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_rels/chart21.xml.rels" ContentType="application/vnd.openxmlformats-package.relationships+xml"/>
  <Override PartName="/xl/charts/_rels/chart20.xml.rels" ContentType="application/vnd.openxmlformats-package.relationships+xml"/>
  <Override PartName="/xl/charts/_rels/chart18.xml.rels" ContentType="application/vnd.openxmlformats-package.relationships+xml"/>
  <Override PartName="/xl/charts/_rels/chart17.xml.rels" ContentType="application/vnd.openxmlformats-package.relationships+xml"/>
  <Override PartName="/xl/charts/_rels/chart15.xml.rels" ContentType="application/vnd.openxmlformats-package.relationships+xml"/>
  <Override PartName="/xl/charts/_rels/chart14.xml.rels" ContentType="application/vnd.openxmlformats-package.relationships+xml"/>
  <Override PartName="/xl/charts/_rels/chart1.xml.rels" ContentType="application/vnd.openxmlformats-package.relationships+xml"/>
  <Override PartName="/xl/charts/_rels/chart11.xml.rels" ContentType="application/vnd.openxmlformats-package.relationships+xml"/>
  <Override PartName="/xl/charts/_rels/chart9.xml.rels" ContentType="application/vnd.openxmlformats-package.relationships+xml"/>
  <Override PartName="/xl/charts/_rels/chart12.xml.rels" ContentType="application/vnd.openxmlformats-package.relationships+xml"/>
  <Override PartName="/xl/charts/_rels/chart8.xml.rels" ContentType="application/vnd.openxmlformats-package.relationships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sharedStrings.xml" ContentType="application/vnd.openxmlformats-officedocument.spreadsheetml.sharedStrings+xml"/>
  <Override PartName="/xl/drawings/drawing13.xml" ContentType="application/vnd.openxmlformats-officedocument.drawingml.chartshapes+xml"/>
  <Override PartName="/xl/drawings/drawing4.xml" ContentType="application/vnd.openxmlformats-officedocument.drawing+xml"/>
  <Override PartName="/xl/drawings/drawing9.xml" ContentType="application/vnd.openxmlformats-officedocument.drawingml.chartshapes+xml"/>
  <Override PartName="/xl/drawings/drawing18.xml" ContentType="application/vnd.openxmlformats-officedocument.drawingml.chartshape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.xml.rels" ContentType="application/vnd.openxmlformats-package.relationships+xml"/>
  <Override PartName="/xl/drawings/_rels/drawing11.xml.rels" ContentType="application/vnd.openxmlformats-package.relationships+xml"/>
  <Override PartName="/xl/drawings/_rels/drawing17.xml.rels" ContentType="application/vnd.openxmlformats-package.relationships+xml"/>
  <Override PartName="/xl/drawings/_rels/drawing8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drawing12.xml" ContentType="application/vnd.openxmlformats-officedocument.drawingml.chartshapes+xml"/>
  <Override PartName="/xl/drawings/drawing3.xml" ContentType="application/vnd.openxmlformats-officedocument.drawing+xml"/>
  <Override PartName="/xl/drawings/drawing19.xml" ContentType="application/vnd.openxmlformats-officedocument.drawingml.chartshape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ml.chartshapes+xml"/>
  <Override PartName="/xl/drawings/drawing6.xml" ContentType="application/vnd.openxmlformats-officedocument.drawingml.chartshapes+xml"/>
  <Override PartName="/xl/drawings/drawing10.xml" ContentType="application/vnd.openxmlformats-officedocument.drawingml.chartshapes+xml"/>
  <Override PartName="/xl/drawings/drawing1.xml" ContentType="application/vnd.openxmlformats-officedocument.drawing+xml"/>
  <Override PartName="/xl/drawings/drawing16.xml" ContentType="application/vnd.openxmlformats-officedocument.drawingml.chartshapes+xml"/>
  <Override PartName="/xl/drawings/drawing7.xml" ContentType="application/vnd.openxmlformats-officedocument.drawingml.chartshapes+xml"/>
  <Override PartName="/xl/drawings/drawing2.xml" ContentType="application/vnd.openxmlformats-officedocument.drawingml.chartshapes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Лист1" sheetId="1" state="visible" r:id="rId3"/>
    <sheet name="3_20" sheetId="2" state="visible" r:id="rId4"/>
    <sheet name="4_200" sheetId="3" state="visible" r:id="rId5"/>
    <sheet name="5_215" sheetId="4" state="visible" r:id="rId6"/>
    <sheet name="6_230" sheetId="5" state="visible" r:id="rId7"/>
    <sheet name="7_245" sheetId="6" state="visible" r:id="rId8"/>
    <sheet name="8_250" sheetId="7" state="visible" r:id="rId9"/>
    <sheet name="9_270" sheetId="8" state="visible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<sst xmlns="http://schemas.openxmlformats.org/spreadsheetml/2006/main" count="283" uniqueCount="48">
  <si>
    <t xml:space="preserve">εi</t>
  </si>
  <si>
    <t xml:space="preserve">δi</t>
  </si>
  <si>
    <t xml:space="preserve">Файл</t>
  </si>
  <si>
    <t xml:space="preserve">C:\Testsystems\Metal\Tests\Зульфия\3\3.001.rez</t>
  </si>
  <si>
    <t xml:space="preserve">Вид испытания</t>
  </si>
  <si>
    <t xml:space="preserve">сжатие</t>
  </si>
  <si>
    <t xml:space="preserve">Дата</t>
  </si>
  <si>
    <t xml:space="preserve">16 Октябрь 2025 г.</t>
  </si>
  <si>
    <t xml:space="preserve">Скорость [мм/мин]</t>
  </si>
  <si>
    <t xml:space="preserve">Форма</t>
  </si>
  <si>
    <t xml:space="preserve">Круглый</t>
  </si>
  <si>
    <t xml:space="preserve">Начальные размеры: [мм]</t>
  </si>
  <si>
    <t xml:space="preserve">Диаметр</t>
  </si>
  <si>
    <t xml:space="preserve">Толщина</t>
  </si>
  <si>
    <t xml:space="preserve">Ширина</t>
  </si>
  <si>
    <t xml:space="preserve">Длина</t>
  </si>
  <si>
    <t xml:space="preserve">9,2</t>
  </si>
  <si>
    <t xml:space="preserve">H0=15</t>
  </si>
  <si>
    <t xml:space="preserve">Размеры после испытания: [мм]</t>
  </si>
  <si>
    <t xml:space="preserve">h1=4,14</t>
  </si>
  <si>
    <t xml:space="preserve">H0</t>
  </si>
  <si>
    <t xml:space="preserve">D0</t>
  </si>
  <si>
    <t xml:space="preserve">V</t>
  </si>
  <si>
    <t xml:space="preserve">Hк</t>
  </si>
  <si>
    <t xml:space="preserve">Количество точек</t>
  </si>
  <si>
    <t xml:space="preserve">А</t>
  </si>
  <si>
    <t xml:space="preserve">η</t>
  </si>
  <si>
    <t xml:space="preserve">Т</t>
  </si>
  <si>
    <t xml:space="preserve">Время [с]</t>
  </si>
  <si>
    <t xml:space="preserve">Перемещение [мм]</t>
  </si>
  <si>
    <t xml:space="preserve">Усилие [Н]</t>
  </si>
  <si>
    <t xml:space="preserve">∆H оконч, мм</t>
  </si>
  <si>
    <t xml:space="preserve"> Hi оконч, мм</t>
  </si>
  <si>
    <t xml:space="preserve">Si, мм2</t>
  </si>
  <si>
    <t xml:space="preserve">σi, МПа</t>
  </si>
  <si>
    <t xml:space="preserve">ε</t>
  </si>
  <si>
    <t xml:space="preserve">e</t>
  </si>
  <si>
    <t xml:space="preserve">C:\Testsystems\Metal\Tests\Зульфия\4\4\4.001.rez</t>
  </si>
  <si>
    <t xml:space="preserve">База</t>
  </si>
  <si>
    <t xml:space="preserve">Расч.дл</t>
  </si>
  <si>
    <t xml:space="preserve">C:\Testsystems\Metal\Tests\Зульфия\5\5\5.001.rez</t>
  </si>
  <si>
    <t xml:space="preserve">`</t>
  </si>
  <si>
    <t xml:space="preserve">C:\Testsystems\Metal\Tests\Зульфия\6\6\6_2\6_2.001.rez</t>
  </si>
  <si>
    <t xml:space="preserve">22 Октябрь 2025 г.</t>
  </si>
  <si>
    <t xml:space="preserve">C:\Testsystems\Metal\Tests\Зульфия\7\7\7.001.rez</t>
  </si>
  <si>
    <t xml:space="preserve">17 Октябрь 2025 г.</t>
  </si>
  <si>
    <t xml:space="preserve">C:\Testsystems\Metal\Tests\Зульфия\8\8_250\8_250.001.rez</t>
  </si>
  <si>
    <t xml:space="preserve">C:\Testsystems\Metal\Tests\Зульфия\9\9_270\9_270.001.rez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</si>
</sst>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00"/>
    <numFmt numFmtId="167" formatCode="h:mm:ss"/>
    <numFmt numFmtId="168" formatCode="0.00"/>
    <numFmt numFmtId="169" formatCode="0.00E+00"/>
    <numFmt numFmtId="170" formatCode="0.00000"/>
    <numFmt numFmtId="171" formatCode="0.0"/>
    <numFmt numFmtId="172" formatCode="0"/>
    <numFmt numFmtId="173" formatCode="#,##0"/>
  </numFmts>
  <fonts count="15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212529"/>
      <name val="Segoe UI Symbol"/>
      <family val="2"/>
      <charset val="1"/>
    </font>
    <font>
      <sz val="16"/>
      <color rgb="FF000000"/>
      <name val="Times New Roman"/>
      <family val="2"/>
    </font>
    <font>
      <b val="true"/>
      <sz val="16"/>
      <color rgb="FF000000"/>
      <name val="Times New Roman"/>
      <family val="2"/>
    </font>
    <font>
      <sz val="11"/>
      <color rgb="FF000000"/>
      <name val="Calibri"/>
      <family val="2"/>
      <charset val="204"/>
    </font>
    <font>
      <sz val="14"/>
      <color rgb="FF595959"/>
      <name val="Times New Roman"/>
      <family val="2"/>
    </font>
    <font>
      <sz val="9"/>
      <color rgb="FF595959"/>
      <name val="Calibri"/>
      <family val="2"/>
    </font>
    <font>
      <sz val="9"/>
      <color rgb="FF595959"/>
      <name val="Times New Roman"/>
      <family val="2"/>
    </font>
    <font>
      <b val="true"/>
      <sz val="14"/>
      <color theme="1"/>
      <name val="Times New Roman"/>
      <family val="1"/>
    </font>
    <font>
      <b val="true"/>
      <sz val="16"/>
      <color theme="1"/>
      <name val="Times New Roman"/>
      <family val="1"/>
    </font>
    <font>
      <sz val="14"/>
      <color rgb="FF595959"/>
      <name val="Calibri"/>
      <family val="2"/>
    </font>
    <font>
      <sz val="20"/>
      <color rgb="FF595959"/>
      <name val="Calibri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A9D18E"/>
      </patternFill>
    </fill>
    <fill>
      <patternFill patternType="solid">
        <fgColor rgb="FF00B0F0"/>
        <bgColor rgb="FF33CCCC"/>
      </patternFill>
    </fill>
    <fill>
      <patternFill patternType="solid">
        <fgColor theme="5" tint="0.3999"/>
        <bgColor rgb="FFFF99CC"/>
      </patternFill>
    </fill>
    <fill>
      <patternFill patternType="solid">
        <fgColor theme="3" tint="0.3999"/>
        <bgColor rgb="FFA5A5A5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5B9BD5"/>
      <rgbColor rgb="FFA5A5A5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A9D18E"/>
      <rgbColor rgb="FFFFFF99"/>
      <rgbColor rgb="FF9DC3E6"/>
      <rgbColor rgb="FFFF99CC"/>
      <rgbColor rgb="FFABC0E4"/>
      <rgbColor rgb="FFF4B183"/>
      <rgbColor rgb="FF4472C4"/>
      <rgbColor rgb="FF33CCCC"/>
      <rgbColor rgb="FF92D050"/>
      <rgbColor rgb="FFFFC000"/>
      <rgbColor rgb="FFFF9900"/>
      <rgbColor rgb="FFED7D31"/>
      <rgbColor rgb="FF595959"/>
      <rgbColor rgb="FF8497B0"/>
      <rgbColor rgb="FF003366"/>
      <rgbColor rgb="FF70AD47"/>
      <rgbColor rgb="FF003300"/>
      <rgbColor rgb="FF333300"/>
      <rgbColor rgb="FFC55A11"/>
      <rgbColor rgb="FF993366"/>
      <rgbColor rgb="FF264478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externalLink" Target="externalLinks/externalLink1.xml"/><Relationship Id="rId12" Type="http://schemas.openxmlformats.org/officeDocument/2006/relationships/externalLink" Target="externalLinks/externalLink2.xml"/><Relationship Id="rId13" Type="http://schemas.openxmlformats.org/officeDocument/2006/relationships/externalLink" Target="externalLinks/externalLink3.xml"/><Relationship Id="rId14" Type="http://schemas.openxmlformats.org/officeDocument/2006/relationships/externalLink" Target="externalLinks/externalLink4.xml"/><Relationship Id="rId15" Type="http://schemas.openxmlformats.org/officeDocument/2006/relationships/externalLink" Target="externalLinks/externalLink5.xml"/><Relationship Id="rId16" Type="http://schemas.openxmlformats.org/officeDocument/2006/relationships/externalLink" Target="externalLinks/externalLink6.xml"/><Relationship Id="rId17" Type="http://schemas.openxmlformats.org/officeDocument/2006/relationships/externalLink" Target="externalLinks/externalLink7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openxmlformats.org/officeDocument/2006/relationships/chartUserShapes" Target="../drawings/drawing2.xml"/>
</Relationships>
</file>

<file path=xl/charts/_rels/chart8.xml.rels><?xml version="1.0" encoding="UTF-8"?>
<Relationships xmlns="http://schemas.openxmlformats.org/package/2006/relationships"><Relationship Id="rId1" Type="http://schemas.openxmlformats.org/officeDocument/2006/relationships/chartUserShapes" Target="../drawings/drawing6.xml"/>
</Relationships>
</file>

<file path=xl/charts/_rels/chart9.xml.rels><?xml version="1.0" encoding="UTF-8"?>
<Relationships xmlns="http://schemas.openxmlformats.org/package/2006/relationships"><Relationship Id="rId1" Type="http://schemas.openxmlformats.org/officeDocument/2006/relationships/chartUserShapes" Target="../drawings/drawing7.xml"/>
</Relationships>
</file>

<file path=xl/charts/_rels/chart11.xml.rels><?xml version="1.0" encoding="UTF-8"?>
<Relationships xmlns="http://schemas.openxmlformats.org/package/2006/relationships"><Relationship Id="rId1" Type="http://schemas.openxmlformats.org/officeDocument/2006/relationships/chartUserShapes" Target="../drawings/drawing9.xml"/>
</Relationships>
</file>

<file path=xl/charts/_rels/chart12.xml.rels><?xml version="1.0" encoding="UTF-8"?>
<Relationships xmlns="http://schemas.openxmlformats.org/package/2006/relationships"><Relationship Id="rId1" Type="http://schemas.openxmlformats.org/officeDocument/2006/relationships/chartUserShapes" Target="../drawings/drawing10.xml"/>
</Relationships>
</file>

<file path=xl/charts/_rels/chart14.xml.rels><?xml version="1.0" encoding="UTF-8"?>
<Relationships xmlns="http://schemas.openxmlformats.org/package/2006/relationships"><Relationship Id="rId1" Type="http://schemas.openxmlformats.org/officeDocument/2006/relationships/chartUserShapes" Target="../drawings/drawing12.xml"/>
</Relationships>
</file>

<file path=xl/charts/_rels/chart15.xml.rels><?xml version="1.0" encoding="UTF-8"?>
<Relationships xmlns="http://schemas.openxmlformats.org/package/2006/relationships"><Relationship Id="rId1" Type="http://schemas.openxmlformats.org/officeDocument/2006/relationships/chartUserShapes" Target="../drawings/drawing13.xml"/>
</Relationships>
</file>

<file path=xl/charts/_rels/chart17.xml.rels><?xml version="1.0" encoding="UTF-8"?>
<Relationships xmlns="http://schemas.openxmlformats.org/package/2006/relationships"><Relationship Id="rId1" Type="http://schemas.openxmlformats.org/officeDocument/2006/relationships/chartUserShapes" Target="../drawings/drawing15.xml"/>
</Relationships>
</file>

<file path=xl/charts/_rels/chart18.xml.rels><?xml version="1.0" encoding="UTF-8"?>
<Relationships xmlns="http://schemas.openxmlformats.org/package/2006/relationships"><Relationship Id="rId1" Type="http://schemas.openxmlformats.org/officeDocument/2006/relationships/chartUserShapes" Target="../drawings/drawing16.xml"/>
</Relationships>
</file>

<file path=xl/charts/_rels/chart20.xml.rels><?xml version="1.0" encoding="UTF-8"?>
<Relationships xmlns="http://schemas.openxmlformats.org/package/2006/relationships"><Relationship Id="rId1" Type="http://schemas.openxmlformats.org/officeDocument/2006/relationships/chartUserShapes" Target="../drawings/drawing18.xml"/>
</Relationships>
</file>

<file path=xl/charts/_rels/chart21.xml.rels><?xml version="1.0" encoding="UTF-8"?>
<Relationships xmlns="http://schemas.openxmlformats.org/package/2006/relationships"><Relationship Id="rId1" Type="http://schemas.openxmlformats.org/officeDocument/2006/relationships/chartUserShapes" Target="../drawings/drawing19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691647110400495"/>
          <c:y val="0.107969972847788"/>
          <c:w val="0.927095958944735"/>
          <c:h val="0.729555981472608"/>
        </c:manualLayout>
      </c:layout>
      <c:lineChart>
        <c:grouping val="standard"/>
        <c:varyColors val="0"/>
        <c:ser>
          <c:idx val="0"/>
          <c:order val="0"/>
          <c:tx>
            <c:strRef>
              <c:f>"ε10"</c:f>
              <c:strCache>
                <c:ptCount val="1"/>
                <c:pt idx="0">
                  <c:v>ε10</c:v>
                </c:pt>
              </c:strCache>
            </c:strRef>
          </c:tx>
          <c:spPr>
            <a:solidFill>
              <a:srgbClr val="4472c4"/>
            </a:solidFill>
            <a:ln w="381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Лист1!$C$6:$I$6</c:f>
              <c:multiLvlStrCache>
                <c:ptCount val="1"/>
                <c:lvl>
                  <c:pt idx="0">
                    <c:v>270</c:v>
                  </c:pt>
                </c:lvl>
                <c:lvl>
                  <c:pt idx="0">
                    <c:v>250</c:v>
                  </c:pt>
                </c:lvl>
                <c:lvl>
                  <c:pt idx="0">
                    <c:v>245</c:v>
                  </c:pt>
                </c:lvl>
                <c:lvl>
                  <c:pt idx="0">
                    <c:v>230</c:v>
                  </c:pt>
                </c:lvl>
                <c:lvl>
                  <c:pt idx="0">
                    <c:v>215</c:v>
                  </c:pt>
                </c:lvl>
                <c:lvl>
                  <c:pt idx="0">
                    <c:v>200</c:v>
                  </c:pt>
                </c:lvl>
                <c:lvl>
                  <c:pt idx="0">
                    <c:v>20</c:v>
                  </c:pt>
                </c:lvl>
              </c:multiLvlStrCache>
            </c:multiLvlStrRef>
          </c:cat>
          <c:val>
            <c:numRef>
              <c:f>Лист1!$C$8:$I$8</c:f>
              <c:numCache>
                <c:formatCode>General</c:formatCode>
                <c:ptCount val="7"/>
                <c:pt idx="0">
                  <c:v>508.907630016433</c:v>
                </c:pt>
                <c:pt idx="1">
                  <c:v>371.468113186175</c:v>
                </c:pt>
                <c:pt idx="2">
                  <c:v>358.510198393414</c:v>
                </c:pt>
                <c:pt idx="3">
                  <c:v>357.624441180525</c:v>
                </c:pt>
                <c:pt idx="4">
                  <c:v>355.764378518525</c:v>
                </c:pt>
                <c:pt idx="5">
                  <c:v>348.777388813406</c:v>
                </c:pt>
                <c:pt idx="6">
                  <c:v>381.54901928587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"ε15"</c:f>
              <c:strCache>
                <c:ptCount val="1"/>
                <c:pt idx="0">
                  <c:v>ε15</c:v>
                </c:pt>
              </c:strCache>
            </c:strRef>
          </c:tx>
          <c:spPr>
            <a:solidFill>
              <a:srgbClr val="92d050"/>
            </a:solidFill>
            <a:ln cap="rnd" w="3816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Лист1!$C$6:$I$6</c:f>
              <c:multiLvlStrCache>
                <c:ptCount val="1"/>
                <c:lvl>
                  <c:pt idx="0">
                    <c:v>270</c:v>
                  </c:pt>
                </c:lvl>
                <c:lvl>
                  <c:pt idx="0">
                    <c:v>250</c:v>
                  </c:pt>
                </c:lvl>
                <c:lvl>
                  <c:pt idx="0">
                    <c:v>245</c:v>
                  </c:pt>
                </c:lvl>
                <c:lvl>
                  <c:pt idx="0">
                    <c:v>230</c:v>
                  </c:pt>
                </c:lvl>
                <c:lvl>
                  <c:pt idx="0">
                    <c:v>215</c:v>
                  </c:pt>
                </c:lvl>
                <c:lvl>
                  <c:pt idx="0">
                    <c:v>200</c:v>
                  </c:pt>
                </c:lvl>
                <c:lvl>
                  <c:pt idx="0">
                    <c:v>20</c:v>
                  </c:pt>
                </c:lvl>
              </c:multiLvlStrCache>
            </c:multiLvlStrRef>
          </c:cat>
          <c:val>
            <c:numRef>
              <c:f>Лист1!$C$9:$I$9</c:f>
              <c:numCache>
                <c:formatCode>General</c:formatCode>
                <c:ptCount val="7"/>
                <c:pt idx="0">
                  <c:v>536.321455452515</c:v>
                </c:pt>
                <c:pt idx="1">
                  <c:v>389.546615510624</c:v>
                </c:pt>
                <c:pt idx="2">
                  <c:v>376.430923219249</c:v>
                </c:pt>
                <c:pt idx="3">
                  <c:v>374.877173260518</c:v>
                </c:pt>
                <c:pt idx="4">
                  <c:v>374.214870544824</c:v>
                </c:pt>
                <c:pt idx="5">
                  <c:v>365.707098403321</c:v>
                </c:pt>
                <c:pt idx="6">
                  <c:v>393.872714660462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"ε35"</c:f>
              <c:strCache>
                <c:ptCount val="1"/>
                <c:pt idx="0">
                  <c:v>ε35</c:v>
                </c:pt>
              </c:strCache>
            </c:strRef>
          </c:tx>
          <c:spPr>
            <a:solidFill>
              <a:srgbClr val="9dc3e6"/>
            </a:solidFill>
            <a:ln cap="rnd" w="3816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Лист1!$C$6:$I$6</c:f>
              <c:multiLvlStrCache>
                <c:ptCount val="1"/>
                <c:lvl>
                  <c:pt idx="0">
                    <c:v>270</c:v>
                  </c:pt>
                </c:lvl>
                <c:lvl>
                  <c:pt idx="0">
                    <c:v>250</c:v>
                  </c:pt>
                </c:lvl>
                <c:lvl>
                  <c:pt idx="0">
                    <c:v>245</c:v>
                  </c:pt>
                </c:lvl>
                <c:lvl>
                  <c:pt idx="0">
                    <c:v>230</c:v>
                  </c:pt>
                </c:lvl>
                <c:lvl>
                  <c:pt idx="0">
                    <c:v>215</c:v>
                  </c:pt>
                </c:lvl>
                <c:lvl>
                  <c:pt idx="0">
                    <c:v>200</c:v>
                  </c:pt>
                </c:lvl>
                <c:lvl>
                  <c:pt idx="0">
                    <c:v>20</c:v>
                  </c:pt>
                </c:lvl>
              </c:multiLvlStrCache>
            </c:multiLvlStrRef>
          </c:cat>
          <c:val>
            <c:numRef>
              <c:f>Лист1!$C$13:$I$13</c:f>
              <c:numCache>
                <c:formatCode>General</c:formatCode>
                <c:ptCount val="7"/>
                <c:pt idx="0">
                  <c:v>598.46859738664</c:v>
                </c:pt>
                <c:pt idx="1">
                  <c:v>430.215758919078</c:v>
                </c:pt>
                <c:pt idx="2">
                  <c:v>416.824175812726</c:v>
                </c:pt>
                <c:pt idx="3">
                  <c:v>413.664163654462</c:v>
                </c:pt>
                <c:pt idx="4">
                  <c:v>415.918029263057</c:v>
                </c:pt>
                <c:pt idx="5">
                  <c:v>403.78471622597</c:v>
                </c:pt>
                <c:pt idx="6">
                  <c:v>420.925538605933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"ε50"</c:f>
              <c:strCache>
                <c:ptCount val="1"/>
                <c:pt idx="0">
                  <c:v>ε50</c:v>
                </c:pt>
              </c:strCache>
            </c:strRef>
          </c:tx>
          <c:spPr>
            <a:solidFill>
              <a:srgbClr val="a9d18e"/>
            </a:solidFill>
            <a:ln cap="rnd" w="38160">
              <a:solidFill>
                <a:srgbClr val="a9d1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Лист1!$C$6:$I$6</c:f>
              <c:multiLvlStrCache>
                <c:ptCount val="1"/>
                <c:lvl>
                  <c:pt idx="0">
                    <c:v>270</c:v>
                  </c:pt>
                </c:lvl>
                <c:lvl>
                  <c:pt idx="0">
                    <c:v>250</c:v>
                  </c:pt>
                </c:lvl>
                <c:lvl>
                  <c:pt idx="0">
                    <c:v>245</c:v>
                  </c:pt>
                </c:lvl>
                <c:lvl>
                  <c:pt idx="0">
                    <c:v>230</c:v>
                  </c:pt>
                </c:lvl>
                <c:lvl>
                  <c:pt idx="0">
                    <c:v>215</c:v>
                  </c:pt>
                </c:lvl>
                <c:lvl>
                  <c:pt idx="0">
                    <c:v>200</c:v>
                  </c:pt>
                </c:lvl>
                <c:lvl>
                  <c:pt idx="0">
                    <c:v>20</c:v>
                  </c:pt>
                </c:lvl>
              </c:multiLvlStrCache>
            </c:multiLvlStrRef>
          </c:cat>
          <c:val>
            <c:numRef>
              <c:f>Лист1!$C$16:$I$16</c:f>
              <c:numCache>
                <c:formatCode>General</c:formatCode>
                <c:ptCount val="7"/>
                <c:pt idx="0">
                  <c:v>626.737499889019</c:v>
                </c:pt>
                <c:pt idx="1">
                  <c:v>448.580947966593</c:v>
                </c:pt>
                <c:pt idx="2">
                  <c:v>435.098519868755</c:v>
                </c:pt>
                <c:pt idx="3">
                  <c:v>431.168978265535</c:v>
                </c:pt>
                <c:pt idx="4">
                  <c:v>434.834527128622</c:v>
                </c:pt>
                <c:pt idx="5">
                  <c:v>420.976560452431</c:v>
                </c:pt>
                <c:pt idx="6">
                  <c:v>432.862127788477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"ε70"</c:f>
              <c:strCache>
                <c:ptCount val="1"/>
                <c:pt idx="0">
                  <c:v>ε70</c:v>
                </c:pt>
              </c:strCache>
            </c:strRef>
          </c:tx>
          <c:spPr>
            <a:solidFill>
              <a:srgbClr val="c55a11"/>
            </a:solidFill>
            <a:ln cap="rnd" w="3816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Лист1!$C$6:$I$6</c:f>
              <c:multiLvlStrCache>
                <c:ptCount val="1"/>
                <c:lvl>
                  <c:pt idx="0">
                    <c:v>270</c:v>
                  </c:pt>
                </c:lvl>
                <c:lvl>
                  <c:pt idx="0">
                    <c:v>250</c:v>
                  </c:pt>
                </c:lvl>
                <c:lvl>
                  <c:pt idx="0">
                    <c:v>245</c:v>
                  </c:pt>
                </c:lvl>
                <c:lvl>
                  <c:pt idx="0">
                    <c:v>230</c:v>
                  </c:pt>
                </c:lvl>
                <c:lvl>
                  <c:pt idx="0">
                    <c:v>215</c:v>
                  </c:pt>
                </c:lvl>
                <c:lvl>
                  <c:pt idx="0">
                    <c:v>200</c:v>
                  </c:pt>
                </c:lvl>
                <c:lvl>
                  <c:pt idx="0">
                    <c:v>20</c:v>
                  </c:pt>
                </c:lvl>
              </c:multiLvlStrCache>
            </c:multiLvlStrRef>
          </c:cat>
          <c:val>
            <c:numRef>
              <c:f>Лист1!$C$20:$I$20</c:f>
              <c:numCache>
                <c:formatCode>General</c:formatCode>
                <c:ptCount val="7"/>
                <c:pt idx="0">
                  <c:v>654.628107725142</c:v>
                </c:pt>
                <c:pt idx="1">
                  <c:v>466.623954808135</c:v>
                </c:pt>
                <c:pt idx="2">
                  <c:v>453.071567188293</c:v>
                </c:pt>
                <c:pt idx="3">
                  <c:v>448.360747394929</c:v>
                </c:pt>
                <c:pt idx="4">
                  <c:v>453.467521341269</c:v>
                </c:pt>
                <c:pt idx="5">
                  <c:v>437.865051238706</c:v>
                </c:pt>
                <c:pt idx="6">
                  <c:v>444.432722959059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323265"/>
        <c:axId val="94345589"/>
      </c:lineChart>
      <c:catAx>
        <c:axId val="273232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n-US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lang="en-US" sz="1600" spc="-1" strike="noStrike">
                    <a:solidFill>
                      <a:srgbClr val="000000"/>
                    </a:solidFill>
                    <a:latin typeface="Times New Roman"/>
                  </a:rPr>
                  <a:t>T, 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94345589"/>
        <c:crosses val="autoZero"/>
        <c:auto val="1"/>
        <c:lblAlgn val="ctr"/>
        <c:lblOffset val="100"/>
        <c:noMultiLvlLbl val="0"/>
      </c:catAx>
      <c:valAx>
        <c:axId val="943455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l-GR" sz="16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lang="el-GR" sz="1600" spc="-1" strike="noStrike">
                    <a:solidFill>
                      <a:srgbClr val="000000"/>
                    </a:solidFill>
                    <a:latin typeface="Times New Roman"/>
                  </a:rPr>
                  <a:t>δ, МПа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273232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68664664154117"/>
          <c:y val="0.937255165375878"/>
          <c:w val="0.262670600137684"/>
          <c:h val="0.0540988571084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600" spc="-1" strike="noStrike">
              <a:solidFill>
                <a:srgbClr val="000000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Times New Roman"/>
              </a:rPr>
              <a:t>Название диаграммы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83926615553122"/>
          <c:y val="0.0189538461538462"/>
          <c:w val="0.936610076670318"/>
          <c:h val="0.785723076923077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[1]Лист1!$M$14:$M$562</c:f>
              <c:numCache>
                <c:formatCode>General</c:formatCode>
                <c:ptCount val="549"/>
                <c:pt idx="0">
                  <c:v>1.55021492300098</c:v>
                </c:pt>
                <c:pt idx="1">
                  <c:v>3.71221153052981</c:v>
                </c:pt>
                <c:pt idx="2">
                  <c:v>10.1069699948184</c:v>
                </c:pt>
                <c:pt idx="3">
                  <c:v>51.6168840023088</c:v>
                </c:pt>
                <c:pt idx="4">
                  <c:v>79.5027088478939</c:v>
                </c:pt>
                <c:pt idx="5">
                  <c:v>97.5730047951106</c:v>
                </c:pt>
                <c:pt idx="6">
                  <c:v>156.047311068939</c:v>
                </c:pt>
                <c:pt idx="7">
                  <c:v>177.84979825284</c:v>
                </c:pt>
                <c:pt idx="8">
                  <c:v>201.952105006249</c:v>
                </c:pt>
                <c:pt idx="9">
                  <c:v>227.931227735445</c:v>
                </c:pt>
                <c:pt idx="10">
                  <c:v>303.263905133151</c:v>
                </c:pt>
                <c:pt idx="11">
                  <c:v>329.539072941413</c:v>
                </c:pt>
                <c:pt idx="12">
                  <c:v>353.424769893375</c:v>
                </c:pt>
                <c:pt idx="13">
                  <c:v>377.170683773955</c:v>
                </c:pt>
                <c:pt idx="14">
                  <c:v>397.569351694699</c:v>
                </c:pt>
                <c:pt idx="15">
                  <c:v>416.075114773729</c:v>
                </c:pt>
                <c:pt idx="16">
                  <c:v>430.572896774074</c:v>
                </c:pt>
                <c:pt idx="17">
                  <c:v>440.711111095606</c:v>
                </c:pt>
                <c:pt idx="18">
                  <c:v>447.355853283504</c:v>
                </c:pt>
                <c:pt idx="19">
                  <c:v>453.867966981867</c:v>
                </c:pt>
                <c:pt idx="20">
                  <c:v>463.229775456297</c:v>
                </c:pt>
                <c:pt idx="21">
                  <c:v>466.554011959346</c:v>
                </c:pt>
                <c:pt idx="22">
                  <c:v>469.517344105827</c:v>
                </c:pt>
                <c:pt idx="23">
                  <c:v>472.092140679852</c:v>
                </c:pt>
                <c:pt idx="24">
                  <c:v>474.67373891348</c:v>
                </c:pt>
                <c:pt idx="25">
                  <c:v>476.931131700674</c:v>
                </c:pt>
                <c:pt idx="26">
                  <c:v>479.258752764101</c:v>
                </c:pt>
                <c:pt idx="27">
                  <c:v>481.385601002958</c:v>
                </c:pt>
                <c:pt idx="28">
                  <c:v>483.576135987045</c:v>
                </c:pt>
                <c:pt idx="29">
                  <c:v>485.533553061332</c:v>
                </c:pt>
                <c:pt idx="30">
                  <c:v>487.625352450697</c:v>
                </c:pt>
                <c:pt idx="31">
                  <c:v>489.649561919738</c:v>
                </c:pt>
                <c:pt idx="32">
                  <c:v>491.640674126039</c:v>
                </c:pt>
                <c:pt idx="33">
                  <c:v>493.488656861687</c:v>
                </c:pt>
                <c:pt idx="34">
                  <c:v>497.157059196281</c:v>
                </c:pt>
                <c:pt idx="35">
                  <c:v>499.136483210089</c:v>
                </c:pt>
                <c:pt idx="36">
                  <c:v>501.053592888092</c:v>
                </c:pt>
                <c:pt idx="37">
                  <c:v>502.869189704865</c:v>
                </c:pt>
                <c:pt idx="38">
                  <c:v>504.666330092176</c:v>
                </c:pt>
                <c:pt idx="39">
                  <c:v>506.357919691518</c:v>
                </c:pt>
                <c:pt idx="40">
                  <c:v>508.17100578704</c:v>
                </c:pt>
                <c:pt idx="41">
                  <c:v>509.955342252198</c:v>
                </c:pt>
                <c:pt idx="42">
                  <c:v>511.743986034944</c:v>
                </c:pt>
                <c:pt idx="43">
                  <c:v>513.398522602186</c:v>
                </c:pt>
                <c:pt idx="44">
                  <c:v>515.144834590322</c:v>
                </c:pt>
                <c:pt idx="45">
                  <c:v>516.826011820807</c:v>
                </c:pt>
                <c:pt idx="46">
                  <c:v>518.53362361101</c:v>
                </c:pt>
                <c:pt idx="47">
                  <c:v>520.216496250531</c:v>
                </c:pt>
                <c:pt idx="48">
                  <c:v>521.787808108195</c:v>
                </c:pt>
                <c:pt idx="49">
                  <c:v>523.226476401797</c:v>
                </c:pt>
                <c:pt idx="50">
                  <c:v>524.832397848095</c:v>
                </c:pt>
                <c:pt idx="51">
                  <c:v>526.446343933826</c:v>
                </c:pt>
                <c:pt idx="52">
                  <c:v>527.891678091262</c:v>
                </c:pt>
                <c:pt idx="53">
                  <c:v>529.617690519567</c:v>
                </c:pt>
                <c:pt idx="54">
                  <c:v>531.000659116533</c:v>
                </c:pt>
                <c:pt idx="55">
                  <c:v>532.492526549677</c:v>
                </c:pt>
                <c:pt idx="56">
                  <c:v>534.049883440466</c:v>
                </c:pt>
                <c:pt idx="57">
                  <c:v>536.907845836173</c:v>
                </c:pt>
                <c:pt idx="58">
                  <c:v>538.371356617288</c:v>
                </c:pt>
                <c:pt idx="59">
                  <c:v>539.781998010351</c:v>
                </c:pt>
                <c:pt idx="60">
                  <c:v>541.408869500022</c:v>
                </c:pt>
                <c:pt idx="61">
                  <c:v>542.697125275489</c:v>
                </c:pt>
                <c:pt idx="62">
                  <c:v>544.093209644769</c:v>
                </c:pt>
                <c:pt idx="63">
                  <c:v>545.644969720492</c:v>
                </c:pt>
                <c:pt idx="64">
                  <c:v>547.070635799395</c:v>
                </c:pt>
                <c:pt idx="65">
                  <c:v>548.455733832263</c:v>
                </c:pt>
                <c:pt idx="66">
                  <c:v>549.699606140082</c:v>
                </c:pt>
                <c:pt idx="67">
                  <c:v>551.139312096013</c:v>
                </c:pt>
                <c:pt idx="68">
                  <c:v>552.473861743841</c:v>
                </c:pt>
                <c:pt idx="69">
                  <c:v>553.816673415114</c:v>
                </c:pt>
                <c:pt idx="70">
                  <c:v>555.10311861722</c:v>
                </c:pt>
                <c:pt idx="71">
                  <c:v>556.415795819004</c:v>
                </c:pt>
                <c:pt idx="72">
                  <c:v>557.606198717604</c:v>
                </c:pt>
                <c:pt idx="73">
                  <c:v>558.92515541022</c:v>
                </c:pt>
                <c:pt idx="74">
                  <c:v>560.215804330365</c:v>
                </c:pt>
                <c:pt idx="75">
                  <c:v>561.37892614728</c:v>
                </c:pt>
                <c:pt idx="76">
                  <c:v>562.706463839256</c:v>
                </c:pt>
                <c:pt idx="77">
                  <c:v>563.889961269728</c:v>
                </c:pt>
                <c:pt idx="78">
                  <c:v>564.956471385836</c:v>
                </c:pt>
                <c:pt idx="79">
                  <c:v>566.198139281294</c:v>
                </c:pt>
                <c:pt idx="80">
                  <c:v>567.346423071604</c:v>
                </c:pt>
                <c:pt idx="81">
                  <c:v>568.419725823035</c:v>
                </c:pt>
                <c:pt idx="82">
                  <c:v>569.556684775887</c:v>
                </c:pt>
                <c:pt idx="83">
                  <c:v>570.729390567879</c:v>
                </c:pt>
                <c:pt idx="84">
                  <c:v>571.842818467651</c:v>
                </c:pt>
                <c:pt idx="85">
                  <c:v>572.962492541732</c:v>
                </c:pt>
                <c:pt idx="86">
                  <c:v>574.177141395999</c:v>
                </c:pt>
                <c:pt idx="87">
                  <c:v>575.18907141969</c:v>
                </c:pt>
                <c:pt idx="88">
                  <c:v>576.291636591486</c:v>
                </c:pt>
                <c:pt idx="89">
                  <c:v>577.424679405952</c:v>
                </c:pt>
                <c:pt idx="90">
                  <c:v>578.424385462576</c:v>
                </c:pt>
                <c:pt idx="91">
                  <c:v>579.550979756993</c:v>
                </c:pt>
                <c:pt idx="92">
                  <c:v>580.75441911052</c:v>
                </c:pt>
                <c:pt idx="93">
                  <c:v>581.705515605278</c:v>
                </c:pt>
                <c:pt idx="94">
                  <c:v>582.692084958663</c:v>
                </c:pt>
                <c:pt idx="95">
                  <c:v>584.684764411411</c:v>
                </c:pt>
                <c:pt idx="96">
                  <c:v>585.709171193641</c:v>
                </c:pt>
                <c:pt idx="97">
                  <c:v>586.606040418333</c:v>
                </c:pt>
                <c:pt idx="98">
                  <c:v>587.62833928211</c:v>
                </c:pt>
                <c:pt idx="99">
                  <c:v>588.581700549077</c:v>
                </c:pt>
                <c:pt idx="100">
                  <c:v>589.547736644822</c:v>
                </c:pt>
                <c:pt idx="101">
                  <c:v>590.463291678054</c:v>
                </c:pt>
                <c:pt idx="102">
                  <c:v>591.418373918298</c:v>
                </c:pt>
                <c:pt idx="103">
                  <c:v>592.296187612432</c:v>
                </c:pt>
                <c:pt idx="104">
                  <c:v>593.222323272248</c:v>
                </c:pt>
                <c:pt idx="105">
                  <c:v>594.165138389953</c:v>
                </c:pt>
                <c:pt idx="106">
                  <c:v>595.088983350478</c:v>
                </c:pt>
                <c:pt idx="107">
                  <c:v>595.947963886643</c:v>
                </c:pt>
                <c:pt idx="108">
                  <c:v>596.873979689279</c:v>
                </c:pt>
                <c:pt idx="109">
                  <c:v>597.665853658279</c:v>
                </c:pt>
                <c:pt idx="110">
                  <c:v>598.545667938624</c:v>
                </c:pt>
                <c:pt idx="111">
                  <c:v>599.473177187695</c:v>
                </c:pt>
                <c:pt idx="112">
                  <c:v>600.368550614367</c:v>
                </c:pt>
                <c:pt idx="113">
                  <c:v>601.178896938772</c:v>
                </c:pt>
                <c:pt idx="114">
                  <c:v>602.05960436161</c:v>
                </c:pt>
                <c:pt idx="115">
                  <c:v>602.843884171219</c:v>
                </c:pt>
                <c:pt idx="116">
                  <c:v>603.708904458318</c:v>
                </c:pt>
                <c:pt idx="117">
                  <c:v>604.51934314266</c:v>
                </c:pt>
                <c:pt idx="118">
                  <c:v>605.355500635744</c:v>
                </c:pt>
                <c:pt idx="119">
                  <c:v>606.125329749312</c:v>
                </c:pt>
                <c:pt idx="120">
                  <c:v>606.924445098388</c:v>
                </c:pt>
                <c:pt idx="121">
                  <c:v>607.705078286106</c:v>
                </c:pt>
                <c:pt idx="122">
                  <c:v>608.449335624456</c:v>
                </c:pt>
                <c:pt idx="123">
                  <c:v>609.346829274755</c:v>
                </c:pt>
                <c:pt idx="124">
                  <c:v>610.019823720749</c:v>
                </c:pt>
                <c:pt idx="125">
                  <c:v>610.801777215503</c:v>
                </c:pt>
                <c:pt idx="126">
                  <c:v>611.581578421225</c:v>
                </c:pt>
                <c:pt idx="127">
                  <c:v>612.347905062908</c:v>
                </c:pt>
                <c:pt idx="128">
                  <c:v>612.974191138874</c:v>
                </c:pt>
                <c:pt idx="129">
                  <c:v>613.725023423772</c:v>
                </c:pt>
                <c:pt idx="130">
                  <c:v>614.543126443547</c:v>
                </c:pt>
                <c:pt idx="131">
                  <c:v>615.421085989645</c:v>
                </c:pt>
                <c:pt idx="132">
                  <c:v>616.284339626525</c:v>
                </c:pt>
                <c:pt idx="133">
                  <c:v>617.000144541791</c:v>
                </c:pt>
                <c:pt idx="134">
                  <c:v>617.813517760412</c:v>
                </c:pt>
                <c:pt idx="135">
                  <c:v>618.544182186968</c:v>
                </c:pt>
                <c:pt idx="136">
                  <c:v>619.292380241161</c:v>
                </c:pt>
                <c:pt idx="137">
                  <c:v>620.037841047946</c:v>
                </c:pt>
                <c:pt idx="138">
                  <c:v>620.88014031202</c:v>
                </c:pt>
                <c:pt idx="139">
                  <c:v>621.739678752819</c:v>
                </c:pt>
                <c:pt idx="140">
                  <c:v>622.4120406691</c:v>
                </c:pt>
                <c:pt idx="141">
                  <c:v>623.173313407069</c:v>
                </c:pt>
                <c:pt idx="142">
                  <c:v>623.865401856652</c:v>
                </c:pt>
                <c:pt idx="143">
                  <c:v>624.53183857261</c:v>
                </c:pt>
                <c:pt idx="144">
                  <c:v>625.25118773691</c:v>
                </c:pt>
                <c:pt idx="145">
                  <c:v>625.939686857004</c:v>
                </c:pt>
                <c:pt idx="146">
                  <c:v>626.640581408126</c:v>
                </c:pt>
                <c:pt idx="147">
                  <c:v>627.261613811147</c:v>
                </c:pt>
                <c:pt idx="148">
                  <c:v>627.918953594264</c:v>
                </c:pt>
                <c:pt idx="149">
                  <c:v>628.452427093333</c:v>
                </c:pt>
                <c:pt idx="150">
                  <c:v>629.126462911772</c:v>
                </c:pt>
                <c:pt idx="151">
                  <c:v>629.812834529687</c:v>
                </c:pt>
                <c:pt idx="152">
                  <c:v>630.500955709007</c:v>
                </c:pt>
                <c:pt idx="153">
                  <c:v>631.833651342003</c:v>
                </c:pt>
                <c:pt idx="154">
                  <c:v>632.485668562011</c:v>
                </c:pt>
                <c:pt idx="155">
                  <c:v>633.151520495094</c:v>
                </c:pt>
                <c:pt idx="156">
                  <c:v>633.699832945977</c:v>
                </c:pt>
                <c:pt idx="157">
                  <c:v>634.391995872028</c:v>
                </c:pt>
                <c:pt idx="158">
                  <c:v>635.048289551572</c:v>
                </c:pt>
                <c:pt idx="159">
                  <c:v>635.70435709962</c:v>
                </c:pt>
                <c:pt idx="160">
                  <c:v>636.323135180501</c:v>
                </c:pt>
                <c:pt idx="161">
                  <c:v>637.029828030845</c:v>
                </c:pt>
                <c:pt idx="162">
                  <c:v>637.722731890772</c:v>
                </c:pt>
                <c:pt idx="163">
                  <c:v>638.442365374691</c:v>
                </c:pt>
                <c:pt idx="164">
                  <c:v>639.106962842036</c:v>
                </c:pt>
                <c:pt idx="165">
                  <c:v>639.655355563218</c:v>
                </c:pt>
                <c:pt idx="166">
                  <c:v>640.30870093641</c:v>
                </c:pt>
                <c:pt idx="167">
                  <c:v>640.949616194823</c:v>
                </c:pt>
                <c:pt idx="168">
                  <c:v>641.616024512448</c:v>
                </c:pt>
                <c:pt idx="169">
                  <c:v>642.19121942257</c:v>
                </c:pt>
                <c:pt idx="170">
                  <c:v>642.898118001784</c:v>
                </c:pt>
                <c:pt idx="171">
                  <c:v>643.401082038842</c:v>
                </c:pt>
                <c:pt idx="172">
                  <c:v>643.977191330705</c:v>
                </c:pt>
                <c:pt idx="173">
                  <c:v>644.596292613185</c:v>
                </c:pt>
                <c:pt idx="174">
                  <c:v>645.228320790805</c:v>
                </c:pt>
                <c:pt idx="175">
                  <c:v>645.775538840994</c:v>
                </c:pt>
                <c:pt idx="176">
                  <c:v>646.384071000605</c:v>
                </c:pt>
                <c:pt idx="177">
                  <c:v>647.010976414818</c:v>
                </c:pt>
                <c:pt idx="178">
                  <c:v>647.597981684678</c:v>
                </c:pt>
                <c:pt idx="179">
                  <c:v>648.170770889299</c:v>
                </c:pt>
                <c:pt idx="180">
                  <c:v>648.756215526353</c:v>
                </c:pt>
                <c:pt idx="181">
                  <c:v>649.25774144069</c:v>
                </c:pt>
                <c:pt idx="182">
                  <c:v>649.903644321458</c:v>
                </c:pt>
                <c:pt idx="183">
                  <c:v>650.495347799814</c:v>
                </c:pt>
                <c:pt idx="184">
                  <c:v>651.010134619264</c:v>
                </c:pt>
                <c:pt idx="185">
                  <c:v>651.626541272967</c:v>
                </c:pt>
                <c:pt idx="186">
                  <c:v>652.249802416309</c:v>
                </c:pt>
                <c:pt idx="187">
                  <c:v>652.889823545295</c:v>
                </c:pt>
                <c:pt idx="188">
                  <c:v>653.500093790148</c:v>
                </c:pt>
                <c:pt idx="189">
                  <c:v>654.13992407678</c:v>
                </c:pt>
                <c:pt idx="190">
                  <c:v>654.655459899377</c:v>
                </c:pt>
                <c:pt idx="191">
                  <c:v>655.188896263716</c:v>
                </c:pt>
                <c:pt idx="192">
                  <c:v>655.781374892761</c:v>
                </c:pt>
                <c:pt idx="193">
                  <c:v>656.291406241072</c:v>
                </c:pt>
                <c:pt idx="194">
                  <c:v>657.04215159705</c:v>
                </c:pt>
                <c:pt idx="195">
                  <c:v>657.645902799067</c:v>
                </c:pt>
                <c:pt idx="196">
                  <c:v>658.08544621412</c:v>
                </c:pt>
                <c:pt idx="197">
                  <c:v>658.642139743668</c:v>
                </c:pt>
                <c:pt idx="198">
                  <c:v>659.233890385771</c:v>
                </c:pt>
                <c:pt idx="199">
                  <c:v>659.749643402291</c:v>
                </c:pt>
                <c:pt idx="200">
                  <c:v>660.300124927909</c:v>
                </c:pt>
                <c:pt idx="201">
                  <c:v>660.850200703729</c:v>
                </c:pt>
                <c:pt idx="202">
                  <c:v>661.381136264876</c:v>
                </c:pt>
                <c:pt idx="203">
                  <c:v>661.91949149339</c:v>
                </c:pt>
                <c:pt idx="204">
                  <c:v>662.445801332124</c:v>
                </c:pt>
                <c:pt idx="205">
                  <c:v>662.879799746461</c:v>
                </c:pt>
                <c:pt idx="206">
                  <c:v>664.170386683031</c:v>
                </c:pt>
                <c:pt idx="207">
                  <c:v>664.654622537616</c:v>
                </c:pt>
                <c:pt idx="208">
                  <c:v>665.224770712587</c:v>
                </c:pt>
                <c:pt idx="209">
                  <c:v>665.768414935882</c:v>
                </c:pt>
                <c:pt idx="210">
                  <c:v>666.337491766357</c:v>
                </c:pt>
                <c:pt idx="211">
                  <c:v>666.88272057206</c:v>
                </c:pt>
                <c:pt idx="212">
                  <c:v>667.478755223957</c:v>
                </c:pt>
                <c:pt idx="213">
                  <c:v>667.95453789256</c:v>
                </c:pt>
                <c:pt idx="214">
                  <c:v>668.521488603154</c:v>
                </c:pt>
                <c:pt idx="215">
                  <c:v>669.949901096284</c:v>
                </c:pt>
                <c:pt idx="216">
                  <c:v>669.719644147355</c:v>
                </c:pt>
                <c:pt idx="217">
                  <c:v>670.393073812951</c:v>
                </c:pt>
                <c:pt idx="218">
                  <c:v>670.984437553361</c:v>
                </c:pt>
                <c:pt idx="219">
                  <c:v>671.485416444579</c:v>
                </c:pt>
                <c:pt idx="220">
                  <c:v>671.996376374399</c:v>
                </c:pt>
                <c:pt idx="221">
                  <c:v>672.529913154653</c:v>
                </c:pt>
                <c:pt idx="222">
                  <c:v>672.983383202496</c:v>
                </c:pt>
                <c:pt idx="223">
                  <c:v>673.486747282882</c:v>
                </c:pt>
                <c:pt idx="224">
                  <c:v>674.006169221766</c:v>
                </c:pt>
                <c:pt idx="225">
                  <c:v>674.480547719151</c:v>
                </c:pt>
                <c:pt idx="226">
                  <c:v>675.020544572506</c:v>
                </c:pt>
                <c:pt idx="227">
                  <c:v>675.593924687375</c:v>
                </c:pt>
                <c:pt idx="228">
                  <c:v>676.094026748075</c:v>
                </c:pt>
                <c:pt idx="229">
                  <c:v>676.707950685708</c:v>
                </c:pt>
                <c:pt idx="230">
                  <c:v>677.268111277053</c:v>
                </c:pt>
                <c:pt idx="231">
                  <c:v>677.832800501021</c:v>
                </c:pt>
                <c:pt idx="232">
                  <c:v>678.329118503004</c:v>
                </c:pt>
                <c:pt idx="233">
                  <c:v>679.004566019824</c:v>
                </c:pt>
                <c:pt idx="234">
                  <c:v>679.487534937059</c:v>
                </c:pt>
                <c:pt idx="235">
                  <c:v>680.034416828284</c:v>
                </c:pt>
                <c:pt idx="236">
                  <c:v>680.592196696156</c:v>
                </c:pt>
                <c:pt idx="237">
                  <c:v>681.180449407765</c:v>
                </c:pt>
                <c:pt idx="238">
                  <c:v>681.674284290299</c:v>
                </c:pt>
                <c:pt idx="239">
                  <c:v>682.285909336997</c:v>
                </c:pt>
                <c:pt idx="240">
                  <c:v>682.901375306968</c:v>
                </c:pt>
                <c:pt idx="241">
                  <c:v>684.358102019489</c:v>
                </c:pt>
                <c:pt idx="242">
                  <c:v>684.210354947841</c:v>
                </c:pt>
                <c:pt idx="243">
                  <c:v>684.741823103148</c:v>
                </c:pt>
                <c:pt idx="244">
                  <c:v>685.977323536464</c:v>
                </c:pt>
                <c:pt idx="245">
                  <c:v>686.511528458594</c:v>
                </c:pt>
                <c:pt idx="246">
                  <c:v>687.085853391594</c:v>
                </c:pt>
                <c:pt idx="247">
                  <c:v>687.581628974707</c:v>
                </c:pt>
                <c:pt idx="248">
                  <c:v>688.265478778941</c:v>
                </c:pt>
                <c:pt idx="249">
                  <c:v>688.717736016705</c:v>
                </c:pt>
                <c:pt idx="250">
                  <c:v>689.281010355866</c:v>
                </c:pt>
                <c:pt idx="251">
                  <c:v>689.815774853049</c:v>
                </c:pt>
                <c:pt idx="252">
                  <c:v>690.361100452206</c:v>
                </c:pt>
                <c:pt idx="253">
                  <c:v>690.846096973349</c:v>
                </c:pt>
                <c:pt idx="254">
                  <c:v>691.398660704309</c:v>
                </c:pt>
                <c:pt idx="255">
                  <c:v>691.965332491802</c:v>
                </c:pt>
                <c:pt idx="256">
                  <c:v>692.472033291873</c:v>
                </c:pt>
                <c:pt idx="257">
                  <c:v>693.045377169577</c:v>
                </c:pt>
                <c:pt idx="258">
                  <c:v>693.646652184182</c:v>
                </c:pt>
                <c:pt idx="259">
                  <c:v>694.103342002144</c:v>
                </c:pt>
                <c:pt idx="260">
                  <c:v>694.686524428339</c:v>
                </c:pt>
                <c:pt idx="261">
                  <c:v>695.304394340212</c:v>
                </c:pt>
                <c:pt idx="262">
                  <c:v>695.90761017079</c:v>
                </c:pt>
                <c:pt idx="263">
                  <c:v>696.412270403608</c:v>
                </c:pt>
                <c:pt idx="264">
                  <c:v>697.114335889234</c:v>
                </c:pt>
                <c:pt idx="265">
                  <c:v>697.722741871724</c:v>
                </c:pt>
                <c:pt idx="266">
                  <c:v>700.138397769127</c:v>
                </c:pt>
                <c:pt idx="267">
                  <c:v>699.331056185573</c:v>
                </c:pt>
                <c:pt idx="268">
                  <c:v>699.565875792075</c:v>
                </c:pt>
                <c:pt idx="269">
                  <c:v>700.209320710694</c:v>
                </c:pt>
                <c:pt idx="270">
                  <c:v>700.837599434882</c:v>
                </c:pt>
                <c:pt idx="271">
                  <c:v>701.465309156842</c:v>
                </c:pt>
                <c:pt idx="272">
                  <c:v>702.06170803981</c:v>
                </c:pt>
                <c:pt idx="273">
                  <c:v>702.63524613677</c:v>
                </c:pt>
                <c:pt idx="274">
                  <c:v>703.208380616907</c:v>
                </c:pt>
                <c:pt idx="275">
                  <c:v>703.704702264485</c:v>
                </c:pt>
                <c:pt idx="276">
                  <c:v>704.313694864844</c:v>
                </c:pt>
                <c:pt idx="277">
                  <c:v>704.919430892772</c:v>
                </c:pt>
                <c:pt idx="278">
                  <c:v>705.410400091716</c:v>
                </c:pt>
                <c:pt idx="279">
                  <c:v>706.046877019111</c:v>
                </c:pt>
                <c:pt idx="280">
                  <c:v>706.732040314192</c:v>
                </c:pt>
                <c:pt idx="281">
                  <c:v>707.250310036877</c:v>
                </c:pt>
                <c:pt idx="282">
                  <c:v>707.862372563284</c:v>
                </c:pt>
                <c:pt idx="283">
                  <c:v>708.405512974021</c:v>
                </c:pt>
                <c:pt idx="284">
                  <c:v>708.928123423958</c:v>
                </c:pt>
                <c:pt idx="285">
                  <c:v>709.374706512488</c:v>
                </c:pt>
                <c:pt idx="286">
                  <c:v>710.025492456446</c:v>
                </c:pt>
                <c:pt idx="287">
                  <c:v>710.750910635917</c:v>
                </c:pt>
                <c:pt idx="288">
                  <c:v>711.439244909406</c:v>
                </c:pt>
                <c:pt idx="289">
                  <c:v>712.117065688806</c:v>
                </c:pt>
                <c:pt idx="290">
                  <c:v>712.781745316177</c:v>
                </c:pt>
                <c:pt idx="291">
                  <c:v>713.297965991984</c:v>
                </c:pt>
                <c:pt idx="292">
                  <c:v>714.33889331427</c:v>
                </c:pt>
                <c:pt idx="293">
                  <c:v>714.379806482181</c:v>
                </c:pt>
                <c:pt idx="294">
                  <c:v>714.991585983679</c:v>
                </c:pt>
                <c:pt idx="295">
                  <c:v>715.67867798853</c:v>
                </c:pt>
                <c:pt idx="296">
                  <c:v>716.327552867787</c:v>
                </c:pt>
                <c:pt idx="297">
                  <c:v>716.937541341209</c:v>
                </c:pt>
                <c:pt idx="298">
                  <c:v>717.52709906403</c:v>
                </c:pt>
                <c:pt idx="299">
                  <c:v>718.129857731052</c:v>
                </c:pt>
                <c:pt idx="300">
                  <c:v>718.651264196244</c:v>
                </c:pt>
                <c:pt idx="301">
                  <c:v>719.361158905183</c:v>
                </c:pt>
                <c:pt idx="302">
                  <c:v>720.140727118947</c:v>
                </c:pt>
                <c:pt idx="303">
                  <c:v>720.834496572867</c:v>
                </c:pt>
                <c:pt idx="304">
                  <c:v>721.439859860399</c:v>
                </c:pt>
                <c:pt idx="305">
                  <c:v>722.174267113714</c:v>
                </c:pt>
                <c:pt idx="306">
                  <c:v>722.782477828048</c:v>
                </c:pt>
                <c:pt idx="307">
                  <c:v>723.441947962025</c:v>
                </c:pt>
                <c:pt idx="308">
                  <c:v>724.139412067082</c:v>
                </c:pt>
                <c:pt idx="309">
                  <c:v>724.845636281795</c:v>
                </c:pt>
                <c:pt idx="310">
                  <c:v>725.361651945258</c:v>
                </c:pt>
                <c:pt idx="311">
                  <c:v>726.012641806075</c:v>
                </c:pt>
                <c:pt idx="312">
                  <c:v>726.769164140847</c:v>
                </c:pt>
                <c:pt idx="313">
                  <c:v>727.332785233883</c:v>
                </c:pt>
                <c:pt idx="314">
                  <c:v>728.049905770327</c:v>
                </c:pt>
                <c:pt idx="315">
                  <c:v>728.816715847225</c:v>
                </c:pt>
                <c:pt idx="316">
                  <c:v>729.44936519494</c:v>
                </c:pt>
                <c:pt idx="317">
                  <c:v>732.304019180557</c:v>
                </c:pt>
                <c:pt idx="318">
                  <c:v>731.295683944123</c:v>
                </c:pt>
                <c:pt idx="319">
                  <c:v>731.595954061905</c:v>
                </c:pt>
                <c:pt idx="320">
                  <c:v>732.389826284615</c:v>
                </c:pt>
                <c:pt idx="321">
                  <c:v>732.958050337445</c:v>
                </c:pt>
                <c:pt idx="322">
                  <c:v>733.688047639433</c:v>
                </c:pt>
                <c:pt idx="323">
                  <c:v>734.456690770766</c:v>
                </c:pt>
                <c:pt idx="324">
                  <c:v>735.233438940847</c:v>
                </c:pt>
                <c:pt idx="325">
                  <c:v>735.89468870611</c:v>
                </c:pt>
                <c:pt idx="326">
                  <c:v>736.765048622829</c:v>
                </c:pt>
                <c:pt idx="327">
                  <c:v>737.625130446716</c:v>
                </c:pt>
                <c:pt idx="328">
                  <c:v>739.11975136542</c:v>
                </c:pt>
                <c:pt idx="329">
                  <c:v>739.311162235647</c:v>
                </c:pt>
                <c:pt idx="330">
                  <c:v>740.112562977443</c:v>
                </c:pt>
                <c:pt idx="331">
                  <c:v>740.912454605414</c:v>
                </c:pt>
                <c:pt idx="332">
                  <c:v>741.543995858737</c:v>
                </c:pt>
                <c:pt idx="333">
                  <c:v>742.360952681402</c:v>
                </c:pt>
                <c:pt idx="334">
                  <c:v>743.167568815537</c:v>
                </c:pt>
                <c:pt idx="335">
                  <c:v>743.816081417689</c:v>
                </c:pt>
                <c:pt idx="336">
                  <c:v>744.72490386883</c:v>
                </c:pt>
                <c:pt idx="337">
                  <c:v>745.509446106583</c:v>
                </c:pt>
                <c:pt idx="338">
                  <c:v>746.145027406828</c:v>
                </c:pt>
                <c:pt idx="339">
                  <c:v>746.94595416971</c:v>
                </c:pt>
                <c:pt idx="340">
                  <c:v>747.736384407699</c:v>
                </c:pt>
                <c:pt idx="341">
                  <c:v>748.497787499021</c:v>
                </c:pt>
                <c:pt idx="342">
                  <c:v>749.1204703886</c:v>
                </c:pt>
                <c:pt idx="343">
                  <c:v>749.907218996496</c:v>
                </c:pt>
                <c:pt idx="344">
                  <c:v>751.909081878506</c:v>
                </c:pt>
                <c:pt idx="345">
                  <c:v>753.759346011745</c:v>
                </c:pt>
                <c:pt idx="346">
                  <c:v>752.605077300739</c:v>
                </c:pt>
                <c:pt idx="347">
                  <c:v>752.975615683651</c:v>
                </c:pt>
                <c:pt idx="348">
                  <c:v>753.727370434742</c:v>
                </c:pt>
                <c:pt idx="349">
                  <c:v>756.573893313561</c:v>
                </c:pt>
                <c:pt idx="350">
                  <c:v>755.543977446988</c:v>
                </c:pt>
                <c:pt idx="351">
                  <c:v>756.977546226648</c:v>
                </c:pt>
                <c:pt idx="352">
                  <c:v>756.907357016935</c:v>
                </c:pt>
                <c:pt idx="353">
                  <c:v>757.560768157579</c:v>
                </c:pt>
                <c:pt idx="354">
                  <c:v>759.138548961128</c:v>
                </c:pt>
                <c:pt idx="355">
                  <c:v>759.131616862977</c:v>
                </c:pt>
                <c:pt idx="356">
                  <c:v>762.263051965541</c:v>
                </c:pt>
                <c:pt idx="357">
                  <c:v>762.556637388519</c:v>
                </c:pt>
                <c:pt idx="358">
                  <c:v>762.99152463028</c:v>
                </c:pt>
                <c:pt idx="359">
                  <c:v>762.417658660878</c:v>
                </c:pt>
                <c:pt idx="360">
                  <c:v>763.13187654333</c:v>
                </c:pt>
                <c:pt idx="361">
                  <c:v>764.871296140378</c:v>
                </c:pt>
                <c:pt idx="362">
                  <c:v>764.849404418491</c:v>
                </c:pt>
                <c:pt idx="363">
                  <c:v>765.650682723</c:v>
                </c:pt>
                <c:pt idx="364">
                  <c:v>768.581481247406</c:v>
                </c:pt>
                <c:pt idx="365">
                  <c:v>768.613772603522</c:v>
                </c:pt>
                <c:pt idx="366">
                  <c:v>770.207092755048</c:v>
                </c:pt>
                <c:pt idx="367">
                  <c:v>770.605998223009</c:v>
                </c:pt>
                <c:pt idx="368">
                  <c:v>771.393150362842</c:v>
                </c:pt>
                <c:pt idx="369">
                  <c:v>772.732328357966</c:v>
                </c:pt>
                <c:pt idx="370">
                  <c:v>773.620718058203</c:v>
                </c:pt>
                <c:pt idx="371">
                  <c:v>774.277739032495</c:v>
                </c:pt>
                <c:pt idx="372">
                  <c:v>773.122656515179</c:v>
                </c:pt>
                <c:pt idx="373">
                  <c:v>775.132756008561</c:v>
                </c:pt>
                <c:pt idx="374">
                  <c:v>776.358885980374</c:v>
                </c:pt>
                <c:pt idx="375">
                  <c:v>777.278427319409</c:v>
                </c:pt>
                <c:pt idx="376">
                  <c:v>778.141916880019</c:v>
                </c:pt>
                <c:pt idx="377">
                  <c:v>779.089960676555</c:v>
                </c:pt>
                <c:pt idx="378">
                  <c:v>780.008289584697</c:v>
                </c:pt>
                <c:pt idx="379">
                  <c:v>780.127058246135</c:v>
                </c:pt>
                <c:pt idx="380">
                  <c:v>781.693851266415</c:v>
                </c:pt>
                <c:pt idx="381">
                  <c:v>782.223656638823</c:v>
                </c:pt>
                <c:pt idx="382">
                  <c:v>782.717399387609</c:v>
                </c:pt>
                <c:pt idx="383">
                  <c:v>783.979449706585</c:v>
                </c:pt>
                <c:pt idx="384">
                  <c:v>784.752640813116</c:v>
                </c:pt>
                <c:pt idx="385">
                  <c:v>785.638729781409</c:v>
                </c:pt>
                <c:pt idx="386">
                  <c:v>786.469602677841</c:v>
                </c:pt>
                <c:pt idx="387">
                  <c:v>788.487936967841</c:v>
                </c:pt>
                <c:pt idx="388">
                  <c:v>789.836813815606</c:v>
                </c:pt>
                <c:pt idx="389">
                  <c:v>790.568907581204</c:v>
                </c:pt>
                <c:pt idx="390">
                  <c:v>790.972491235028</c:v>
                </c:pt>
                <c:pt idx="391">
                  <c:v>792.200466255734</c:v>
                </c:pt>
                <c:pt idx="392">
                  <c:v>792.746075284207</c:v>
                </c:pt>
                <c:pt idx="393">
                  <c:v>794.110165556673</c:v>
                </c:pt>
                <c:pt idx="394">
                  <c:v>794.941136313191</c:v>
                </c:pt>
                <c:pt idx="395">
                  <c:v>795.501620045138</c:v>
                </c:pt>
                <c:pt idx="396">
                  <c:v>796.088601948542</c:v>
                </c:pt>
                <c:pt idx="397">
                  <c:v>796.991036633493</c:v>
                </c:pt>
                <c:pt idx="398">
                  <c:v>797.735511275771</c:v>
                </c:pt>
                <c:pt idx="399">
                  <c:v>798.905977556716</c:v>
                </c:pt>
                <c:pt idx="400">
                  <c:v>799.42852563348</c:v>
                </c:pt>
                <c:pt idx="401">
                  <c:v>800.630195834525</c:v>
                </c:pt>
                <c:pt idx="402">
                  <c:v>801.16924900077</c:v>
                </c:pt>
                <c:pt idx="403">
                  <c:v>801.850696265745</c:v>
                </c:pt>
                <c:pt idx="404">
                  <c:v>802.673320489203</c:v>
                </c:pt>
                <c:pt idx="405">
                  <c:v>803.520929456682</c:v>
                </c:pt>
                <c:pt idx="406">
                  <c:v>804.332520658853</c:v>
                </c:pt>
                <c:pt idx="407">
                  <c:v>805.590647087925</c:v>
                </c:pt>
                <c:pt idx="408">
                  <c:v>806.506665203207</c:v>
                </c:pt>
                <c:pt idx="409">
                  <c:v>807.392718067207</c:v>
                </c:pt>
                <c:pt idx="410">
                  <c:v>807.750863672698</c:v>
                </c:pt>
                <c:pt idx="411">
                  <c:v>808.537300138072</c:v>
                </c:pt>
                <c:pt idx="412">
                  <c:v>809.746393073314</c:v>
                </c:pt>
                <c:pt idx="413">
                  <c:v>810.233857995479</c:v>
                </c:pt>
                <c:pt idx="414">
                  <c:v>810.879119329048</c:v>
                </c:pt>
                <c:pt idx="415">
                  <c:v>812.255273879912</c:v>
                </c:pt>
                <c:pt idx="416">
                  <c:v>812.581713617431</c:v>
                </c:pt>
                <c:pt idx="417">
                  <c:v>814.005873873069</c:v>
                </c:pt>
                <c:pt idx="418">
                  <c:v>814.399041218751</c:v>
                </c:pt>
                <c:pt idx="419">
                  <c:v>815.330349098849</c:v>
                </c:pt>
                <c:pt idx="420">
                  <c:v>818.239211741383</c:v>
                </c:pt>
                <c:pt idx="421">
                  <c:v>819.107160660948</c:v>
                </c:pt>
                <c:pt idx="422">
                  <c:v>820.060437543365</c:v>
                </c:pt>
                <c:pt idx="423">
                  <c:v>820.994974579669</c:v>
                </c:pt>
                <c:pt idx="424">
                  <c:v>821.942875009924</c:v>
                </c:pt>
                <c:pt idx="425">
                  <c:v>822.650220429756</c:v>
                </c:pt>
                <c:pt idx="426">
                  <c:v>823.569226015269</c:v>
                </c:pt>
                <c:pt idx="427">
                  <c:v>824.500833215475</c:v>
                </c:pt>
                <c:pt idx="428">
                  <c:v>825.393868896034</c:v>
                </c:pt>
                <c:pt idx="429">
                  <c:v>826.17078385969</c:v>
                </c:pt>
                <c:pt idx="430">
                  <c:v>827.003805823893</c:v>
                </c:pt>
                <c:pt idx="431">
                  <c:v>827.924548832302</c:v>
                </c:pt>
                <c:pt idx="432">
                  <c:v>828.70815566253</c:v>
                </c:pt>
                <c:pt idx="433">
                  <c:v>829.641759081309</c:v>
                </c:pt>
                <c:pt idx="434">
                  <c:v>830.565101670325</c:v>
                </c:pt>
                <c:pt idx="435">
                  <c:v>831.41699130698</c:v>
                </c:pt>
                <c:pt idx="436">
                  <c:v>832.331835163743</c:v>
                </c:pt>
                <c:pt idx="437">
                  <c:v>833.318437577363</c:v>
                </c:pt>
                <c:pt idx="438">
                  <c:v>834.152847369091</c:v>
                </c:pt>
                <c:pt idx="439">
                  <c:v>835.088665963908</c:v>
                </c:pt>
                <c:pt idx="440">
                  <c:v>836.037517248359</c:v>
                </c:pt>
                <c:pt idx="441">
                  <c:v>836.909202057138</c:v>
                </c:pt>
                <c:pt idx="442">
                  <c:v>837.680851123987</c:v>
                </c:pt>
                <c:pt idx="443">
                  <c:v>838.877116379167</c:v>
                </c:pt>
                <c:pt idx="444">
                  <c:v>839.826241648008</c:v>
                </c:pt>
                <c:pt idx="445">
                  <c:v>840.74266721761</c:v>
                </c:pt>
                <c:pt idx="446">
                  <c:v>841.839113799494</c:v>
                </c:pt>
                <c:pt idx="447">
                  <c:v>842.959802720824</c:v>
                </c:pt>
                <c:pt idx="448">
                  <c:v>843.824853787535</c:v>
                </c:pt>
                <c:pt idx="449">
                  <c:v>844.905458083807</c:v>
                </c:pt>
                <c:pt idx="450">
                  <c:v>846.051656939086</c:v>
                </c:pt>
                <c:pt idx="451">
                  <c:v>847.09175824841</c:v>
                </c:pt>
                <c:pt idx="452">
                  <c:v>847.934717015663</c:v>
                </c:pt>
                <c:pt idx="453">
                  <c:v>849.034067389394</c:v>
                </c:pt>
                <c:pt idx="454">
                  <c:v>849.832019073647</c:v>
                </c:pt>
                <c:pt idx="455">
                  <c:v>850.947455495967</c:v>
                </c:pt>
                <c:pt idx="456">
                  <c:v>852.044919608424</c:v>
                </c:pt>
                <c:pt idx="457">
                  <c:v>853.095817636721</c:v>
                </c:pt>
                <c:pt idx="458">
                  <c:v>853.89060829894</c:v>
                </c:pt>
                <c:pt idx="459">
                  <c:v>854.857766818113</c:v>
                </c:pt>
                <c:pt idx="460">
                  <c:v>855.823666738109</c:v>
                </c:pt>
                <c:pt idx="461">
                  <c:v>856.788253610569</c:v>
                </c:pt>
                <c:pt idx="462">
                  <c:v>857.900701344187</c:v>
                </c:pt>
                <c:pt idx="463">
                  <c:v>858.960740457413</c:v>
                </c:pt>
                <c:pt idx="464">
                  <c:v>859.89087968774</c:v>
                </c:pt>
                <c:pt idx="465">
                  <c:v>860.982614472304</c:v>
                </c:pt>
                <c:pt idx="466">
                  <c:v>862.13185284493</c:v>
                </c:pt>
                <c:pt idx="467">
                  <c:v>863.249060484137</c:v>
                </c:pt>
                <c:pt idx="468">
                  <c:v>864.229826798209</c:v>
                </c:pt>
                <c:pt idx="469">
                  <c:v>865.671663093982</c:v>
                </c:pt>
                <c:pt idx="470">
                  <c:v>866.944077253392</c:v>
                </c:pt>
                <c:pt idx="471">
                  <c:v>867.947739399287</c:v>
                </c:pt>
                <c:pt idx="472">
                  <c:v>869.221929370338</c:v>
                </c:pt>
                <c:pt idx="473">
                  <c:v>870.316431825818</c:v>
                </c:pt>
                <c:pt idx="474">
                  <c:v>871.415283930769</c:v>
                </c:pt>
                <c:pt idx="475">
                  <c:v>872.364250762735</c:v>
                </c:pt>
                <c:pt idx="476">
                  <c:v>873.538179982725</c:v>
                </c:pt>
                <c:pt idx="477">
                  <c:v>874.627138391348</c:v>
                </c:pt>
                <c:pt idx="478">
                  <c:v>875.911726612514</c:v>
                </c:pt>
                <c:pt idx="479">
                  <c:v>877.207275292221</c:v>
                </c:pt>
                <c:pt idx="480">
                  <c:v>878.550332914666</c:v>
                </c:pt>
                <c:pt idx="481">
                  <c:v>879.620318523699</c:v>
                </c:pt>
                <c:pt idx="482">
                  <c:v>880.956175025475</c:v>
                </c:pt>
                <c:pt idx="483">
                  <c:v>882.229317559505</c:v>
                </c:pt>
                <c:pt idx="484">
                  <c:v>883.323491279929</c:v>
                </c:pt>
                <c:pt idx="485">
                  <c:v>884.758033235329</c:v>
                </c:pt>
                <c:pt idx="486">
                  <c:v>886.076475928448</c:v>
                </c:pt>
                <c:pt idx="487">
                  <c:v>887.239694953809</c:v>
                </c:pt>
                <c:pt idx="488">
                  <c:v>888.579717974031</c:v>
                </c:pt>
                <c:pt idx="489">
                  <c:v>889.857710533807</c:v>
                </c:pt>
                <c:pt idx="490">
                  <c:v>890.900916398763</c:v>
                </c:pt>
                <c:pt idx="491">
                  <c:v>892.343408018887</c:v>
                </c:pt>
                <c:pt idx="492">
                  <c:v>893.76676490113</c:v>
                </c:pt>
                <c:pt idx="493">
                  <c:v>895.133543908083</c:v>
                </c:pt>
                <c:pt idx="494">
                  <c:v>896.761944141651</c:v>
                </c:pt>
                <c:pt idx="495">
                  <c:v>898.096868536062</c:v>
                </c:pt>
                <c:pt idx="496">
                  <c:v>899.253507514453</c:v>
                </c:pt>
                <c:pt idx="497">
                  <c:v>900.70723660364</c:v>
                </c:pt>
                <c:pt idx="498">
                  <c:v>902.134219558326</c:v>
                </c:pt>
                <c:pt idx="499">
                  <c:v>903.57724163051</c:v>
                </c:pt>
                <c:pt idx="500">
                  <c:v>904.863298032356</c:v>
                </c:pt>
                <c:pt idx="501">
                  <c:v>906.439112140414</c:v>
                </c:pt>
                <c:pt idx="502">
                  <c:v>907.774954791415</c:v>
                </c:pt>
                <c:pt idx="503">
                  <c:v>909.306496673669</c:v>
                </c:pt>
                <c:pt idx="504">
                  <c:v>910.908055083859</c:v>
                </c:pt>
                <c:pt idx="505">
                  <c:v>912.362127160095</c:v>
                </c:pt>
                <c:pt idx="506">
                  <c:v>913.70900344175</c:v>
                </c:pt>
                <c:pt idx="507">
                  <c:v>915.330044886198</c:v>
                </c:pt>
                <c:pt idx="508">
                  <c:v>916.961422594441</c:v>
                </c:pt>
                <c:pt idx="509">
                  <c:v>918.482078965916</c:v>
                </c:pt>
                <c:pt idx="510">
                  <c:v>920.029683189864</c:v>
                </c:pt>
                <c:pt idx="511">
                  <c:v>921.556878134556</c:v>
                </c:pt>
                <c:pt idx="512">
                  <c:v>922.846785182542</c:v>
                </c:pt>
                <c:pt idx="513">
                  <c:v>924.536677023063</c:v>
                </c:pt>
                <c:pt idx="514">
                  <c:v>926.184711433394</c:v>
                </c:pt>
                <c:pt idx="515">
                  <c:v>927.657913442271</c:v>
                </c:pt>
                <c:pt idx="516">
                  <c:v>929.428966608694</c:v>
                </c:pt>
                <c:pt idx="517">
                  <c:v>931.136556240484</c:v>
                </c:pt>
                <c:pt idx="518">
                  <c:v>932.896042595005</c:v>
                </c:pt>
                <c:pt idx="519">
                  <c:v>934.910123870891</c:v>
                </c:pt>
                <c:pt idx="520">
                  <c:v>936.738626474465</c:v>
                </c:pt>
                <c:pt idx="521">
                  <c:v>938.257210199299</c:v>
                </c:pt>
                <c:pt idx="522">
                  <c:v>940.036368919531</c:v>
                </c:pt>
                <c:pt idx="523">
                  <c:v>941.821971244288</c:v>
                </c:pt>
                <c:pt idx="524">
                  <c:v>943.641720573196</c:v>
                </c:pt>
                <c:pt idx="525">
                  <c:v>945.372715536071</c:v>
                </c:pt>
                <c:pt idx="526">
                  <c:v>947.285008861874</c:v>
                </c:pt>
                <c:pt idx="527">
                  <c:v>948.954119675434</c:v>
                </c:pt>
                <c:pt idx="528">
                  <c:v>950.911112617161</c:v>
                </c:pt>
                <c:pt idx="529">
                  <c:v>953.001039295988</c:v>
                </c:pt>
                <c:pt idx="530">
                  <c:v>955.022852559841</c:v>
                </c:pt>
                <c:pt idx="531">
                  <c:v>956.753322562081</c:v>
                </c:pt>
                <c:pt idx="532">
                  <c:v>958.748995548785</c:v>
                </c:pt>
                <c:pt idx="533">
                  <c:v>960.685133552158</c:v>
                </c:pt>
                <c:pt idx="534">
                  <c:v>962.661097823279</c:v>
                </c:pt>
                <c:pt idx="535">
                  <c:v>964.897024063758</c:v>
                </c:pt>
                <c:pt idx="536">
                  <c:v>967.082744641986</c:v>
                </c:pt>
                <c:pt idx="537">
                  <c:v>968.934953951372</c:v>
                </c:pt>
                <c:pt idx="538">
                  <c:v>971.046839993086</c:v>
                </c:pt>
                <c:pt idx="539">
                  <c:v>973.293005809323</c:v>
                </c:pt>
                <c:pt idx="540">
                  <c:v>975.195378412881</c:v>
                </c:pt>
                <c:pt idx="541">
                  <c:v>977.725444209152</c:v>
                </c:pt>
                <c:pt idx="542">
                  <c:v>979.685294535989</c:v>
                </c:pt>
                <c:pt idx="543">
                  <c:v>982.039859366006</c:v>
                </c:pt>
                <c:pt idx="544">
                  <c:v>984.325342819344</c:v>
                </c:pt>
                <c:pt idx="545">
                  <c:v>986.635136908146</c:v>
                </c:pt>
                <c:pt idx="546">
                  <c:v>988.634828637362</c:v>
                </c:pt>
                <c:pt idx="547">
                  <c:v>991.398657471418</c:v>
                </c:pt>
                <c:pt idx="548">
                  <c:v>993.796994604216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507861"/>
        <c:axId val="11869762"/>
      </c:lineChart>
      <c:catAx>
        <c:axId val="75507861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low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11869762"/>
        <c:crosses val="autoZero"/>
        <c:auto val="1"/>
        <c:lblAlgn val="ctr"/>
        <c:lblOffset val="100"/>
        <c:noMultiLvlLbl val="0"/>
      </c:catAx>
      <c:valAx>
        <c:axId val="118697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75507861"/>
        <c:crosses val="autoZero"/>
        <c:crossBetween val="between"/>
      </c:valAx>
      <c:spPr>
        <a:noFill/>
        <a:ln w="0">
          <a:solidFill>
            <a:srgbClr val="abc0e4"/>
          </a:solidFill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Times New Roman"/>
              </a:rPr>
              <a:t>Диаграмма3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[1]Лист1!$O$14:$O$562</c:f>
              <c:strCache>
                <c:ptCount val="549"/>
                <c:pt idx="0">
                  <c:v>0</c:v>
                </c:pt>
                <c:pt idx="1">
                  <c:v>0.00142513082206481</c:v>
                </c:pt>
                <c:pt idx="2">
                  <c:v>0.00515199962665449</c:v>
                </c:pt>
                <c:pt idx="3">
                  <c:v>0.00970630917887875</c:v>
                </c:pt>
                <c:pt idx="4">
                  <c:v>0.0112288921214365</c:v>
                </c:pt>
                <c:pt idx="5">
                  <c:v>0.0118096100809858</c:v>
                </c:pt>
                <c:pt idx="6">
                  <c:v>0.0132071572500647</c:v>
                </c:pt>
                <c:pt idx="7">
                  <c:v>0.0136356247941907</c:v>
                </c:pt>
                <c:pt idx="8">
                  <c:v>0.013973672922433</c:v>
                </c:pt>
                <c:pt idx="9">
                  <c:v>0.0142728489335067</c:v>
                </c:pt>
                <c:pt idx="10">
                  <c:v>0.0151415938101208</c:v>
                </c:pt>
                <c:pt idx="11">
                  <c:v>0.0153925665990704</c:v>
                </c:pt>
                <c:pt idx="12">
                  <c:v>0.0157430633633157</c:v>
                </c:pt>
                <c:pt idx="13">
                  <c:v>0.0161055413986078</c:v>
                </c:pt>
                <c:pt idx="14">
                  <c:v>0.0166142116823379</c:v>
                </c:pt>
                <c:pt idx="15">
                  <c:v>0.0172484791985254</c:v>
                </c:pt>
                <c:pt idx="16">
                  <c:v>0.0180031429263575</c:v>
                </c:pt>
                <c:pt idx="17">
                  <c:v>0.0189470853805828</c:v>
                </c:pt>
                <c:pt idx="18">
                  <c:v>0.0200379566450329</c:v>
                </c:pt>
                <c:pt idx="19">
                  <c:v>0.0211282279327115</c:v>
                </c:pt>
                <c:pt idx="20">
                  <c:v>0.0248336442261403</c:v>
                </c:pt>
                <c:pt idx="21">
                  <c:v>0.0261096728634731</c:v>
                </c:pt>
                <c:pt idx="22">
                  <c:v>0.0273549706643</c:v>
                </c:pt>
                <c:pt idx="23">
                  <c:v>0.0286315758468188</c:v>
                </c:pt>
                <c:pt idx="24">
                  <c:v>0.0299091743207136</c:v>
                </c:pt>
                <c:pt idx="25">
                  <c:v>0.0312087573022995</c:v>
                </c:pt>
                <c:pt idx="26">
                  <c:v>0.0324998973889884</c:v>
                </c:pt>
                <c:pt idx="27">
                  <c:v>0.0338010396709451</c:v>
                </c:pt>
                <c:pt idx="28">
                  <c:v>0.0351076191363371</c:v>
                </c:pt>
                <c:pt idx="29">
                  <c:v>0.036432508650866</c:v>
                </c:pt>
                <c:pt idx="30">
                  <c:v>0.0377666597518276</c:v>
                </c:pt>
                <c:pt idx="31">
                  <c:v>0.0390778993784994</c:v>
                </c:pt>
                <c:pt idx="32">
                  <c:v>0.040385163071405</c:v>
                </c:pt>
                <c:pt idx="33">
                  <c:v>0.0417069499109597</c:v>
                </c:pt>
                <c:pt idx="34">
                  <c:v>0.0443423928197695</c:v>
                </c:pt>
                <c:pt idx="35">
                  <c:v>0.0456833640699603</c:v>
                </c:pt>
                <c:pt idx="36">
                  <c:v>0.0470216995332806</c:v>
                </c:pt>
                <c:pt idx="37">
                  <c:v>0.0484073453683299</c:v>
                </c:pt>
                <c:pt idx="38">
                  <c:v>0.0497609468137077</c:v>
                </c:pt>
                <c:pt idx="39">
                  <c:v>0.0511138849790253</c:v>
                </c:pt>
                <c:pt idx="40">
                  <c:v>0.052469851289278</c:v>
                </c:pt>
                <c:pt idx="41">
                  <c:v>0.0538148016244566</c:v>
                </c:pt>
                <c:pt idx="42">
                  <c:v>0.0551680004886226</c:v>
                </c:pt>
                <c:pt idx="43">
                  <c:v>0.0565218329040677</c:v>
                </c:pt>
                <c:pt idx="44">
                  <c:v>0.0578800156202541</c:v>
                </c:pt>
                <c:pt idx="45">
                  <c:v>0.0592983302891511</c:v>
                </c:pt>
                <c:pt idx="46">
                  <c:v>0.0606544776039767</c:v>
                </c:pt>
                <c:pt idx="47">
                  <c:v>0.0620202667020121</c:v>
                </c:pt>
                <c:pt idx="48">
                  <c:v>0.0633996961626377</c:v>
                </c:pt>
                <c:pt idx="49">
                  <c:v>0.0647798210489482</c:v>
                </c:pt>
                <c:pt idx="50">
                  <c:v>0.0661539083230702</c:v>
                </c:pt>
                <c:pt idx="51">
                  <c:v>0.0675292233200812</c:v>
                </c:pt>
                <c:pt idx="52">
                  <c:v>0.0689209256451061</c:v>
                </c:pt>
                <c:pt idx="53">
                  <c:v>0.0703294071940528</c:v>
                </c:pt>
                <c:pt idx="54">
                  <c:v>0.0717132569730652</c:v>
                </c:pt>
                <c:pt idx="55">
                  <c:v>0.0730936909081105</c:v>
                </c:pt>
                <c:pt idx="56">
                  <c:v>0.0744726950173711</c:v>
                </c:pt>
                <c:pt idx="57">
                  <c:v>0.0772122202856813</c:v>
                </c:pt>
                <c:pt idx="58">
                  <c:v>0.0786075316109761</c:v>
                </c:pt>
                <c:pt idx="59">
                  <c:v>0.0800140769536456</c:v>
                </c:pt>
                <c:pt idx="60">
                  <c:v>0.0814475789005397</c:v>
                </c:pt>
                <c:pt idx="61">
                  <c:v>0.0828562220664477</c:v>
                </c:pt>
                <c:pt idx="62">
                  <c:v>0.0842614588713303</c:v>
                </c:pt>
                <c:pt idx="63">
                  <c:v>0.085853279033764</c:v>
                </c:pt>
                <c:pt idx="64">
                  <c:v>0.0872607080944515</c:v>
                </c:pt>
                <c:pt idx="65">
                  <c:v>0.0886574849687894</c:v>
                </c:pt>
                <c:pt idx="66">
                  <c:v>0.0900770063643767</c:v>
                </c:pt>
                <c:pt idx="67">
                  <c:v>0.0914816843011186</c:v>
                </c:pt>
                <c:pt idx="68">
                  <c:v>0.0929432925864177</c:v>
                </c:pt>
                <c:pt idx="69">
                  <c:v>0.0943560914471095</c:v>
                </c:pt>
                <c:pt idx="70">
                  <c:v>0.0957877071244969</c:v>
                </c:pt>
                <c:pt idx="71">
                  <c:v>0.0972126126854249</c:v>
                </c:pt>
                <c:pt idx="72">
                  <c:v>0.0986524302819752</c:v>
                </c:pt>
                <c:pt idx="73">
                  <c:v>0.100073323823811</c:v>
                </c:pt>
                <c:pt idx="74">
                  <c:v>0.101511781917257</c:v>
                </c:pt>
                <c:pt idx="75">
                  <c:v>0.10295105504357</c:v>
                </c:pt>
                <c:pt idx="76">
                  <c:v>0.104427472293708</c:v>
                </c:pt>
                <c:pt idx="77">
                  <c:v>0.105862112353644</c:v>
                </c:pt>
                <c:pt idx="78">
                  <c:v>0.107304332692147</c:v>
                </c:pt>
                <c:pt idx="79">
                  <c:v>0.108739654502706</c:v>
                </c:pt>
                <c:pt idx="80">
                  <c:v>0.110188683883444</c:v>
                </c:pt>
                <c:pt idx="81">
                  <c:v>0.111643280456394</c:v>
                </c:pt>
                <c:pt idx="82">
                  <c:v>0.113096526453928</c:v>
                </c:pt>
                <c:pt idx="83">
                  <c:v>0.114549802717823</c:v>
                </c:pt>
                <c:pt idx="84">
                  <c:v>0.116051808543194</c:v>
                </c:pt>
                <c:pt idx="85">
                  <c:v>0.117511480047724</c:v>
                </c:pt>
                <c:pt idx="86">
                  <c:v>0.118960840124189</c:v>
                </c:pt>
                <c:pt idx="87">
                  <c:v>0.120429660198184</c:v>
                </c:pt>
                <c:pt idx="88">
                  <c:v>0.121895740633041</c:v>
                </c:pt>
                <c:pt idx="89">
                  <c:v>0.123347386447004</c:v>
                </c:pt>
                <c:pt idx="90">
                  <c:v>0.124815064839998</c:v>
                </c:pt>
                <c:pt idx="91">
                  <c:v>0.126285484154069</c:v>
                </c:pt>
                <c:pt idx="92">
                  <c:v>0.127798192560337</c:v>
                </c:pt>
                <c:pt idx="93">
                  <c:v>0.129281470750427</c:v>
                </c:pt>
                <c:pt idx="94">
                  <c:v>0.130764833512211</c:v>
                </c:pt>
                <c:pt idx="95">
                  <c:v>0.133699110044007</c:v>
                </c:pt>
                <c:pt idx="96">
                  <c:v>0.135186207557108</c:v>
                </c:pt>
                <c:pt idx="97">
                  <c:v>0.136681913952381</c:v>
                </c:pt>
                <c:pt idx="98">
                  <c:v>0.138180451495731</c:v>
                </c:pt>
                <c:pt idx="99">
                  <c:v>0.139721964128997</c:v>
                </c:pt>
                <c:pt idx="100">
                  <c:v>0.141212463684806</c:v>
                </c:pt>
                <c:pt idx="101">
                  <c:v>0.142715073325486</c:v>
                </c:pt>
                <c:pt idx="102">
                  <c:v>0.14421004413372</c:v>
                </c:pt>
                <c:pt idx="103">
                  <c:v>0.145718601945996</c:v>
                </c:pt>
                <c:pt idx="104">
                  <c:v>0.147226566970442</c:v>
                </c:pt>
                <c:pt idx="105">
                  <c:v>0.148743158955038</c:v>
                </c:pt>
                <c:pt idx="106">
                  <c:v>0.150262774660164</c:v>
                </c:pt>
                <c:pt idx="107">
                  <c:v>0.151840827549834</c:v>
                </c:pt>
                <c:pt idx="108">
                  <c:v>0.153364439001191</c:v>
                </c:pt>
                <c:pt idx="109">
                  <c:v>0.15488977477544</c:v>
                </c:pt>
                <c:pt idx="110">
                  <c:v>0.156412368414895</c:v>
                </c:pt>
                <c:pt idx="111">
                  <c:v>0.157934380990336</c:v>
                </c:pt>
                <c:pt idx="112">
                  <c:v>0.159460167278303</c:v>
                </c:pt>
                <c:pt idx="113">
                  <c:v>0.160992652805847</c:v>
                </c:pt>
                <c:pt idx="114">
                  <c:v>0.162508053639033</c:v>
                </c:pt>
                <c:pt idx="115">
                  <c:v>0.164091938669396</c:v>
                </c:pt>
                <c:pt idx="116">
                  <c:v>0.165619967293194</c:v>
                </c:pt>
                <c:pt idx="117">
                  <c:v>0.167168396705996</c:v>
                </c:pt>
                <c:pt idx="118">
                  <c:v>0.168709815449805</c:v>
                </c:pt>
                <c:pt idx="119">
                  <c:v>0.170249330345842</c:v>
                </c:pt>
                <c:pt idx="120">
                  <c:v>0.171796980803911</c:v>
                </c:pt>
                <c:pt idx="121">
                  <c:v>0.17334776719103</c:v>
                </c:pt>
                <c:pt idx="122">
                  <c:v>0.174910432726074</c:v>
                </c:pt>
                <c:pt idx="123">
                  <c:v>0.176505227939546</c:v>
                </c:pt>
                <c:pt idx="124">
                  <c:v>0.178068522090117</c:v>
                </c:pt>
                <c:pt idx="125">
                  <c:v>0.179612266907664</c:v>
                </c:pt>
                <c:pt idx="126">
                  <c:v>0.181173744561047</c:v>
                </c:pt>
                <c:pt idx="127">
                  <c:v>0.182730351171206</c:v>
                </c:pt>
                <c:pt idx="128">
                  <c:v>0.184304905282927</c:v>
                </c:pt>
                <c:pt idx="129">
                  <c:v>0.185874479654089</c:v>
                </c:pt>
                <c:pt idx="130">
                  <c:v>0.187450131790017</c:v>
                </c:pt>
                <c:pt idx="131">
                  <c:v>0.189063570088229</c:v>
                </c:pt>
                <c:pt idx="132">
                  <c:v>0.190633138774531</c:v>
                </c:pt>
                <c:pt idx="133">
                  <c:v>0.192213436176517</c:v>
                </c:pt>
                <c:pt idx="134">
                  <c:v>0.193790217131954</c:v>
                </c:pt>
                <c:pt idx="135">
                  <c:v>0.195374008687316</c:v>
                </c:pt>
                <c:pt idx="136">
                  <c:v>0.196943213251693</c:v>
                </c:pt>
                <c:pt idx="137">
                  <c:v>0.198530498771942</c:v>
                </c:pt>
                <c:pt idx="138">
                  <c:v>0.200114251856695</c:v>
                </c:pt>
                <c:pt idx="139">
                  <c:v>0.20176241844931</c:v>
                </c:pt>
                <c:pt idx="140">
                  <c:v>0.203368640754616</c:v>
                </c:pt>
                <c:pt idx="141">
                  <c:v>0.204963884272144</c:v>
                </c:pt>
                <c:pt idx="142">
                  <c:v>0.206565486083909</c:v>
                </c:pt>
                <c:pt idx="143">
                  <c:v>0.208162918804092</c:v>
                </c:pt>
                <c:pt idx="144">
                  <c:v>0.209767363531716</c:v>
                </c:pt>
                <c:pt idx="145">
                  <c:v>0.211375917759342</c:v>
                </c:pt>
                <c:pt idx="146">
                  <c:v>0.212977992361729</c:v>
                </c:pt>
                <c:pt idx="147">
                  <c:v>0.214643167855919</c:v>
                </c:pt>
                <c:pt idx="148">
                  <c:v>0.216244465902055</c:v>
                </c:pt>
                <c:pt idx="149">
                  <c:v>0.217863612073401</c:v>
                </c:pt>
                <c:pt idx="150">
                  <c:v>0.219484481232698</c:v>
                </c:pt>
                <c:pt idx="151">
                  <c:v>0.221098836667032</c:v>
                </c:pt>
                <c:pt idx="152">
                  <c:v>0.222723413871219</c:v>
                </c:pt>
                <c:pt idx="153">
                  <c:v>0.22596601191942</c:v>
                </c:pt>
                <c:pt idx="154">
                  <c:v>0.227648305445187</c:v>
                </c:pt>
                <c:pt idx="155">
                  <c:v>0.229283566419785</c:v>
                </c:pt>
                <c:pt idx="156">
                  <c:v>0.230928531916679</c:v>
                </c:pt>
                <c:pt idx="157">
                  <c:v>0.232566824262555</c:v>
                </c:pt>
                <c:pt idx="158">
                  <c:v>0.234217854145179</c:v>
                </c:pt>
                <c:pt idx="159">
                  <c:v>0.235863117748944</c:v>
                </c:pt>
                <c:pt idx="160">
                  <c:v>0.237504939557334</c:v>
                </c:pt>
                <c:pt idx="161">
                  <c:v>0.239151689034272</c:v>
                </c:pt>
                <c:pt idx="162">
                  <c:v>0.240850811427155</c:v>
                </c:pt>
                <c:pt idx="163">
                  <c:v>0.242501504978104</c:v>
                </c:pt>
                <c:pt idx="164">
                  <c:v>0.244158092111352</c:v>
                </c:pt>
                <c:pt idx="165">
                  <c:v>0.245824559586565</c:v>
                </c:pt>
                <c:pt idx="166">
                  <c:v>0.247486665391084</c:v>
                </c:pt>
                <c:pt idx="167">
                  <c:v>0.249143723143356</c:v>
                </c:pt>
                <c:pt idx="168">
                  <c:v>0.250809766818423</c:v>
                </c:pt>
                <c:pt idx="169">
                  <c:v>0.252484174621932</c:v>
                </c:pt>
                <c:pt idx="170">
                  <c:v>0.254202126571474</c:v>
                </c:pt>
                <c:pt idx="171">
                  <c:v>0.255886231016072</c:v>
                </c:pt>
                <c:pt idx="172">
                  <c:v>0.257559682872669</c:v>
                </c:pt>
                <c:pt idx="173">
                  <c:v>0.259232727505982</c:v>
                </c:pt>
                <c:pt idx="174">
                  <c:v>0.260915679204127</c:v>
                </c:pt>
                <c:pt idx="175">
                  <c:v>0.262598381696294</c:v>
                </c:pt>
                <c:pt idx="176">
                  <c:v>0.264287819121828</c:v>
                </c:pt>
                <c:pt idx="177">
                  <c:v>0.265978498527094</c:v>
                </c:pt>
                <c:pt idx="178">
                  <c:v>0.267724670144355</c:v>
                </c:pt>
                <c:pt idx="179">
                  <c:v>0.269415633744926</c:v>
                </c:pt>
                <c:pt idx="180">
                  <c:v>0.271116637673338</c:v>
                </c:pt>
                <c:pt idx="181">
                  <c:v>0.272817421938287</c:v>
                </c:pt>
                <c:pt idx="182">
                  <c:v>0.274519334356417</c:v>
                </c:pt>
                <c:pt idx="183">
                  <c:v>0.276210539366919</c:v>
                </c:pt>
                <c:pt idx="184">
                  <c:v>0.277926423714934</c:v>
                </c:pt>
                <c:pt idx="185">
                  <c:v>0.279637880560093</c:v>
                </c:pt>
                <c:pt idx="186">
                  <c:v>0.28140234105733</c:v>
                </c:pt>
                <c:pt idx="187">
                  <c:v>0.283117294750458</c:v>
                </c:pt>
                <c:pt idx="188">
                  <c:v>0.284836842394405</c:v>
                </c:pt>
                <c:pt idx="189">
                  <c:v>0.286556875968924</c:v>
                </c:pt>
                <c:pt idx="190">
                  <c:v>0.288288140772074</c:v>
                </c:pt>
                <c:pt idx="191">
                  <c:v>0.290020751653285</c:v>
                </c:pt>
                <c:pt idx="192">
                  <c:v>0.291743236506436</c:v>
                </c:pt>
                <c:pt idx="193">
                  <c:v>0.29348268036409</c:v>
                </c:pt>
                <c:pt idx="194">
                  <c:v>0.295259273062803</c:v>
                </c:pt>
                <c:pt idx="195">
                  <c:v>0.296980112542497</c:v>
                </c:pt>
                <c:pt idx="196">
                  <c:v>0.298723826812212</c:v>
                </c:pt>
                <c:pt idx="197">
                  <c:v>0.300470444768821</c:v>
                </c:pt>
                <c:pt idx="198">
                  <c:v>0.302208524122942</c:v>
                </c:pt>
                <c:pt idx="199">
                  <c:v>0.303954668561318</c:v>
                </c:pt>
                <c:pt idx="200">
                  <c:v>0.305709613488466</c:v>
                </c:pt>
                <c:pt idx="201">
                  <c:v>0.307475928283074</c:v>
                </c:pt>
                <c:pt idx="202">
                  <c:v>0.30929854294053</c:v>
                </c:pt>
                <c:pt idx="203">
                  <c:v>0.311053739282441</c:v>
                </c:pt>
                <c:pt idx="204">
                  <c:v>0.312821198069963</c:v>
                </c:pt>
                <c:pt idx="205">
                  <c:v>0.314589384088006</c:v>
                </c:pt>
                <c:pt idx="206">
                  <c:v>0.318462343210988</c:v>
                </c:pt>
                <c:pt idx="207">
                  <c:v>0.320235419270238</c:v>
                </c:pt>
                <c:pt idx="208">
                  <c:v>0.322004803762322</c:v>
                </c:pt>
                <c:pt idx="209">
                  <c:v>0.323840555381317</c:v>
                </c:pt>
                <c:pt idx="210">
                  <c:v>0.325615477725404</c:v>
                </c:pt>
                <c:pt idx="211">
                  <c:v>0.327403726865478</c:v>
                </c:pt>
                <c:pt idx="212">
                  <c:v>0.329190873145996</c:v>
                </c:pt>
                <c:pt idx="213">
                  <c:v>0.330989847338141</c:v>
                </c:pt>
                <c:pt idx="214">
                  <c:v>0.332775787224679</c:v>
                </c:pt>
                <c:pt idx="215">
                  <c:v>0.334507625961344</c:v>
                </c:pt>
                <c:pt idx="216">
                  <c:v>0.336377641907514</c:v>
                </c:pt>
                <c:pt idx="217">
                  <c:v>0.338226088075634</c:v>
                </c:pt>
                <c:pt idx="218">
                  <c:v>0.340030086100508</c:v>
                </c:pt>
                <c:pt idx="219">
                  <c:v>0.341834875855393</c:v>
                </c:pt>
                <c:pt idx="220">
                  <c:v>0.343650644745896</c:v>
                </c:pt>
                <c:pt idx="221">
                  <c:v>0.345458484983032</c:v>
                </c:pt>
                <c:pt idx="222">
                  <c:v>0.347284359483014</c:v>
                </c:pt>
                <c:pt idx="223">
                  <c:v>0.349109180838879</c:v>
                </c:pt>
                <c:pt idx="224">
                  <c:v>0.350935577821962</c:v>
                </c:pt>
                <c:pt idx="225">
                  <c:v>0.352822620175919</c:v>
                </c:pt>
                <c:pt idx="226">
                  <c:v>0.354653167725685</c:v>
                </c:pt>
                <c:pt idx="227">
                  <c:v>0.35647483112467</c:v>
                </c:pt>
                <c:pt idx="228">
                  <c:v>0.358305139387302</c:v>
                </c:pt>
                <c:pt idx="229">
                  <c:v>0.36014738559473</c:v>
                </c:pt>
                <c:pt idx="230">
                  <c:v>0.361969455680638</c:v>
                </c:pt>
                <c:pt idx="231">
                  <c:v>0.363793960159007</c:v>
                </c:pt>
                <c:pt idx="232">
                  <c:v>0.365635939726379</c:v>
                </c:pt>
                <c:pt idx="233">
                  <c:v>0.367530370004801</c:v>
                </c:pt>
                <c:pt idx="234">
                  <c:v>0.369379251214694</c:v>
                </c:pt>
                <c:pt idx="235">
                  <c:v>0.371234997591703</c:v>
                </c:pt>
                <c:pt idx="236">
                  <c:v>0.373083547834681</c:v>
                </c:pt>
                <c:pt idx="237">
                  <c:v>0.374941679589026</c:v>
                </c:pt>
                <c:pt idx="238">
                  <c:v>0.376810496712687</c:v>
                </c:pt>
                <c:pt idx="239">
                  <c:v>0.378681754142577</c:v>
                </c:pt>
                <c:pt idx="240">
                  <c:v>0.380555613063701</c:v>
                </c:pt>
                <c:pt idx="241">
                  <c:v>0.382408600748017</c:v>
                </c:pt>
                <c:pt idx="242">
                  <c:v>0.38433345639145</c:v>
                </c:pt>
                <c:pt idx="243">
                  <c:v>0.38620457827297</c:v>
                </c:pt>
                <c:pt idx="244">
                  <c:v>0.390641516391226</c:v>
                </c:pt>
                <c:pt idx="245">
                  <c:v>0.392531674800168</c:v>
                </c:pt>
                <c:pt idx="246">
                  <c:v>0.394430772569039</c:v>
                </c:pt>
                <c:pt idx="247">
                  <c:v>0.396348986081273</c:v>
                </c:pt>
                <c:pt idx="248">
                  <c:v>0.398310553250368</c:v>
                </c:pt>
                <c:pt idx="249">
                  <c:v>0.400219900356876</c:v>
                </c:pt>
                <c:pt idx="250">
                  <c:v>0.402122709095243</c:v>
                </c:pt>
                <c:pt idx="251">
                  <c:v>0.404031001846411</c:v>
                </c:pt>
                <c:pt idx="252">
                  <c:v>0.405931941286006</c:v>
                </c:pt>
                <c:pt idx="253">
                  <c:v>0.407841159960146</c:v>
                </c:pt>
                <c:pt idx="254">
                  <c:v>0.409747495949257</c:v>
                </c:pt>
                <c:pt idx="255">
                  <c:v>0.411655602357342</c:v>
                </c:pt>
                <c:pt idx="256">
                  <c:v>0.41362918968777</c:v>
                </c:pt>
                <c:pt idx="257">
                  <c:v>0.4155428463607</c:v>
                </c:pt>
                <c:pt idx="258">
                  <c:v>0.417466597699192</c:v>
                </c:pt>
                <c:pt idx="259">
                  <c:v>0.419406310673713</c:v>
                </c:pt>
                <c:pt idx="260">
                  <c:v>0.421328232211496</c:v>
                </c:pt>
                <c:pt idx="261">
                  <c:v>0.423250069731195</c:v>
                </c:pt>
                <c:pt idx="262">
                  <c:v>0.42518587538651</c:v>
                </c:pt>
                <c:pt idx="263">
                  <c:v>0.427143322571826</c:v>
                </c:pt>
                <c:pt idx="264">
                  <c:v>0.42913425796214</c:v>
                </c:pt>
                <c:pt idx="265">
                  <c:v>0.431069263384327</c:v>
                </c:pt>
                <c:pt idx="266">
                  <c:v>0.43284177621816</c:v>
                </c:pt>
                <c:pt idx="267">
                  <c:v>0.43487365037521</c:v>
                </c:pt>
                <c:pt idx="268">
                  <c:v>0.436861845073322</c:v>
                </c:pt>
                <c:pt idx="269">
                  <c:v>0.43881555700561</c:v>
                </c:pt>
                <c:pt idx="270">
                  <c:v>0.440783522368935</c:v>
                </c:pt>
                <c:pt idx="271">
                  <c:v>0.442744918705825</c:v>
                </c:pt>
                <c:pt idx="272">
                  <c:v>0.444771058350399</c:v>
                </c:pt>
                <c:pt idx="273">
                  <c:v>0.446753696732879</c:v>
                </c:pt>
                <c:pt idx="274">
                  <c:v>0.448729761501681</c:v>
                </c:pt>
                <c:pt idx="275">
                  <c:v>0.450726107446958</c:v>
                </c:pt>
                <c:pt idx="276">
                  <c:v>0.452705172801118</c:v>
                </c:pt>
                <c:pt idx="277">
                  <c:v>0.454667989180146</c:v>
                </c:pt>
                <c:pt idx="278">
                  <c:v>0.456664662682434</c:v>
                </c:pt>
                <c:pt idx="279">
                  <c:v>0.458650625902946</c:v>
                </c:pt>
                <c:pt idx="280">
                  <c:v>0.46069454880315</c:v>
                </c:pt>
                <c:pt idx="281">
                  <c:v>0.462698382328052</c:v>
                </c:pt>
                <c:pt idx="282">
                  <c:v>0.464696376531833</c:v>
                </c:pt>
                <c:pt idx="283">
                  <c:v>0.466704300197106</c:v>
                </c:pt>
                <c:pt idx="284">
                  <c:v>0.468707519813606</c:v>
                </c:pt>
                <c:pt idx="285">
                  <c:v>0.470731459741378</c:v>
                </c:pt>
                <c:pt idx="286">
                  <c:v>0.472738625214989</c:v>
                </c:pt>
                <c:pt idx="287">
                  <c:v>0.474751650744386</c:v>
                </c:pt>
                <c:pt idx="288">
                  <c:v>0.47682179561491</c:v>
                </c:pt>
                <c:pt idx="289">
                  <c:v>0.478846066768553</c:v>
                </c:pt>
                <c:pt idx="290">
                  <c:v>0.480854737560624</c:v>
                </c:pt>
                <c:pt idx="291">
                  <c:v>0.482881512286173</c:v>
                </c:pt>
                <c:pt idx="292">
                  <c:v>0.484828381154724</c:v>
                </c:pt>
                <c:pt idx="293">
                  <c:v>0.486909620128155</c:v>
                </c:pt>
                <c:pt idx="294">
                  <c:v>0.488936590833336</c:v>
                </c:pt>
                <c:pt idx="295">
                  <c:v>0.490979484838046</c:v>
                </c:pt>
                <c:pt idx="296">
                  <c:v>0.493080489393572</c:v>
                </c:pt>
                <c:pt idx="297">
                  <c:v>0.49513797571904</c:v>
                </c:pt>
                <c:pt idx="298">
                  <c:v>0.497190707467787</c:v>
                </c:pt>
                <c:pt idx="299">
                  <c:v>0.499255655724153</c:v>
                </c:pt>
                <c:pt idx="300">
                  <c:v>0.501311924648041</c:v>
                </c:pt>
                <c:pt idx="301">
                  <c:v>0.503351927523582</c:v>
                </c:pt>
                <c:pt idx="302">
                  <c:v>0.505387882653932</c:v>
                </c:pt>
                <c:pt idx="303">
                  <c:v>0.507446344553186</c:v>
                </c:pt>
                <c:pt idx="304">
                  <c:v>0.509569034969145</c:v>
                </c:pt>
                <c:pt idx="305">
                  <c:v>0.511629928564162</c:v>
                </c:pt>
                <c:pt idx="306">
                  <c:v>0.513707507866329</c:v>
                </c:pt>
                <c:pt idx="307">
                  <c:v>0.515793388057332</c:v>
                </c:pt>
                <c:pt idx="308">
                  <c:v>0.517868202867365</c:v>
                </c:pt>
                <c:pt idx="309">
                  <c:v>0.519935001085942</c:v>
                </c:pt>
                <c:pt idx="310">
                  <c:v>0.522046459032065</c:v>
                </c:pt>
                <c:pt idx="311">
                  <c:v>0.52413639538737</c:v>
                </c:pt>
                <c:pt idx="312">
                  <c:v>0.526281035301249</c:v>
                </c:pt>
                <c:pt idx="313">
                  <c:v>0.52837687492651</c:v>
                </c:pt>
                <c:pt idx="314">
                  <c:v>0.530448855812179</c:v>
                </c:pt>
                <c:pt idx="315">
                  <c:v>0.532529181377174</c:v>
                </c:pt>
                <c:pt idx="316">
                  <c:v>0.534627593833047</c:v>
                </c:pt>
                <c:pt idx="317">
                  <c:v>0.536483484571153</c:v>
                </c:pt>
                <c:pt idx="318">
                  <c:v>0.538738377309232</c:v>
                </c:pt>
                <c:pt idx="319">
                  <c:v>0.540894394784611</c:v>
                </c:pt>
                <c:pt idx="320">
                  <c:v>0.543062516857897</c:v>
                </c:pt>
                <c:pt idx="321">
                  <c:v>0.545195818679095</c:v>
                </c:pt>
                <c:pt idx="322">
                  <c:v>0.547314399193749</c:v>
                </c:pt>
                <c:pt idx="323">
                  <c:v>0.549442662728728</c:v>
                </c:pt>
                <c:pt idx="324">
                  <c:v>0.551562738813946</c:v>
                </c:pt>
                <c:pt idx="325">
                  <c:v>0.55367798292705</c:v>
                </c:pt>
                <c:pt idx="326">
                  <c:v>0.555794102738335</c:v>
                </c:pt>
                <c:pt idx="327">
                  <c:v>0.557914710010358</c:v>
                </c:pt>
                <c:pt idx="328">
                  <c:v>0.560051368676203</c:v>
                </c:pt>
                <c:pt idx="329">
                  <c:v>0.562266745104368</c:v>
                </c:pt>
                <c:pt idx="330">
                  <c:v>0.564415118282197</c:v>
                </c:pt>
                <c:pt idx="331">
                  <c:v>0.566556290070423</c:v>
                </c:pt>
                <c:pt idx="332">
                  <c:v>0.568731418839151</c:v>
                </c:pt>
                <c:pt idx="333">
                  <c:v>0.570877475484767</c:v>
                </c:pt>
                <c:pt idx="334">
                  <c:v>0.573028147596337</c:v>
                </c:pt>
                <c:pt idx="335">
                  <c:v>0.575222735126109</c:v>
                </c:pt>
                <c:pt idx="336">
                  <c:v>0.577433542916254</c:v>
                </c:pt>
                <c:pt idx="337">
                  <c:v>0.579597270264304</c:v>
                </c:pt>
                <c:pt idx="338">
                  <c:v>0.581782321026737</c:v>
                </c:pt>
                <c:pt idx="339">
                  <c:v>0.583951043934345</c:v>
                </c:pt>
                <c:pt idx="340">
                  <c:v>0.58612448042531</c:v>
                </c:pt>
                <c:pt idx="341">
                  <c:v>0.588293912396151</c:v>
                </c:pt>
                <c:pt idx="342">
                  <c:v>0.590494714232502</c:v>
                </c:pt>
                <c:pt idx="343">
                  <c:v>0.592679072442632</c:v>
                </c:pt>
                <c:pt idx="344">
                  <c:v>0.59475081503154</c:v>
                </c:pt>
                <c:pt idx="345">
                  <c:v>0.596810548604304</c:v>
                </c:pt>
                <c:pt idx="346">
                  <c:v>0.599200186090588</c:v>
                </c:pt>
                <c:pt idx="347">
                  <c:v>0.601461142030527</c:v>
                </c:pt>
                <c:pt idx="348">
                  <c:v>0.603678487332556</c:v>
                </c:pt>
                <c:pt idx="349">
                  <c:v>0.605581467332527</c:v>
                </c:pt>
                <c:pt idx="350">
                  <c:v>0.608028777022843</c:v>
                </c:pt>
                <c:pt idx="351">
                  <c:v>0.610159416201047</c:v>
                </c:pt>
                <c:pt idx="352">
                  <c:v>0.612539437051034</c:v>
                </c:pt>
                <c:pt idx="353">
                  <c:v>0.614764710845643</c:v>
                </c:pt>
                <c:pt idx="354">
                  <c:v>0.616886797641288</c:v>
                </c:pt>
                <c:pt idx="355">
                  <c:v>0.619214814197939</c:v>
                </c:pt>
                <c:pt idx="356">
                  <c:v>0.621132038723046</c:v>
                </c:pt>
                <c:pt idx="357">
                  <c:v>0.623416993636927</c:v>
                </c:pt>
                <c:pt idx="358">
                  <c:v>0.625710263622782</c:v>
                </c:pt>
                <c:pt idx="359">
                  <c:v>0.62813887178232</c:v>
                </c:pt>
                <c:pt idx="360">
                  <c:v>0.630483531480151</c:v>
                </c:pt>
                <c:pt idx="361">
                  <c:v>0.632606609776687</c:v>
                </c:pt>
                <c:pt idx="362">
                  <c:v>0.634953044320845</c:v>
                </c:pt>
                <c:pt idx="363">
                  <c:v>0.63720634841755</c:v>
                </c:pt>
                <c:pt idx="364">
                  <c:v>0.639168981280974</c:v>
                </c:pt>
                <c:pt idx="365">
                  <c:v>0.641542253526838</c:v>
                </c:pt>
                <c:pt idx="366">
                  <c:v>0.64369958237185</c:v>
                </c:pt>
                <c:pt idx="367">
                  <c:v>0.646031619225607</c:v>
                </c:pt>
                <c:pt idx="368">
                  <c:v>0.648372841099375</c:v>
                </c:pt>
                <c:pt idx="369">
                  <c:v>0.650527963890553</c:v>
                </c:pt>
                <c:pt idx="370">
                  <c:v>0.65274725561933</c:v>
                </c:pt>
                <c:pt idx="371">
                  <c:v>0.655013035825365</c:v>
                </c:pt>
                <c:pt idx="372">
                  <c:v>0.657565585165381</c:v>
                </c:pt>
                <c:pt idx="373">
                  <c:v>0.659688276274408</c:v>
                </c:pt>
                <c:pt idx="374">
                  <c:v>0.661875157854751</c:v>
                </c:pt>
                <c:pt idx="375">
                  <c:v>0.664165736199979</c:v>
                </c:pt>
                <c:pt idx="376">
                  <c:v>0.666537578871005</c:v>
                </c:pt>
                <c:pt idx="377">
                  <c:v>0.668819725677533</c:v>
                </c:pt>
                <c:pt idx="378">
                  <c:v>0.671109517353185</c:v>
                </c:pt>
                <c:pt idx="379">
                  <c:v>0.673410067516634</c:v>
                </c:pt>
                <c:pt idx="380">
                  <c:v>0.675556770224388</c:v>
                </c:pt>
                <c:pt idx="381">
                  <c:v>0.677853330253574</c:v>
                </c:pt>
                <c:pt idx="382">
                  <c:v>0.680099940932808</c:v>
                </c:pt>
                <c:pt idx="383">
                  <c:v>0.682358110112545</c:v>
                </c:pt>
                <c:pt idx="384">
                  <c:v>0.6847723206898</c:v>
                </c:pt>
                <c:pt idx="385">
                  <c:v>0.687032269092973</c:v>
                </c:pt>
                <c:pt idx="386">
                  <c:v>0.689256198646964</c:v>
                </c:pt>
                <c:pt idx="387">
                  <c:v>0.696338726450838</c:v>
                </c:pt>
                <c:pt idx="388">
                  <c:v>0.698607737198829</c:v>
                </c:pt>
                <c:pt idx="389">
                  <c:v>0.700982871574334</c:v>
                </c:pt>
                <c:pt idx="390">
                  <c:v>0.703386624524429</c:v>
                </c:pt>
                <c:pt idx="391">
                  <c:v>0.705707671607949</c:v>
                </c:pt>
                <c:pt idx="392">
                  <c:v>0.708110027845271</c:v>
                </c:pt>
                <c:pt idx="393">
                  <c:v>0.710357402361649</c:v>
                </c:pt>
                <c:pt idx="394">
                  <c:v>0.712724203094713</c:v>
                </c:pt>
                <c:pt idx="395">
                  <c:v>0.715087344539298</c:v>
                </c:pt>
                <c:pt idx="396">
                  <c:v>0.71738986007666</c:v>
                </c:pt>
                <c:pt idx="397">
                  <c:v>0.719756837042226</c:v>
                </c:pt>
                <c:pt idx="398">
                  <c:v>0.722090963159478</c:v>
                </c:pt>
                <c:pt idx="399">
                  <c:v>0.724484645737333</c:v>
                </c:pt>
                <c:pt idx="400">
                  <c:v>0.726811489632367</c:v>
                </c:pt>
                <c:pt idx="401">
                  <c:v>0.729097701358558</c:v>
                </c:pt>
                <c:pt idx="402">
                  <c:v>0.731538950240881</c:v>
                </c:pt>
                <c:pt idx="403">
                  <c:v>0.733937552957143</c:v>
                </c:pt>
                <c:pt idx="404">
                  <c:v>0.736330056104625</c:v>
                </c:pt>
                <c:pt idx="405">
                  <c:v>0.738734562699612</c:v>
                </c:pt>
                <c:pt idx="406">
                  <c:v>0.741173030871509</c:v>
                </c:pt>
                <c:pt idx="407">
                  <c:v>0.743605924164974</c:v>
                </c:pt>
                <c:pt idx="408">
                  <c:v>0.7459981790259</c:v>
                </c:pt>
                <c:pt idx="409">
                  <c:v>0.748398790096288</c:v>
                </c:pt>
                <c:pt idx="410">
                  <c:v>0.750887897707378</c:v>
                </c:pt>
                <c:pt idx="411">
                  <c:v>0.753312136247937</c:v>
                </c:pt>
                <c:pt idx="412">
                  <c:v>0.755683987520702</c:v>
                </c:pt>
                <c:pt idx="413">
                  <c:v>0.758176543644073</c:v>
                </c:pt>
                <c:pt idx="414">
                  <c:v>0.760647482925529</c:v>
                </c:pt>
                <c:pt idx="415">
                  <c:v>0.763089732092844</c:v>
                </c:pt>
                <c:pt idx="416">
                  <c:v>0.765620827371417</c:v>
                </c:pt>
                <c:pt idx="417">
                  <c:v>0.767987132729475</c:v>
                </c:pt>
                <c:pt idx="418">
                  <c:v>0.770527764317276</c:v>
                </c:pt>
                <c:pt idx="419">
                  <c:v>0.772970383758119</c:v>
                </c:pt>
                <c:pt idx="420">
                  <c:v>0.780628528322415</c:v>
                </c:pt>
                <c:pt idx="421">
                  <c:v>0.783185222311696</c:v>
                </c:pt>
                <c:pt idx="422">
                  <c:v>0.785642679940642</c:v>
                </c:pt>
                <c:pt idx="423">
                  <c:v>0.788119588697422</c:v>
                </c:pt>
                <c:pt idx="424">
                  <c:v>0.790585118584778</c:v>
                </c:pt>
                <c:pt idx="425">
                  <c:v>0.793082998130135</c:v>
                </c:pt>
                <c:pt idx="426">
                  <c:v>0.795560811083052</c:v>
                </c:pt>
                <c:pt idx="427">
                  <c:v>0.798052803872973</c:v>
                </c:pt>
                <c:pt idx="428">
                  <c:v>0.800555161986945</c:v>
                </c:pt>
                <c:pt idx="429">
                  <c:v>0.803145629677687</c:v>
                </c:pt>
                <c:pt idx="430">
                  <c:v>0.805640446990924</c:v>
                </c:pt>
                <c:pt idx="431">
                  <c:v>0.808123428463202</c:v>
                </c:pt>
                <c:pt idx="432">
                  <c:v>0.810647201243677</c:v>
                </c:pt>
                <c:pt idx="433">
                  <c:v>0.813148013401025</c:v>
                </c:pt>
                <c:pt idx="434">
                  <c:v>0.815641324132615</c:v>
                </c:pt>
                <c:pt idx="435">
                  <c:v>0.818176905197569</c:v>
                </c:pt>
                <c:pt idx="436">
                  <c:v>0.820704851518623</c:v>
                </c:pt>
                <c:pt idx="437">
                  <c:v>0.823301289268169</c:v>
                </c:pt>
                <c:pt idx="438">
                  <c:v>0.825838234134311</c:v>
                </c:pt>
                <c:pt idx="439">
                  <c:v>0.828360348685739</c:v>
                </c:pt>
                <c:pt idx="440">
                  <c:v>0.830870590607761</c:v>
                </c:pt>
                <c:pt idx="441">
                  <c:v>0.833398557665254</c:v>
                </c:pt>
                <c:pt idx="442">
                  <c:v>0.835948657502652</c:v>
                </c:pt>
                <c:pt idx="443">
                  <c:v>0.838423581990061</c:v>
                </c:pt>
                <c:pt idx="444">
                  <c:v>0.840947750271305</c:v>
                </c:pt>
                <c:pt idx="445">
                  <c:v>0.84356038740848</c:v>
                </c:pt>
                <c:pt idx="446">
                  <c:v>0.846077107408968</c:v>
                </c:pt>
                <c:pt idx="447">
                  <c:v>0.848605722727275</c:v>
                </c:pt>
                <c:pt idx="448">
                  <c:v>0.851172928888287</c:v>
                </c:pt>
                <c:pt idx="449">
                  <c:v>0.853715934166589</c:v>
                </c:pt>
                <c:pt idx="450">
                  <c:v>0.856236491328225</c:v>
                </c:pt>
                <c:pt idx="451">
                  <c:v>0.858793885119862</c:v>
                </c:pt>
                <c:pt idx="452">
                  <c:v>0.861405980381451</c:v>
                </c:pt>
                <c:pt idx="453">
                  <c:v>0.864025387831664</c:v>
                </c:pt>
                <c:pt idx="454">
                  <c:v>0.866613624386326</c:v>
                </c:pt>
                <c:pt idx="455">
                  <c:v>0.869143547689749</c:v>
                </c:pt>
                <c:pt idx="456">
                  <c:v>0.871666804659958</c:v>
                </c:pt>
                <c:pt idx="457">
                  <c:v>0.874202386119222</c:v>
                </c:pt>
                <c:pt idx="458">
                  <c:v>0.876805218100251</c:v>
                </c:pt>
                <c:pt idx="459">
                  <c:v>0.879377514303</c:v>
                </c:pt>
                <c:pt idx="460">
                  <c:v>0.881953450374606</c:v>
                </c:pt>
                <c:pt idx="461">
                  <c:v>0.884627309547608</c:v>
                </c:pt>
                <c:pt idx="462">
                  <c:v>0.887180706117546</c:v>
                </c:pt>
                <c:pt idx="463">
                  <c:v>0.88977482628101</c:v>
                </c:pt>
                <c:pt idx="464">
                  <c:v>0.892385026211127</c:v>
                </c:pt>
                <c:pt idx="465">
                  <c:v>0.89495226778435</c:v>
                </c:pt>
                <c:pt idx="466">
                  <c:v>0.897510912719284</c:v>
                </c:pt>
                <c:pt idx="467">
                  <c:v>0.900079169774175</c:v>
                </c:pt>
                <c:pt idx="468">
                  <c:v>0.902664997259965</c:v>
                </c:pt>
                <c:pt idx="469">
                  <c:v>0.905254174363754</c:v>
                </c:pt>
                <c:pt idx="470">
                  <c:v>0.907799408156335</c:v>
                </c:pt>
                <c:pt idx="471">
                  <c:v>0.910417100286197</c:v>
                </c:pt>
                <c:pt idx="472">
                  <c:v>0.91296780522393</c:v>
                </c:pt>
                <c:pt idx="473">
                  <c:v>0.915586431210494</c:v>
                </c:pt>
                <c:pt idx="474">
                  <c:v>0.918193569561634</c:v>
                </c:pt>
                <c:pt idx="475">
                  <c:v>0.920849278340805</c:v>
                </c:pt>
                <c:pt idx="476">
                  <c:v>0.923446786033437</c:v>
                </c:pt>
                <c:pt idx="477">
                  <c:v>0.926161843907163</c:v>
                </c:pt>
                <c:pt idx="478">
                  <c:v>0.928714129755857</c:v>
                </c:pt>
                <c:pt idx="479">
                  <c:v>0.931280542479034</c:v>
                </c:pt>
                <c:pt idx="480">
                  <c:v>0.933839368478062</c:v>
                </c:pt>
                <c:pt idx="481">
                  <c:v>0.936446127014789</c:v>
                </c:pt>
                <c:pt idx="482">
                  <c:v>0.939011882686669</c:v>
                </c:pt>
                <c:pt idx="483">
                  <c:v>0.941607802722252</c:v>
                </c:pt>
                <c:pt idx="484">
                  <c:v>0.944259596063681</c:v>
                </c:pt>
                <c:pt idx="485">
                  <c:v>0.946909096232462</c:v>
                </c:pt>
                <c:pt idx="486">
                  <c:v>0.949503202778229</c:v>
                </c:pt>
                <c:pt idx="487">
                  <c:v>0.952120386459766</c:v>
                </c:pt>
                <c:pt idx="488">
                  <c:v>0.954700969269782</c:v>
                </c:pt>
                <c:pt idx="489">
                  <c:v>0.957297913248211</c:v>
                </c:pt>
                <c:pt idx="490">
                  <c:v>0.959950169201566</c:v>
                </c:pt>
                <c:pt idx="491">
                  <c:v>0.962515366625653</c:v>
                </c:pt>
                <c:pt idx="492">
                  <c:v>0.96508716121422</c:v>
                </c:pt>
                <c:pt idx="493">
                  <c:v>0.967758522234094</c:v>
                </c:pt>
                <c:pt idx="494">
                  <c:v>0.970288255694533</c:v>
                </c:pt>
                <c:pt idx="495">
                  <c:v>0.972901178978342</c:v>
                </c:pt>
                <c:pt idx="496">
                  <c:v>0.975571626726293</c:v>
                </c:pt>
                <c:pt idx="497">
                  <c:v>0.978162150343865</c:v>
                </c:pt>
                <c:pt idx="498">
                  <c:v>0.980761054621406</c:v>
                </c:pt>
                <c:pt idx="499">
                  <c:v>0.983358447207349</c:v>
                </c:pt>
                <c:pt idx="500">
                  <c:v>0.986008831639907</c:v>
                </c:pt>
                <c:pt idx="501">
                  <c:v>0.988664844659956</c:v>
                </c:pt>
                <c:pt idx="502">
                  <c:v>0.991279818721669</c:v>
                </c:pt>
                <c:pt idx="503">
                  <c:v>0.993836638708874</c:v>
                </c:pt>
                <c:pt idx="504">
                  <c:v>0.996393013847372</c:v>
                </c:pt>
                <c:pt idx="505">
                  <c:v>0.998986230858223</c:v>
                </c:pt>
                <c:pt idx="506">
                  <c:v>1.00162133509044</c:v>
                </c:pt>
                <c:pt idx="507">
                  <c:v>1.00420728919078</c:v>
                </c:pt>
                <c:pt idx="508">
                  <c:v>1.00677818803311</c:v>
                </c:pt>
                <c:pt idx="509">
                  <c:v>1.00947782438989</c:v>
                </c:pt>
                <c:pt idx="510">
                  <c:v>1.01207255637529</c:v>
                </c:pt>
                <c:pt idx="511">
                  <c:v>1.0146740385134</c:v>
                </c:pt>
                <c:pt idx="512">
                  <c:v>1.01736399327345</c:v>
                </c:pt>
                <c:pt idx="513">
                  <c:v>1.01992946005882</c:v>
                </c:pt>
                <c:pt idx="514">
                  <c:v>1.02250669395208</c:v>
                </c:pt>
                <c:pt idx="515">
                  <c:v>1.02512858877425</c:v>
                </c:pt>
                <c:pt idx="516">
                  <c:v>1.02769300259439</c:v>
                </c:pt>
                <c:pt idx="517">
                  <c:v>1.03036121218937</c:v>
                </c:pt>
                <c:pt idx="518">
                  <c:v>1.03291676111397</c:v>
                </c:pt>
                <c:pt idx="519">
                  <c:v>1.03539538071363</c:v>
                </c:pt>
                <c:pt idx="520">
                  <c:v>1.03793584900751</c:v>
                </c:pt>
                <c:pt idx="521">
                  <c:v>1.04054097290834</c:v>
                </c:pt>
                <c:pt idx="522">
                  <c:v>1.04309632254933</c:v>
                </c:pt>
                <c:pt idx="523">
                  <c:v>1.04565116592511</c:v>
                </c:pt>
                <c:pt idx="524">
                  <c:v>1.04819841160297</c:v>
                </c:pt>
                <c:pt idx="525">
                  <c:v>1.05085669428494</c:v>
                </c:pt>
                <c:pt idx="526">
                  <c:v>1.05336780001122</c:v>
                </c:pt>
                <c:pt idx="527">
                  <c:v>1.05594223156058</c:v>
                </c:pt>
                <c:pt idx="528">
                  <c:v>1.05842895570243</c:v>
                </c:pt>
                <c:pt idx="529">
                  <c:v>1.06089651066596</c:v>
                </c:pt>
                <c:pt idx="530">
                  <c:v>1.06339678575557</c:v>
                </c:pt>
                <c:pt idx="531">
                  <c:v>1.06597350183372</c:v>
                </c:pt>
                <c:pt idx="532">
                  <c:v>1.06851116143212</c:v>
                </c:pt>
                <c:pt idx="533">
                  <c:v>1.07115290949868</c:v>
                </c:pt>
                <c:pt idx="534">
                  <c:v>1.07368231155163</c:v>
                </c:pt>
                <c:pt idx="535">
                  <c:v>1.07614359560771</c:v>
                </c:pt>
                <c:pt idx="536">
                  <c:v>1.07861824167569</c:v>
                </c:pt>
                <c:pt idx="537">
                  <c:v>1.08116693172873</c:v>
                </c:pt>
                <c:pt idx="538">
                  <c:v>1.08364704073357</c:v>
                </c:pt>
                <c:pt idx="539">
                  <c:v>1.0860767122717</c:v>
                </c:pt>
                <c:pt idx="540">
                  <c:v>1.08861321659468</c:v>
                </c:pt>
                <c:pt idx="541">
                  <c:v>1.09105496363093</c:v>
                </c:pt>
                <c:pt idx="542">
                  <c:v>1.09357639622743</c:v>
                </c:pt>
                <c:pt idx="543">
                  <c:v>1.09597656952485</c:v>
                </c:pt>
                <c:pt idx="544">
                  <c:v>1.09842463627592</c:v>
                </c:pt>
                <c:pt idx="545">
                  <c:v>1.10085107798844</c:v>
                </c:pt>
                <c:pt idx="546">
                  <c:v>1.10336187225177</c:v>
                </c:pt>
                <c:pt idx="547">
                  <c:v>1.10567831466952</c:v>
                </c:pt>
                <c:pt idx="548">
                  <c:v>1.1080792757886</c:v>
                </c:pt>
              </c:strCache>
            </c:strRef>
          </c:cat>
          <c:val>
            <c:numRef>
              <c:f>[1]Лист1!$M$14:$M$562</c:f>
              <c:numCache>
                <c:formatCode>General</c:formatCode>
                <c:ptCount val="549"/>
                <c:pt idx="0">
                  <c:v>1.55021492300098</c:v>
                </c:pt>
                <c:pt idx="1">
                  <c:v>3.71221153052981</c:v>
                </c:pt>
                <c:pt idx="2">
                  <c:v>10.1069699948184</c:v>
                </c:pt>
                <c:pt idx="3">
                  <c:v>51.6168840023088</c:v>
                </c:pt>
                <c:pt idx="4">
                  <c:v>79.5027088478939</c:v>
                </c:pt>
                <c:pt idx="5">
                  <c:v>97.5730047951106</c:v>
                </c:pt>
                <c:pt idx="6">
                  <c:v>156.047311068939</c:v>
                </c:pt>
                <c:pt idx="7">
                  <c:v>177.84979825284</c:v>
                </c:pt>
                <c:pt idx="8">
                  <c:v>201.952105006249</c:v>
                </c:pt>
                <c:pt idx="9">
                  <c:v>227.931227735445</c:v>
                </c:pt>
                <c:pt idx="10">
                  <c:v>303.263905133151</c:v>
                </c:pt>
                <c:pt idx="11">
                  <c:v>329.539072941413</c:v>
                </c:pt>
                <c:pt idx="12">
                  <c:v>353.424769893375</c:v>
                </c:pt>
                <c:pt idx="13">
                  <c:v>377.170683773955</c:v>
                </c:pt>
                <c:pt idx="14">
                  <c:v>397.569351694699</c:v>
                </c:pt>
                <c:pt idx="15">
                  <c:v>416.075114773729</c:v>
                </c:pt>
                <c:pt idx="16">
                  <c:v>430.572896774074</c:v>
                </c:pt>
                <c:pt idx="17">
                  <c:v>440.711111095606</c:v>
                </c:pt>
                <c:pt idx="18">
                  <c:v>447.355853283504</c:v>
                </c:pt>
                <c:pt idx="19">
                  <c:v>453.867966981867</c:v>
                </c:pt>
                <c:pt idx="20">
                  <c:v>463.229775456297</c:v>
                </c:pt>
                <c:pt idx="21">
                  <c:v>466.554011959346</c:v>
                </c:pt>
                <c:pt idx="22">
                  <c:v>469.517344105827</c:v>
                </c:pt>
                <c:pt idx="23">
                  <c:v>472.092140679852</c:v>
                </c:pt>
                <c:pt idx="24">
                  <c:v>474.67373891348</c:v>
                </c:pt>
                <c:pt idx="25">
                  <c:v>476.931131700674</c:v>
                </c:pt>
                <c:pt idx="26">
                  <c:v>479.258752764101</c:v>
                </c:pt>
                <c:pt idx="27">
                  <c:v>481.385601002958</c:v>
                </c:pt>
                <c:pt idx="28">
                  <c:v>483.576135987045</c:v>
                </c:pt>
                <c:pt idx="29">
                  <c:v>485.533553061332</c:v>
                </c:pt>
                <c:pt idx="30">
                  <c:v>487.625352450697</c:v>
                </c:pt>
                <c:pt idx="31">
                  <c:v>489.649561919738</c:v>
                </c:pt>
                <c:pt idx="32">
                  <c:v>491.640674126039</c:v>
                </c:pt>
                <c:pt idx="33">
                  <c:v>493.488656861687</c:v>
                </c:pt>
                <c:pt idx="34">
                  <c:v>497.157059196281</c:v>
                </c:pt>
                <c:pt idx="35">
                  <c:v>499.136483210089</c:v>
                </c:pt>
                <c:pt idx="36">
                  <c:v>501.053592888092</c:v>
                </c:pt>
                <c:pt idx="37">
                  <c:v>502.869189704865</c:v>
                </c:pt>
                <c:pt idx="38">
                  <c:v>504.666330092176</c:v>
                </c:pt>
                <c:pt idx="39">
                  <c:v>506.357919691518</c:v>
                </c:pt>
                <c:pt idx="40">
                  <c:v>508.17100578704</c:v>
                </c:pt>
                <c:pt idx="41">
                  <c:v>509.955342252198</c:v>
                </c:pt>
                <c:pt idx="42">
                  <c:v>511.743986034944</c:v>
                </c:pt>
                <c:pt idx="43">
                  <c:v>513.398522602186</c:v>
                </c:pt>
                <c:pt idx="44">
                  <c:v>515.144834590322</c:v>
                </c:pt>
                <c:pt idx="45">
                  <c:v>516.826011820807</c:v>
                </c:pt>
                <c:pt idx="46">
                  <c:v>518.53362361101</c:v>
                </c:pt>
                <c:pt idx="47">
                  <c:v>520.216496250531</c:v>
                </c:pt>
                <c:pt idx="48">
                  <c:v>521.787808108195</c:v>
                </c:pt>
                <c:pt idx="49">
                  <c:v>523.226476401797</c:v>
                </c:pt>
                <c:pt idx="50">
                  <c:v>524.832397848095</c:v>
                </c:pt>
                <c:pt idx="51">
                  <c:v>526.446343933826</c:v>
                </c:pt>
                <c:pt idx="52">
                  <c:v>527.891678091262</c:v>
                </c:pt>
                <c:pt idx="53">
                  <c:v>529.617690519567</c:v>
                </c:pt>
                <c:pt idx="54">
                  <c:v>531.000659116533</c:v>
                </c:pt>
                <c:pt idx="55">
                  <c:v>532.492526549677</c:v>
                </c:pt>
                <c:pt idx="56">
                  <c:v>534.049883440466</c:v>
                </c:pt>
                <c:pt idx="57">
                  <c:v>536.907845836173</c:v>
                </c:pt>
                <c:pt idx="58">
                  <c:v>538.371356617288</c:v>
                </c:pt>
                <c:pt idx="59">
                  <c:v>539.781998010351</c:v>
                </c:pt>
                <c:pt idx="60">
                  <c:v>541.408869500022</c:v>
                </c:pt>
                <c:pt idx="61">
                  <c:v>542.697125275489</c:v>
                </c:pt>
                <c:pt idx="62">
                  <c:v>544.093209644769</c:v>
                </c:pt>
                <c:pt idx="63">
                  <c:v>545.644969720492</c:v>
                </c:pt>
                <c:pt idx="64">
                  <c:v>547.070635799395</c:v>
                </c:pt>
                <c:pt idx="65">
                  <c:v>548.455733832263</c:v>
                </c:pt>
                <c:pt idx="66">
                  <c:v>549.699606140082</c:v>
                </c:pt>
                <c:pt idx="67">
                  <c:v>551.139312096013</c:v>
                </c:pt>
                <c:pt idx="68">
                  <c:v>552.473861743841</c:v>
                </c:pt>
                <c:pt idx="69">
                  <c:v>553.816673415114</c:v>
                </c:pt>
                <c:pt idx="70">
                  <c:v>555.10311861722</c:v>
                </c:pt>
                <c:pt idx="71">
                  <c:v>556.415795819004</c:v>
                </c:pt>
                <c:pt idx="72">
                  <c:v>557.606198717604</c:v>
                </c:pt>
                <c:pt idx="73">
                  <c:v>558.92515541022</c:v>
                </c:pt>
                <c:pt idx="74">
                  <c:v>560.215804330365</c:v>
                </c:pt>
                <c:pt idx="75">
                  <c:v>561.37892614728</c:v>
                </c:pt>
                <c:pt idx="76">
                  <c:v>562.706463839256</c:v>
                </c:pt>
                <c:pt idx="77">
                  <c:v>563.889961269728</c:v>
                </c:pt>
                <c:pt idx="78">
                  <c:v>564.956471385836</c:v>
                </c:pt>
                <c:pt idx="79">
                  <c:v>566.198139281294</c:v>
                </c:pt>
                <c:pt idx="80">
                  <c:v>567.346423071604</c:v>
                </c:pt>
                <c:pt idx="81">
                  <c:v>568.419725823035</c:v>
                </c:pt>
                <c:pt idx="82">
                  <c:v>569.556684775887</c:v>
                </c:pt>
                <c:pt idx="83">
                  <c:v>570.729390567879</c:v>
                </c:pt>
                <c:pt idx="84">
                  <c:v>571.842818467651</c:v>
                </c:pt>
                <c:pt idx="85">
                  <c:v>572.962492541732</c:v>
                </c:pt>
                <c:pt idx="86">
                  <c:v>574.177141395999</c:v>
                </c:pt>
                <c:pt idx="87">
                  <c:v>575.18907141969</c:v>
                </c:pt>
                <c:pt idx="88">
                  <c:v>576.291636591486</c:v>
                </c:pt>
                <c:pt idx="89">
                  <c:v>577.424679405952</c:v>
                </c:pt>
                <c:pt idx="90">
                  <c:v>578.424385462576</c:v>
                </c:pt>
                <c:pt idx="91">
                  <c:v>579.550979756993</c:v>
                </c:pt>
                <c:pt idx="92">
                  <c:v>580.75441911052</c:v>
                </c:pt>
                <c:pt idx="93">
                  <c:v>581.705515605278</c:v>
                </c:pt>
                <c:pt idx="94">
                  <c:v>582.692084958663</c:v>
                </c:pt>
                <c:pt idx="95">
                  <c:v>584.684764411411</c:v>
                </c:pt>
                <c:pt idx="96">
                  <c:v>585.709171193641</c:v>
                </c:pt>
                <c:pt idx="97">
                  <c:v>586.606040418333</c:v>
                </c:pt>
                <c:pt idx="98">
                  <c:v>587.62833928211</c:v>
                </c:pt>
                <c:pt idx="99">
                  <c:v>588.581700549077</c:v>
                </c:pt>
                <c:pt idx="100">
                  <c:v>589.547736644822</c:v>
                </c:pt>
                <c:pt idx="101">
                  <c:v>590.463291678054</c:v>
                </c:pt>
                <c:pt idx="102">
                  <c:v>591.418373918298</c:v>
                </c:pt>
                <c:pt idx="103">
                  <c:v>592.296187612432</c:v>
                </c:pt>
                <c:pt idx="104">
                  <c:v>593.222323272248</c:v>
                </c:pt>
                <c:pt idx="105">
                  <c:v>594.165138389953</c:v>
                </c:pt>
                <c:pt idx="106">
                  <c:v>595.088983350478</c:v>
                </c:pt>
                <c:pt idx="107">
                  <c:v>595.947963886643</c:v>
                </c:pt>
                <c:pt idx="108">
                  <c:v>596.873979689279</c:v>
                </c:pt>
                <c:pt idx="109">
                  <c:v>597.665853658279</c:v>
                </c:pt>
                <c:pt idx="110">
                  <c:v>598.545667938624</c:v>
                </c:pt>
                <c:pt idx="111">
                  <c:v>599.473177187695</c:v>
                </c:pt>
                <c:pt idx="112">
                  <c:v>600.368550614367</c:v>
                </c:pt>
                <c:pt idx="113">
                  <c:v>601.178896938772</c:v>
                </c:pt>
                <c:pt idx="114">
                  <c:v>602.05960436161</c:v>
                </c:pt>
                <c:pt idx="115">
                  <c:v>602.843884171219</c:v>
                </c:pt>
                <c:pt idx="116">
                  <c:v>603.708904458318</c:v>
                </c:pt>
                <c:pt idx="117">
                  <c:v>604.51934314266</c:v>
                </c:pt>
                <c:pt idx="118">
                  <c:v>605.355500635744</c:v>
                </c:pt>
                <c:pt idx="119">
                  <c:v>606.125329749312</c:v>
                </c:pt>
                <c:pt idx="120">
                  <c:v>606.924445098388</c:v>
                </c:pt>
                <c:pt idx="121">
                  <c:v>607.705078286106</c:v>
                </c:pt>
                <c:pt idx="122">
                  <c:v>608.449335624456</c:v>
                </c:pt>
                <c:pt idx="123">
                  <c:v>609.346829274755</c:v>
                </c:pt>
                <c:pt idx="124">
                  <c:v>610.019823720749</c:v>
                </c:pt>
                <c:pt idx="125">
                  <c:v>610.801777215503</c:v>
                </c:pt>
                <c:pt idx="126">
                  <c:v>611.581578421225</c:v>
                </c:pt>
                <c:pt idx="127">
                  <c:v>612.347905062908</c:v>
                </c:pt>
                <c:pt idx="128">
                  <c:v>612.974191138874</c:v>
                </c:pt>
                <c:pt idx="129">
                  <c:v>613.725023423772</c:v>
                </c:pt>
                <c:pt idx="130">
                  <c:v>614.543126443547</c:v>
                </c:pt>
                <c:pt idx="131">
                  <c:v>615.421085989645</c:v>
                </c:pt>
                <c:pt idx="132">
                  <c:v>616.284339626525</c:v>
                </c:pt>
                <c:pt idx="133">
                  <c:v>617.000144541791</c:v>
                </c:pt>
                <c:pt idx="134">
                  <c:v>617.813517760412</c:v>
                </c:pt>
                <c:pt idx="135">
                  <c:v>618.544182186968</c:v>
                </c:pt>
                <c:pt idx="136">
                  <c:v>619.292380241161</c:v>
                </c:pt>
                <c:pt idx="137">
                  <c:v>620.037841047946</c:v>
                </c:pt>
                <c:pt idx="138">
                  <c:v>620.88014031202</c:v>
                </c:pt>
                <c:pt idx="139">
                  <c:v>621.739678752819</c:v>
                </c:pt>
                <c:pt idx="140">
                  <c:v>622.4120406691</c:v>
                </c:pt>
                <c:pt idx="141">
                  <c:v>623.173313407069</c:v>
                </c:pt>
                <c:pt idx="142">
                  <c:v>623.865401856652</c:v>
                </c:pt>
                <c:pt idx="143">
                  <c:v>624.53183857261</c:v>
                </c:pt>
                <c:pt idx="144">
                  <c:v>625.25118773691</c:v>
                </c:pt>
                <c:pt idx="145">
                  <c:v>625.939686857004</c:v>
                </c:pt>
                <c:pt idx="146">
                  <c:v>626.640581408126</c:v>
                </c:pt>
                <c:pt idx="147">
                  <c:v>627.261613811147</c:v>
                </c:pt>
                <c:pt idx="148">
                  <c:v>627.918953594264</c:v>
                </c:pt>
                <c:pt idx="149">
                  <c:v>628.452427093333</c:v>
                </c:pt>
                <c:pt idx="150">
                  <c:v>629.126462911772</c:v>
                </c:pt>
                <c:pt idx="151">
                  <c:v>629.812834529687</c:v>
                </c:pt>
                <c:pt idx="152">
                  <c:v>630.500955709007</c:v>
                </c:pt>
                <c:pt idx="153">
                  <c:v>631.833651342003</c:v>
                </c:pt>
                <c:pt idx="154">
                  <c:v>632.485668562011</c:v>
                </c:pt>
                <c:pt idx="155">
                  <c:v>633.151520495094</c:v>
                </c:pt>
                <c:pt idx="156">
                  <c:v>633.699832945977</c:v>
                </c:pt>
                <c:pt idx="157">
                  <c:v>634.391995872028</c:v>
                </c:pt>
                <c:pt idx="158">
                  <c:v>635.048289551572</c:v>
                </c:pt>
                <c:pt idx="159">
                  <c:v>635.70435709962</c:v>
                </c:pt>
                <c:pt idx="160">
                  <c:v>636.323135180501</c:v>
                </c:pt>
                <c:pt idx="161">
                  <c:v>637.029828030845</c:v>
                </c:pt>
                <c:pt idx="162">
                  <c:v>637.722731890772</c:v>
                </c:pt>
                <c:pt idx="163">
                  <c:v>638.442365374691</c:v>
                </c:pt>
                <c:pt idx="164">
                  <c:v>639.106962842036</c:v>
                </c:pt>
                <c:pt idx="165">
                  <c:v>639.655355563218</c:v>
                </c:pt>
                <c:pt idx="166">
                  <c:v>640.30870093641</c:v>
                </c:pt>
                <c:pt idx="167">
                  <c:v>640.949616194823</c:v>
                </c:pt>
                <c:pt idx="168">
                  <c:v>641.616024512448</c:v>
                </c:pt>
                <c:pt idx="169">
                  <c:v>642.19121942257</c:v>
                </c:pt>
                <c:pt idx="170">
                  <c:v>642.898118001784</c:v>
                </c:pt>
                <c:pt idx="171">
                  <c:v>643.401082038842</c:v>
                </c:pt>
                <c:pt idx="172">
                  <c:v>643.977191330705</c:v>
                </c:pt>
                <c:pt idx="173">
                  <c:v>644.596292613185</c:v>
                </c:pt>
                <c:pt idx="174">
                  <c:v>645.228320790805</c:v>
                </c:pt>
                <c:pt idx="175">
                  <c:v>645.775538840994</c:v>
                </c:pt>
                <c:pt idx="176">
                  <c:v>646.384071000605</c:v>
                </c:pt>
                <c:pt idx="177">
                  <c:v>647.010976414818</c:v>
                </c:pt>
                <c:pt idx="178">
                  <c:v>647.597981684678</c:v>
                </c:pt>
                <c:pt idx="179">
                  <c:v>648.170770889299</c:v>
                </c:pt>
                <c:pt idx="180">
                  <c:v>648.756215526353</c:v>
                </c:pt>
                <c:pt idx="181">
                  <c:v>649.25774144069</c:v>
                </c:pt>
                <c:pt idx="182">
                  <c:v>649.903644321458</c:v>
                </c:pt>
                <c:pt idx="183">
                  <c:v>650.495347799814</c:v>
                </c:pt>
                <c:pt idx="184">
                  <c:v>651.010134619264</c:v>
                </c:pt>
                <c:pt idx="185">
                  <c:v>651.626541272967</c:v>
                </c:pt>
                <c:pt idx="186">
                  <c:v>652.249802416309</c:v>
                </c:pt>
                <c:pt idx="187">
                  <c:v>652.889823545295</c:v>
                </c:pt>
                <c:pt idx="188">
                  <c:v>653.500093790148</c:v>
                </c:pt>
                <c:pt idx="189">
                  <c:v>654.13992407678</c:v>
                </c:pt>
                <c:pt idx="190">
                  <c:v>654.655459899377</c:v>
                </c:pt>
                <c:pt idx="191">
                  <c:v>655.188896263716</c:v>
                </c:pt>
                <c:pt idx="192">
                  <c:v>655.781374892761</c:v>
                </c:pt>
                <c:pt idx="193">
                  <c:v>656.291406241072</c:v>
                </c:pt>
                <c:pt idx="194">
                  <c:v>657.04215159705</c:v>
                </c:pt>
                <c:pt idx="195">
                  <c:v>657.645902799067</c:v>
                </c:pt>
                <c:pt idx="196">
                  <c:v>658.08544621412</c:v>
                </c:pt>
                <c:pt idx="197">
                  <c:v>658.642139743668</c:v>
                </c:pt>
                <c:pt idx="198">
                  <c:v>659.233890385771</c:v>
                </c:pt>
                <c:pt idx="199">
                  <c:v>659.749643402291</c:v>
                </c:pt>
                <c:pt idx="200">
                  <c:v>660.300124927909</c:v>
                </c:pt>
                <c:pt idx="201">
                  <c:v>660.850200703729</c:v>
                </c:pt>
                <c:pt idx="202">
                  <c:v>661.381136264876</c:v>
                </c:pt>
                <c:pt idx="203">
                  <c:v>661.91949149339</c:v>
                </c:pt>
                <c:pt idx="204">
                  <c:v>662.445801332124</c:v>
                </c:pt>
                <c:pt idx="205">
                  <c:v>662.879799746461</c:v>
                </c:pt>
                <c:pt idx="206">
                  <c:v>664.170386683031</c:v>
                </c:pt>
                <c:pt idx="207">
                  <c:v>664.654622537616</c:v>
                </c:pt>
                <c:pt idx="208">
                  <c:v>665.224770712587</c:v>
                </c:pt>
                <c:pt idx="209">
                  <c:v>665.768414935882</c:v>
                </c:pt>
                <c:pt idx="210">
                  <c:v>666.337491766357</c:v>
                </c:pt>
                <c:pt idx="211">
                  <c:v>666.88272057206</c:v>
                </c:pt>
                <c:pt idx="212">
                  <c:v>667.478755223957</c:v>
                </c:pt>
                <c:pt idx="213">
                  <c:v>667.95453789256</c:v>
                </c:pt>
                <c:pt idx="214">
                  <c:v>668.521488603154</c:v>
                </c:pt>
                <c:pt idx="215">
                  <c:v>669.949901096284</c:v>
                </c:pt>
                <c:pt idx="216">
                  <c:v>669.719644147355</c:v>
                </c:pt>
                <c:pt idx="217">
                  <c:v>670.393073812951</c:v>
                </c:pt>
                <c:pt idx="218">
                  <c:v>670.984437553361</c:v>
                </c:pt>
                <c:pt idx="219">
                  <c:v>671.485416444579</c:v>
                </c:pt>
                <c:pt idx="220">
                  <c:v>671.996376374399</c:v>
                </c:pt>
                <c:pt idx="221">
                  <c:v>672.529913154653</c:v>
                </c:pt>
                <c:pt idx="222">
                  <c:v>672.983383202496</c:v>
                </c:pt>
                <c:pt idx="223">
                  <c:v>673.486747282882</c:v>
                </c:pt>
                <c:pt idx="224">
                  <c:v>674.006169221766</c:v>
                </c:pt>
                <c:pt idx="225">
                  <c:v>674.480547719151</c:v>
                </c:pt>
                <c:pt idx="226">
                  <c:v>675.020544572506</c:v>
                </c:pt>
                <c:pt idx="227">
                  <c:v>675.593924687375</c:v>
                </c:pt>
                <c:pt idx="228">
                  <c:v>676.094026748075</c:v>
                </c:pt>
                <c:pt idx="229">
                  <c:v>676.707950685708</c:v>
                </c:pt>
                <c:pt idx="230">
                  <c:v>677.268111277053</c:v>
                </c:pt>
                <c:pt idx="231">
                  <c:v>677.832800501021</c:v>
                </c:pt>
                <c:pt idx="232">
                  <c:v>678.329118503004</c:v>
                </c:pt>
                <c:pt idx="233">
                  <c:v>679.004566019824</c:v>
                </c:pt>
                <c:pt idx="234">
                  <c:v>679.487534937059</c:v>
                </c:pt>
                <c:pt idx="235">
                  <c:v>680.034416828284</c:v>
                </c:pt>
                <c:pt idx="236">
                  <c:v>680.592196696156</c:v>
                </c:pt>
                <c:pt idx="237">
                  <c:v>681.180449407765</c:v>
                </c:pt>
                <c:pt idx="238">
                  <c:v>681.674284290299</c:v>
                </c:pt>
                <c:pt idx="239">
                  <c:v>682.285909336997</c:v>
                </c:pt>
                <c:pt idx="240">
                  <c:v>682.901375306968</c:v>
                </c:pt>
                <c:pt idx="241">
                  <c:v>684.358102019489</c:v>
                </c:pt>
                <c:pt idx="242">
                  <c:v>684.210354947841</c:v>
                </c:pt>
                <c:pt idx="243">
                  <c:v>684.741823103148</c:v>
                </c:pt>
                <c:pt idx="244">
                  <c:v>685.977323536464</c:v>
                </c:pt>
                <c:pt idx="245">
                  <c:v>686.511528458594</c:v>
                </c:pt>
                <c:pt idx="246">
                  <c:v>687.085853391594</c:v>
                </c:pt>
                <c:pt idx="247">
                  <c:v>687.581628974707</c:v>
                </c:pt>
                <c:pt idx="248">
                  <c:v>688.265478778941</c:v>
                </c:pt>
                <c:pt idx="249">
                  <c:v>688.717736016705</c:v>
                </c:pt>
                <c:pt idx="250">
                  <c:v>689.281010355866</c:v>
                </c:pt>
                <c:pt idx="251">
                  <c:v>689.815774853049</c:v>
                </c:pt>
                <c:pt idx="252">
                  <c:v>690.361100452206</c:v>
                </c:pt>
                <c:pt idx="253">
                  <c:v>690.846096973349</c:v>
                </c:pt>
                <c:pt idx="254">
                  <c:v>691.398660704309</c:v>
                </c:pt>
                <c:pt idx="255">
                  <c:v>691.965332491802</c:v>
                </c:pt>
                <c:pt idx="256">
                  <c:v>692.472033291873</c:v>
                </c:pt>
                <c:pt idx="257">
                  <c:v>693.045377169577</c:v>
                </c:pt>
                <c:pt idx="258">
                  <c:v>693.646652184182</c:v>
                </c:pt>
                <c:pt idx="259">
                  <c:v>694.103342002144</c:v>
                </c:pt>
                <c:pt idx="260">
                  <c:v>694.686524428339</c:v>
                </c:pt>
                <c:pt idx="261">
                  <c:v>695.304394340212</c:v>
                </c:pt>
                <c:pt idx="262">
                  <c:v>695.90761017079</c:v>
                </c:pt>
                <c:pt idx="263">
                  <c:v>696.412270403608</c:v>
                </c:pt>
                <c:pt idx="264">
                  <c:v>697.114335889234</c:v>
                </c:pt>
                <c:pt idx="265">
                  <c:v>697.722741871724</c:v>
                </c:pt>
                <c:pt idx="266">
                  <c:v>700.138397769127</c:v>
                </c:pt>
                <c:pt idx="267">
                  <c:v>699.331056185573</c:v>
                </c:pt>
                <c:pt idx="268">
                  <c:v>699.565875792075</c:v>
                </c:pt>
                <c:pt idx="269">
                  <c:v>700.209320710694</c:v>
                </c:pt>
                <c:pt idx="270">
                  <c:v>700.837599434882</c:v>
                </c:pt>
                <c:pt idx="271">
                  <c:v>701.465309156842</c:v>
                </c:pt>
                <c:pt idx="272">
                  <c:v>702.06170803981</c:v>
                </c:pt>
                <c:pt idx="273">
                  <c:v>702.63524613677</c:v>
                </c:pt>
                <c:pt idx="274">
                  <c:v>703.208380616907</c:v>
                </c:pt>
                <c:pt idx="275">
                  <c:v>703.704702264485</c:v>
                </c:pt>
                <c:pt idx="276">
                  <c:v>704.313694864844</c:v>
                </c:pt>
                <c:pt idx="277">
                  <c:v>704.919430892772</c:v>
                </c:pt>
                <c:pt idx="278">
                  <c:v>705.410400091716</c:v>
                </c:pt>
                <c:pt idx="279">
                  <c:v>706.046877019111</c:v>
                </c:pt>
                <c:pt idx="280">
                  <c:v>706.732040314192</c:v>
                </c:pt>
                <c:pt idx="281">
                  <c:v>707.250310036877</c:v>
                </c:pt>
                <c:pt idx="282">
                  <c:v>707.862372563284</c:v>
                </c:pt>
                <c:pt idx="283">
                  <c:v>708.405512974021</c:v>
                </c:pt>
                <c:pt idx="284">
                  <c:v>708.928123423958</c:v>
                </c:pt>
                <c:pt idx="285">
                  <c:v>709.374706512488</c:v>
                </c:pt>
                <c:pt idx="286">
                  <c:v>710.025492456446</c:v>
                </c:pt>
                <c:pt idx="287">
                  <c:v>710.750910635917</c:v>
                </c:pt>
                <c:pt idx="288">
                  <c:v>711.439244909406</c:v>
                </c:pt>
                <c:pt idx="289">
                  <c:v>712.117065688806</c:v>
                </c:pt>
                <c:pt idx="290">
                  <c:v>712.781745316177</c:v>
                </c:pt>
                <c:pt idx="291">
                  <c:v>713.297965991984</c:v>
                </c:pt>
                <c:pt idx="292">
                  <c:v>714.33889331427</c:v>
                </c:pt>
                <c:pt idx="293">
                  <c:v>714.379806482181</c:v>
                </c:pt>
                <c:pt idx="294">
                  <c:v>714.991585983679</c:v>
                </c:pt>
                <c:pt idx="295">
                  <c:v>715.67867798853</c:v>
                </c:pt>
                <c:pt idx="296">
                  <c:v>716.327552867787</c:v>
                </c:pt>
                <c:pt idx="297">
                  <c:v>716.937541341209</c:v>
                </c:pt>
                <c:pt idx="298">
                  <c:v>717.52709906403</c:v>
                </c:pt>
                <c:pt idx="299">
                  <c:v>718.129857731052</c:v>
                </c:pt>
                <c:pt idx="300">
                  <c:v>718.651264196244</c:v>
                </c:pt>
                <c:pt idx="301">
                  <c:v>719.361158905183</c:v>
                </c:pt>
                <c:pt idx="302">
                  <c:v>720.140727118947</c:v>
                </c:pt>
                <c:pt idx="303">
                  <c:v>720.834496572867</c:v>
                </c:pt>
                <c:pt idx="304">
                  <c:v>721.439859860399</c:v>
                </c:pt>
                <c:pt idx="305">
                  <c:v>722.174267113714</c:v>
                </c:pt>
                <c:pt idx="306">
                  <c:v>722.782477828048</c:v>
                </c:pt>
                <c:pt idx="307">
                  <c:v>723.441947962025</c:v>
                </c:pt>
                <c:pt idx="308">
                  <c:v>724.139412067082</c:v>
                </c:pt>
                <c:pt idx="309">
                  <c:v>724.845636281795</c:v>
                </c:pt>
                <c:pt idx="310">
                  <c:v>725.361651945258</c:v>
                </c:pt>
                <c:pt idx="311">
                  <c:v>726.012641806075</c:v>
                </c:pt>
                <c:pt idx="312">
                  <c:v>726.769164140847</c:v>
                </c:pt>
                <c:pt idx="313">
                  <c:v>727.332785233883</c:v>
                </c:pt>
                <c:pt idx="314">
                  <c:v>728.049905770327</c:v>
                </c:pt>
                <c:pt idx="315">
                  <c:v>728.816715847225</c:v>
                </c:pt>
                <c:pt idx="316">
                  <c:v>729.44936519494</c:v>
                </c:pt>
                <c:pt idx="317">
                  <c:v>732.304019180557</c:v>
                </c:pt>
                <c:pt idx="318">
                  <c:v>731.295683944123</c:v>
                </c:pt>
                <c:pt idx="319">
                  <c:v>731.595954061905</c:v>
                </c:pt>
                <c:pt idx="320">
                  <c:v>732.389826284615</c:v>
                </c:pt>
                <c:pt idx="321">
                  <c:v>732.958050337445</c:v>
                </c:pt>
                <c:pt idx="322">
                  <c:v>733.688047639433</c:v>
                </c:pt>
                <c:pt idx="323">
                  <c:v>734.456690770766</c:v>
                </c:pt>
                <c:pt idx="324">
                  <c:v>735.233438940847</c:v>
                </c:pt>
                <c:pt idx="325">
                  <c:v>735.89468870611</c:v>
                </c:pt>
                <c:pt idx="326">
                  <c:v>736.765048622829</c:v>
                </c:pt>
                <c:pt idx="327">
                  <c:v>737.625130446716</c:v>
                </c:pt>
                <c:pt idx="328">
                  <c:v>739.11975136542</c:v>
                </c:pt>
                <c:pt idx="329">
                  <c:v>739.311162235647</c:v>
                </c:pt>
                <c:pt idx="330">
                  <c:v>740.112562977443</c:v>
                </c:pt>
                <c:pt idx="331">
                  <c:v>740.912454605414</c:v>
                </c:pt>
                <c:pt idx="332">
                  <c:v>741.543995858737</c:v>
                </c:pt>
                <c:pt idx="333">
                  <c:v>742.360952681402</c:v>
                </c:pt>
                <c:pt idx="334">
                  <c:v>743.167568815537</c:v>
                </c:pt>
                <c:pt idx="335">
                  <c:v>743.816081417689</c:v>
                </c:pt>
                <c:pt idx="336">
                  <c:v>744.72490386883</c:v>
                </c:pt>
                <c:pt idx="337">
                  <c:v>745.509446106583</c:v>
                </c:pt>
                <c:pt idx="338">
                  <c:v>746.145027406828</c:v>
                </c:pt>
                <c:pt idx="339">
                  <c:v>746.94595416971</c:v>
                </c:pt>
                <c:pt idx="340">
                  <c:v>747.736384407699</c:v>
                </c:pt>
                <c:pt idx="341">
                  <c:v>748.497787499021</c:v>
                </c:pt>
                <c:pt idx="342">
                  <c:v>749.1204703886</c:v>
                </c:pt>
                <c:pt idx="343">
                  <c:v>749.907218996496</c:v>
                </c:pt>
                <c:pt idx="344">
                  <c:v>751.909081878506</c:v>
                </c:pt>
                <c:pt idx="345">
                  <c:v>753.759346011745</c:v>
                </c:pt>
                <c:pt idx="346">
                  <c:v>752.605077300739</c:v>
                </c:pt>
                <c:pt idx="347">
                  <c:v>752.975615683651</c:v>
                </c:pt>
                <c:pt idx="348">
                  <c:v>753.727370434742</c:v>
                </c:pt>
                <c:pt idx="349">
                  <c:v>756.573893313561</c:v>
                </c:pt>
                <c:pt idx="350">
                  <c:v>755.543977446988</c:v>
                </c:pt>
                <c:pt idx="351">
                  <c:v>756.977546226648</c:v>
                </c:pt>
                <c:pt idx="352">
                  <c:v>756.907357016935</c:v>
                </c:pt>
                <c:pt idx="353">
                  <c:v>757.560768157579</c:v>
                </c:pt>
                <c:pt idx="354">
                  <c:v>759.138548961128</c:v>
                </c:pt>
                <c:pt idx="355">
                  <c:v>759.131616862977</c:v>
                </c:pt>
                <c:pt idx="356">
                  <c:v>762.263051965541</c:v>
                </c:pt>
                <c:pt idx="357">
                  <c:v>762.556637388519</c:v>
                </c:pt>
                <c:pt idx="358">
                  <c:v>762.99152463028</c:v>
                </c:pt>
                <c:pt idx="359">
                  <c:v>762.417658660878</c:v>
                </c:pt>
                <c:pt idx="360">
                  <c:v>763.13187654333</c:v>
                </c:pt>
                <c:pt idx="361">
                  <c:v>764.871296140378</c:v>
                </c:pt>
                <c:pt idx="362">
                  <c:v>764.849404418491</c:v>
                </c:pt>
                <c:pt idx="363">
                  <c:v>765.650682723</c:v>
                </c:pt>
                <c:pt idx="364">
                  <c:v>768.581481247406</c:v>
                </c:pt>
                <c:pt idx="365">
                  <c:v>768.613772603522</c:v>
                </c:pt>
                <c:pt idx="366">
                  <c:v>770.207092755048</c:v>
                </c:pt>
                <c:pt idx="367">
                  <c:v>770.605998223009</c:v>
                </c:pt>
                <c:pt idx="368">
                  <c:v>771.393150362842</c:v>
                </c:pt>
                <c:pt idx="369">
                  <c:v>772.732328357966</c:v>
                </c:pt>
                <c:pt idx="370">
                  <c:v>773.620718058203</c:v>
                </c:pt>
                <c:pt idx="371">
                  <c:v>774.277739032495</c:v>
                </c:pt>
                <c:pt idx="372">
                  <c:v>773.122656515179</c:v>
                </c:pt>
                <c:pt idx="373">
                  <c:v>775.132756008561</c:v>
                </c:pt>
                <c:pt idx="374">
                  <c:v>776.358885980374</c:v>
                </c:pt>
                <c:pt idx="375">
                  <c:v>777.278427319409</c:v>
                </c:pt>
                <c:pt idx="376">
                  <c:v>778.141916880019</c:v>
                </c:pt>
                <c:pt idx="377">
                  <c:v>779.089960676555</c:v>
                </c:pt>
                <c:pt idx="378">
                  <c:v>780.008289584697</c:v>
                </c:pt>
                <c:pt idx="379">
                  <c:v>780.127058246135</c:v>
                </c:pt>
                <c:pt idx="380">
                  <c:v>781.693851266415</c:v>
                </c:pt>
                <c:pt idx="381">
                  <c:v>782.223656638823</c:v>
                </c:pt>
                <c:pt idx="382">
                  <c:v>782.717399387609</c:v>
                </c:pt>
                <c:pt idx="383">
                  <c:v>783.979449706585</c:v>
                </c:pt>
                <c:pt idx="384">
                  <c:v>784.752640813116</c:v>
                </c:pt>
                <c:pt idx="385">
                  <c:v>785.638729781409</c:v>
                </c:pt>
                <c:pt idx="386">
                  <c:v>786.469602677841</c:v>
                </c:pt>
                <c:pt idx="387">
                  <c:v>788.487936967841</c:v>
                </c:pt>
                <c:pt idx="388">
                  <c:v>789.836813815606</c:v>
                </c:pt>
                <c:pt idx="389">
                  <c:v>790.568907581204</c:v>
                </c:pt>
                <c:pt idx="390">
                  <c:v>790.972491235028</c:v>
                </c:pt>
                <c:pt idx="391">
                  <c:v>792.200466255734</c:v>
                </c:pt>
                <c:pt idx="392">
                  <c:v>792.746075284207</c:v>
                </c:pt>
                <c:pt idx="393">
                  <c:v>794.110165556673</c:v>
                </c:pt>
                <c:pt idx="394">
                  <c:v>794.941136313191</c:v>
                </c:pt>
                <c:pt idx="395">
                  <c:v>795.501620045138</c:v>
                </c:pt>
                <c:pt idx="396">
                  <c:v>796.088601948542</c:v>
                </c:pt>
                <c:pt idx="397">
                  <c:v>796.991036633493</c:v>
                </c:pt>
                <c:pt idx="398">
                  <c:v>797.735511275771</c:v>
                </c:pt>
                <c:pt idx="399">
                  <c:v>798.905977556716</c:v>
                </c:pt>
                <c:pt idx="400">
                  <c:v>799.42852563348</c:v>
                </c:pt>
                <c:pt idx="401">
                  <c:v>800.630195834525</c:v>
                </c:pt>
                <c:pt idx="402">
                  <c:v>801.16924900077</c:v>
                </c:pt>
                <c:pt idx="403">
                  <c:v>801.850696265745</c:v>
                </c:pt>
                <c:pt idx="404">
                  <c:v>802.673320489203</c:v>
                </c:pt>
                <c:pt idx="405">
                  <c:v>803.520929456682</c:v>
                </c:pt>
                <c:pt idx="406">
                  <c:v>804.332520658853</c:v>
                </c:pt>
                <c:pt idx="407">
                  <c:v>805.590647087925</c:v>
                </c:pt>
                <c:pt idx="408">
                  <c:v>806.506665203207</c:v>
                </c:pt>
                <c:pt idx="409">
                  <c:v>807.392718067207</c:v>
                </c:pt>
                <c:pt idx="410">
                  <c:v>807.750863672698</c:v>
                </c:pt>
                <c:pt idx="411">
                  <c:v>808.537300138072</c:v>
                </c:pt>
                <c:pt idx="412">
                  <c:v>809.746393073314</c:v>
                </c:pt>
                <c:pt idx="413">
                  <c:v>810.233857995479</c:v>
                </c:pt>
                <c:pt idx="414">
                  <c:v>810.879119329048</c:v>
                </c:pt>
                <c:pt idx="415">
                  <c:v>812.255273879912</c:v>
                </c:pt>
                <c:pt idx="416">
                  <c:v>812.581713617431</c:v>
                </c:pt>
                <c:pt idx="417">
                  <c:v>814.005873873069</c:v>
                </c:pt>
                <c:pt idx="418">
                  <c:v>814.399041218751</c:v>
                </c:pt>
                <c:pt idx="419">
                  <c:v>815.330349098849</c:v>
                </c:pt>
                <c:pt idx="420">
                  <c:v>818.239211741383</c:v>
                </c:pt>
                <c:pt idx="421">
                  <c:v>819.107160660948</c:v>
                </c:pt>
                <c:pt idx="422">
                  <c:v>820.060437543365</c:v>
                </c:pt>
                <c:pt idx="423">
                  <c:v>820.994974579669</c:v>
                </c:pt>
                <c:pt idx="424">
                  <c:v>821.942875009924</c:v>
                </c:pt>
                <c:pt idx="425">
                  <c:v>822.650220429756</c:v>
                </c:pt>
                <c:pt idx="426">
                  <c:v>823.569226015269</c:v>
                </c:pt>
                <c:pt idx="427">
                  <c:v>824.500833215475</c:v>
                </c:pt>
                <c:pt idx="428">
                  <c:v>825.393868896034</c:v>
                </c:pt>
                <c:pt idx="429">
                  <c:v>826.17078385969</c:v>
                </c:pt>
                <c:pt idx="430">
                  <c:v>827.003805823893</c:v>
                </c:pt>
                <c:pt idx="431">
                  <c:v>827.924548832302</c:v>
                </c:pt>
                <c:pt idx="432">
                  <c:v>828.70815566253</c:v>
                </c:pt>
                <c:pt idx="433">
                  <c:v>829.641759081309</c:v>
                </c:pt>
                <c:pt idx="434">
                  <c:v>830.565101670325</c:v>
                </c:pt>
                <c:pt idx="435">
                  <c:v>831.41699130698</c:v>
                </c:pt>
                <c:pt idx="436">
                  <c:v>832.331835163743</c:v>
                </c:pt>
                <c:pt idx="437">
                  <c:v>833.318437577363</c:v>
                </c:pt>
                <c:pt idx="438">
                  <c:v>834.152847369091</c:v>
                </c:pt>
                <c:pt idx="439">
                  <c:v>835.088665963908</c:v>
                </c:pt>
                <c:pt idx="440">
                  <c:v>836.037517248359</c:v>
                </c:pt>
                <c:pt idx="441">
                  <c:v>836.909202057138</c:v>
                </c:pt>
                <c:pt idx="442">
                  <c:v>837.680851123987</c:v>
                </c:pt>
                <c:pt idx="443">
                  <c:v>838.877116379167</c:v>
                </c:pt>
                <c:pt idx="444">
                  <c:v>839.826241648008</c:v>
                </c:pt>
                <c:pt idx="445">
                  <c:v>840.74266721761</c:v>
                </c:pt>
                <c:pt idx="446">
                  <c:v>841.839113799494</c:v>
                </c:pt>
                <c:pt idx="447">
                  <c:v>842.959802720824</c:v>
                </c:pt>
                <c:pt idx="448">
                  <c:v>843.824853787535</c:v>
                </c:pt>
                <c:pt idx="449">
                  <c:v>844.905458083807</c:v>
                </c:pt>
                <c:pt idx="450">
                  <c:v>846.051656939086</c:v>
                </c:pt>
                <c:pt idx="451">
                  <c:v>847.09175824841</c:v>
                </c:pt>
                <c:pt idx="452">
                  <c:v>847.934717015663</c:v>
                </c:pt>
                <c:pt idx="453">
                  <c:v>849.034067389394</c:v>
                </c:pt>
                <c:pt idx="454">
                  <c:v>849.832019073647</c:v>
                </c:pt>
                <c:pt idx="455">
                  <c:v>850.947455495967</c:v>
                </c:pt>
                <c:pt idx="456">
                  <c:v>852.044919608424</c:v>
                </c:pt>
                <c:pt idx="457">
                  <c:v>853.095817636721</c:v>
                </c:pt>
                <c:pt idx="458">
                  <c:v>853.89060829894</c:v>
                </c:pt>
                <c:pt idx="459">
                  <c:v>854.857766818113</c:v>
                </c:pt>
                <c:pt idx="460">
                  <c:v>855.823666738109</c:v>
                </c:pt>
                <c:pt idx="461">
                  <c:v>856.788253610569</c:v>
                </c:pt>
                <c:pt idx="462">
                  <c:v>857.900701344187</c:v>
                </c:pt>
                <c:pt idx="463">
                  <c:v>858.960740457413</c:v>
                </c:pt>
                <c:pt idx="464">
                  <c:v>859.89087968774</c:v>
                </c:pt>
                <c:pt idx="465">
                  <c:v>860.982614472304</c:v>
                </c:pt>
                <c:pt idx="466">
                  <c:v>862.13185284493</c:v>
                </c:pt>
                <c:pt idx="467">
                  <c:v>863.249060484137</c:v>
                </c:pt>
                <c:pt idx="468">
                  <c:v>864.229826798209</c:v>
                </c:pt>
                <c:pt idx="469">
                  <c:v>865.671663093982</c:v>
                </c:pt>
                <c:pt idx="470">
                  <c:v>866.944077253392</c:v>
                </c:pt>
                <c:pt idx="471">
                  <c:v>867.947739399287</c:v>
                </c:pt>
                <c:pt idx="472">
                  <c:v>869.221929370338</c:v>
                </c:pt>
                <c:pt idx="473">
                  <c:v>870.316431825818</c:v>
                </c:pt>
                <c:pt idx="474">
                  <c:v>871.415283930769</c:v>
                </c:pt>
                <c:pt idx="475">
                  <c:v>872.364250762735</c:v>
                </c:pt>
                <c:pt idx="476">
                  <c:v>873.538179982725</c:v>
                </c:pt>
                <c:pt idx="477">
                  <c:v>874.627138391348</c:v>
                </c:pt>
                <c:pt idx="478">
                  <c:v>875.911726612514</c:v>
                </c:pt>
                <c:pt idx="479">
                  <c:v>877.207275292221</c:v>
                </c:pt>
                <c:pt idx="480">
                  <c:v>878.550332914666</c:v>
                </c:pt>
                <c:pt idx="481">
                  <c:v>879.620318523699</c:v>
                </c:pt>
                <c:pt idx="482">
                  <c:v>880.956175025475</c:v>
                </c:pt>
                <c:pt idx="483">
                  <c:v>882.229317559505</c:v>
                </c:pt>
                <c:pt idx="484">
                  <c:v>883.323491279929</c:v>
                </c:pt>
                <c:pt idx="485">
                  <c:v>884.758033235329</c:v>
                </c:pt>
                <c:pt idx="486">
                  <c:v>886.076475928448</c:v>
                </c:pt>
                <c:pt idx="487">
                  <c:v>887.239694953809</c:v>
                </c:pt>
                <c:pt idx="488">
                  <c:v>888.579717974031</c:v>
                </c:pt>
                <c:pt idx="489">
                  <c:v>889.857710533807</c:v>
                </c:pt>
                <c:pt idx="490">
                  <c:v>890.900916398763</c:v>
                </c:pt>
                <c:pt idx="491">
                  <c:v>892.343408018887</c:v>
                </c:pt>
                <c:pt idx="492">
                  <c:v>893.76676490113</c:v>
                </c:pt>
                <c:pt idx="493">
                  <c:v>895.133543908083</c:v>
                </c:pt>
                <c:pt idx="494">
                  <c:v>896.761944141651</c:v>
                </c:pt>
                <c:pt idx="495">
                  <c:v>898.096868536062</c:v>
                </c:pt>
                <c:pt idx="496">
                  <c:v>899.253507514453</c:v>
                </c:pt>
                <c:pt idx="497">
                  <c:v>900.70723660364</c:v>
                </c:pt>
                <c:pt idx="498">
                  <c:v>902.134219558326</c:v>
                </c:pt>
                <c:pt idx="499">
                  <c:v>903.57724163051</c:v>
                </c:pt>
                <c:pt idx="500">
                  <c:v>904.863298032356</c:v>
                </c:pt>
                <c:pt idx="501">
                  <c:v>906.439112140414</c:v>
                </c:pt>
                <c:pt idx="502">
                  <c:v>907.774954791415</c:v>
                </c:pt>
                <c:pt idx="503">
                  <c:v>909.306496673669</c:v>
                </c:pt>
                <c:pt idx="504">
                  <c:v>910.908055083859</c:v>
                </c:pt>
                <c:pt idx="505">
                  <c:v>912.362127160095</c:v>
                </c:pt>
                <c:pt idx="506">
                  <c:v>913.70900344175</c:v>
                </c:pt>
                <c:pt idx="507">
                  <c:v>915.330044886198</c:v>
                </c:pt>
                <c:pt idx="508">
                  <c:v>916.961422594441</c:v>
                </c:pt>
                <c:pt idx="509">
                  <c:v>918.482078965916</c:v>
                </c:pt>
                <c:pt idx="510">
                  <c:v>920.029683189864</c:v>
                </c:pt>
                <c:pt idx="511">
                  <c:v>921.556878134556</c:v>
                </c:pt>
                <c:pt idx="512">
                  <c:v>922.846785182542</c:v>
                </c:pt>
                <c:pt idx="513">
                  <c:v>924.536677023063</c:v>
                </c:pt>
                <c:pt idx="514">
                  <c:v>926.184711433394</c:v>
                </c:pt>
                <c:pt idx="515">
                  <c:v>927.657913442271</c:v>
                </c:pt>
                <c:pt idx="516">
                  <c:v>929.428966608694</c:v>
                </c:pt>
                <c:pt idx="517">
                  <c:v>931.136556240484</c:v>
                </c:pt>
                <c:pt idx="518">
                  <c:v>932.896042595005</c:v>
                </c:pt>
                <c:pt idx="519">
                  <c:v>934.910123870891</c:v>
                </c:pt>
                <c:pt idx="520">
                  <c:v>936.738626474465</c:v>
                </c:pt>
                <c:pt idx="521">
                  <c:v>938.257210199299</c:v>
                </c:pt>
                <c:pt idx="522">
                  <c:v>940.036368919531</c:v>
                </c:pt>
                <c:pt idx="523">
                  <c:v>941.821971244288</c:v>
                </c:pt>
                <c:pt idx="524">
                  <c:v>943.641720573196</c:v>
                </c:pt>
                <c:pt idx="525">
                  <c:v>945.372715536071</c:v>
                </c:pt>
                <c:pt idx="526">
                  <c:v>947.285008861874</c:v>
                </c:pt>
                <c:pt idx="527">
                  <c:v>948.954119675434</c:v>
                </c:pt>
                <c:pt idx="528">
                  <c:v>950.911112617161</c:v>
                </c:pt>
                <c:pt idx="529">
                  <c:v>953.001039295988</c:v>
                </c:pt>
                <c:pt idx="530">
                  <c:v>955.022852559841</c:v>
                </c:pt>
                <c:pt idx="531">
                  <c:v>956.753322562081</c:v>
                </c:pt>
                <c:pt idx="532">
                  <c:v>958.748995548785</c:v>
                </c:pt>
                <c:pt idx="533">
                  <c:v>960.685133552158</c:v>
                </c:pt>
                <c:pt idx="534">
                  <c:v>962.661097823279</c:v>
                </c:pt>
                <c:pt idx="535">
                  <c:v>964.897024063758</c:v>
                </c:pt>
                <c:pt idx="536">
                  <c:v>967.082744641986</c:v>
                </c:pt>
                <c:pt idx="537">
                  <c:v>968.934953951372</c:v>
                </c:pt>
                <c:pt idx="538">
                  <c:v>971.046839993086</c:v>
                </c:pt>
                <c:pt idx="539">
                  <c:v>973.293005809323</c:v>
                </c:pt>
                <c:pt idx="540">
                  <c:v>975.195378412881</c:v>
                </c:pt>
                <c:pt idx="541">
                  <c:v>977.725444209152</c:v>
                </c:pt>
                <c:pt idx="542">
                  <c:v>979.685294535989</c:v>
                </c:pt>
                <c:pt idx="543">
                  <c:v>982.039859366006</c:v>
                </c:pt>
                <c:pt idx="544">
                  <c:v>984.325342819344</c:v>
                </c:pt>
                <c:pt idx="545">
                  <c:v>986.635136908146</c:v>
                </c:pt>
                <c:pt idx="546">
                  <c:v>988.634828637362</c:v>
                </c:pt>
                <c:pt idx="547">
                  <c:v>991.398657471418</c:v>
                </c:pt>
                <c:pt idx="548">
                  <c:v>993.796994604216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402671"/>
        <c:axId val="22546211"/>
      </c:lineChart>
      <c:catAx>
        <c:axId val="81402671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22546211"/>
        <c:crosses val="autoZero"/>
        <c:auto val="1"/>
        <c:lblAlgn val="ctr"/>
        <c:lblOffset val="100"/>
        <c:noMultiLvlLbl val="0"/>
      </c:catAx>
      <c:valAx>
        <c:axId val="225462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814026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[1]Лист1!$M$91:$M$562</c:f>
              <c:numCache>
                <c:formatCode>General</c:formatCode>
                <c:ptCount val="472"/>
                <c:pt idx="0">
                  <c:v>563.889961269728</c:v>
                </c:pt>
                <c:pt idx="1">
                  <c:v>564.956471385836</c:v>
                </c:pt>
                <c:pt idx="2">
                  <c:v>566.198139281294</c:v>
                </c:pt>
                <c:pt idx="3">
                  <c:v>567.346423071604</c:v>
                </c:pt>
                <c:pt idx="4">
                  <c:v>568.419725823035</c:v>
                </c:pt>
                <c:pt idx="5">
                  <c:v>569.556684775887</c:v>
                </c:pt>
                <c:pt idx="6">
                  <c:v>570.729390567879</c:v>
                </c:pt>
                <c:pt idx="7">
                  <c:v>571.842818467651</c:v>
                </c:pt>
                <c:pt idx="8">
                  <c:v>572.962492541732</c:v>
                </c:pt>
                <c:pt idx="9">
                  <c:v>574.177141395999</c:v>
                </c:pt>
                <c:pt idx="10">
                  <c:v>575.18907141969</c:v>
                </c:pt>
                <c:pt idx="11">
                  <c:v>576.291636591486</c:v>
                </c:pt>
                <c:pt idx="12">
                  <c:v>577.424679405952</c:v>
                </c:pt>
                <c:pt idx="13">
                  <c:v>578.424385462576</c:v>
                </c:pt>
                <c:pt idx="14">
                  <c:v>579.550979756993</c:v>
                </c:pt>
                <c:pt idx="15">
                  <c:v>580.75441911052</c:v>
                </c:pt>
                <c:pt idx="16">
                  <c:v>581.705515605278</c:v>
                </c:pt>
                <c:pt idx="17">
                  <c:v>582.692084958663</c:v>
                </c:pt>
                <c:pt idx="18">
                  <c:v>584.684764411411</c:v>
                </c:pt>
                <c:pt idx="19">
                  <c:v>585.709171193641</c:v>
                </c:pt>
                <c:pt idx="20">
                  <c:v>586.606040418333</c:v>
                </c:pt>
                <c:pt idx="21">
                  <c:v>587.62833928211</c:v>
                </c:pt>
                <c:pt idx="22">
                  <c:v>588.581700549077</c:v>
                </c:pt>
                <c:pt idx="23">
                  <c:v>589.547736644822</c:v>
                </c:pt>
                <c:pt idx="24">
                  <c:v>590.463291678054</c:v>
                </c:pt>
                <c:pt idx="25">
                  <c:v>591.418373918298</c:v>
                </c:pt>
                <c:pt idx="26">
                  <c:v>592.296187612432</c:v>
                </c:pt>
                <c:pt idx="27">
                  <c:v>593.222323272248</c:v>
                </c:pt>
                <c:pt idx="28">
                  <c:v>594.165138389953</c:v>
                </c:pt>
                <c:pt idx="29">
                  <c:v>595.088983350478</c:v>
                </c:pt>
                <c:pt idx="30">
                  <c:v>595.947963886643</c:v>
                </c:pt>
                <c:pt idx="31">
                  <c:v>596.873979689279</c:v>
                </c:pt>
                <c:pt idx="32">
                  <c:v>597.665853658279</c:v>
                </c:pt>
                <c:pt idx="33">
                  <c:v>598.545667938624</c:v>
                </c:pt>
                <c:pt idx="34">
                  <c:v>599.473177187695</c:v>
                </c:pt>
                <c:pt idx="35">
                  <c:v>600.368550614367</c:v>
                </c:pt>
                <c:pt idx="36">
                  <c:v>601.178896938772</c:v>
                </c:pt>
                <c:pt idx="37">
                  <c:v>602.05960436161</c:v>
                </c:pt>
                <c:pt idx="38">
                  <c:v>602.843884171219</c:v>
                </c:pt>
                <c:pt idx="39">
                  <c:v>603.708904458318</c:v>
                </c:pt>
                <c:pt idx="40">
                  <c:v>604.51934314266</c:v>
                </c:pt>
                <c:pt idx="41">
                  <c:v>605.355500635744</c:v>
                </c:pt>
                <c:pt idx="42">
                  <c:v>606.125329749312</c:v>
                </c:pt>
                <c:pt idx="43">
                  <c:v>606.924445098388</c:v>
                </c:pt>
                <c:pt idx="44">
                  <c:v>607.705078286106</c:v>
                </c:pt>
                <c:pt idx="45">
                  <c:v>608.449335624456</c:v>
                </c:pt>
                <c:pt idx="46">
                  <c:v>609.346829274755</c:v>
                </c:pt>
                <c:pt idx="47">
                  <c:v>610.019823720749</c:v>
                </c:pt>
                <c:pt idx="48">
                  <c:v>610.801777215503</c:v>
                </c:pt>
                <c:pt idx="49">
                  <c:v>611.581578421225</c:v>
                </c:pt>
                <c:pt idx="50">
                  <c:v>612.347905062908</c:v>
                </c:pt>
                <c:pt idx="51">
                  <c:v>612.974191138874</c:v>
                </c:pt>
                <c:pt idx="52">
                  <c:v>613.725023423772</c:v>
                </c:pt>
                <c:pt idx="53">
                  <c:v>614.543126443547</c:v>
                </c:pt>
                <c:pt idx="54">
                  <c:v>615.421085989645</c:v>
                </c:pt>
                <c:pt idx="55">
                  <c:v>616.284339626525</c:v>
                </c:pt>
                <c:pt idx="56">
                  <c:v>617.000144541791</c:v>
                </c:pt>
                <c:pt idx="57">
                  <c:v>617.813517760412</c:v>
                </c:pt>
                <c:pt idx="58">
                  <c:v>618.544182186968</c:v>
                </c:pt>
                <c:pt idx="59">
                  <c:v>619.292380241161</c:v>
                </c:pt>
                <c:pt idx="60">
                  <c:v>620.037841047946</c:v>
                </c:pt>
                <c:pt idx="61">
                  <c:v>620.88014031202</c:v>
                </c:pt>
                <c:pt idx="62">
                  <c:v>621.739678752819</c:v>
                </c:pt>
                <c:pt idx="63">
                  <c:v>622.4120406691</c:v>
                </c:pt>
                <c:pt idx="64">
                  <c:v>623.173313407069</c:v>
                </c:pt>
                <c:pt idx="65">
                  <c:v>623.865401856652</c:v>
                </c:pt>
                <c:pt idx="66">
                  <c:v>624.53183857261</c:v>
                </c:pt>
                <c:pt idx="67">
                  <c:v>625.25118773691</c:v>
                </c:pt>
                <c:pt idx="68">
                  <c:v>625.939686857004</c:v>
                </c:pt>
                <c:pt idx="69">
                  <c:v>626.640581408126</c:v>
                </c:pt>
                <c:pt idx="70">
                  <c:v>627.261613811147</c:v>
                </c:pt>
                <c:pt idx="71">
                  <c:v>627.918953594264</c:v>
                </c:pt>
                <c:pt idx="72">
                  <c:v>628.452427093333</c:v>
                </c:pt>
                <c:pt idx="73">
                  <c:v>629.126462911772</c:v>
                </c:pt>
                <c:pt idx="74">
                  <c:v>629.812834529687</c:v>
                </c:pt>
                <c:pt idx="75">
                  <c:v>630.500955709007</c:v>
                </c:pt>
                <c:pt idx="76">
                  <c:v>631.833651342003</c:v>
                </c:pt>
                <c:pt idx="77">
                  <c:v>632.485668562011</c:v>
                </c:pt>
                <c:pt idx="78">
                  <c:v>633.151520495094</c:v>
                </c:pt>
                <c:pt idx="79">
                  <c:v>633.699832945977</c:v>
                </c:pt>
                <c:pt idx="80">
                  <c:v>634.391995872028</c:v>
                </c:pt>
                <c:pt idx="81">
                  <c:v>635.048289551572</c:v>
                </c:pt>
                <c:pt idx="82">
                  <c:v>635.70435709962</c:v>
                </c:pt>
                <c:pt idx="83">
                  <c:v>636.323135180501</c:v>
                </c:pt>
                <c:pt idx="84">
                  <c:v>637.029828030845</c:v>
                </c:pt>
                <c:pt idx="85">
                  <c:v>637.722731890772</c:v>
                </c:pt>
                <c:pt idx="86">
                  <c:v>638.442365374691</c:v>
                </c:pt>
                <c:pt idx="87">
                  <c:v>639.106962842036</c:v>
                </c:pt>
                <c:pt idx="88">
                  <c:v>639.655355563218</c:v>
                </c:pt>
                <c:pt idx="89">
                  <c:v>640.30870093641</c:v>
                </c:pt>
                <c:pt idx="90">
                  <c:v>640.949616194823</c:v>
                </c:pt>
                <c:pt idx="91">
                  <c:v>641.616024512448</c:v>
                </c:pt>
                <c:pt idx="92">
                  <c:v>642.19121942257</c:v>
                </c:pt>
                <c:pt idx="93">
                  <c:v>642.898118001784</c:v>
                </c:pt>
                <c:pt idx="94">
                  <c:v>643.401082038842</c:v>
                </c:pt>
                <c:pt idx="95">
                  <c:v>643.977191330705</c:v>
                </c:pt>
                <c:pt idx="96">
                  <c:v>644.596292613185</c:v>
                </c:pt>
                <c:pt idx="97">
                  <c:v>645.228320790805</c:v>
                </c:pt>
                <c:pt idx="98">
                  <c:v>645.775538840994</c:v>
                </c:pt>
                <c:pt idx="99">
                  <c:v>646.384071000605</c:v>
                </c:pt>
                <c:pt idx="100">
                  <c:v>647.010976414818</c:v>
                </c:pt>
                <c:pt idx="101">
                  <c:v>647.597981684678</c:v>
                </c:pt>
                <c:pt idx="102">
                  <c:v>648.170770889299</c:v>
                </c:pt>
                <c:pt idx="103">
                  <c:v>648.756215526353</c:v>
                </c:pt>
                <c:pt idx="104">
                  <c:v>649.25774144069</c:v>
                </c:pt>
                <c:pt idx="105">
                  <c:v>649.903644321458</c:v>
                </c:pt>
                <c:pt idx="106">
                  <c:v>650.495347799814</c:v>
                </c:pt>
                <c:pt idx="107">
                  <c:v>651.010134619264</c:v>
                </c:pt>
                <c:pt idx="108">
                  <c:v>651.626541272967</c:v>
                </c:pt>
                <c:pt idx="109">
                  <c:v>652.249802416309</c:v>
                </c:pt>
                <c:pt idx="110">
                  <c:v>652.889823545295</c:v>
                </c:pt>
                <c:pt idx="111">
                  <c:v>653.500093790148</c:v>
                </c:pt>
                <c:pt idx="112">
                  <c:v>654.13992407678</c:v>
                </c:pt>
                <c:pt idx="113">
                  <c:v>654.655459899377</c:v>
                </c:pt>
                <c:pt idx="114">
                  <c:v>655.188896263716</c:v>
                </c:pt>
                <c:pt idx="115">
                  <c:v>655.781374892761</c:v>
                </c:pt>
                <c:pt idx="116">
                  <c:v>656.291406241072</c:v>
                </c:pt>
                <c:pt idx="117">
                  <c:v>657.04215159705</c:v>
                </c:pt>
                <c:pt idx="118">
                  <c:v>657.645902799067</c:v>
                </c:pt>
                <c:pt idx="119">
                  <c:v>658.08544621412</c:v>
                </c:pt>
                <c:pt idx="120">
                  <c:v>658.642139743668</c:v>
                </c:pt>
                <c:pt idx="121">
                  <c:v>659.233890385771</c:v>
                </c:pt>
                <c:pt idx="122">
                  <c:v>659.749643402291</c:v>
                </c:pt>
                <c:pt idx="123">
                  <c:v>660.300124927909</c:v>
                </c:pt>
                <c:pt idx="124">
                  <c:v>660.850200703729</c:v>
                </c:pt>
                <c:pt idx="125">
                  <c:v>661.381136264876</c:v>
                </c:pt>
                <c:pt idx="126">
                  <c:v>661.91949149339</c:v>
                </c:pt>
                <c:pt idx="127">
                  <c:v>662.445801332124</c:v>
                </c:pt>
                <c:pt idx="128">
                  <c:v>662.879799746461</c:v>
                </c:pt>
                <c:pt idx="129">
                  <c:v>664.170386683031</c:v>
                </c:pt>
                <c:pt idx="130">
                  <c:v>664.654622537616</c:v>
                </c:pt>
                <c:pt idx="131">
                  <c:v>665.224770712587</c:v>
                </c:pt>
                <c:pt idx="132">
                  <c:v>665.768414935882</c:v>
                </c:pt>
                <c:pt idx="133">
                  <c:v>666.337491766357</c:v>
                </c:pt>
                <c:pt idx="134">
                  <c:v>666.88272057206</c:v>
                </c:pt>
                <c:pt idx="135">
                  <c:v>667.478755223957</c:v>
                </c:pt>
                <c:pt idx="136">
                  <c:v>667.95453789256</c:v>
                </c:pt>
                <c:pt idx="137">
                  <c:v>668.521488603154</c:v>
                </c:pt>
                <c:pt idx="138">
                  <c:v>669.949901096284</c:v>
                </c:pt>
                <c:pt idx="139">
                  <c:v>669.719644147355</c:v>
                </c:pt>
                <c:pt idx="140">
                  <c:v>670.393073812951</c:v>
                </c:pt>
                <c:pt idx="141">
                  <c:v>670.984437553361</c:v>
                </c:pt>
                <c:pt idx="142">
                  <c:v>671.485416444579</c:v>
                </c:pt>
                <c:pt idx="143">
                  <c:v>671.996376374399</c:v>
                </c:pt>
                <c:pt idx="144">
                  <c:v>672.529913154653</c:v>
                </c:pt>
                <c:pt idx="145">
                  <c:v>672.983383202496</c:v>
                </c:pt>
                <c:pt idx="146">
                  <c:v>673.486747282882</c:v>
                </c:pt>
                <c:pt idx="147">
                  <c:v>674.006169221766</c:v>
                </c:pt>
                <c:pt idx="148">
                  <c:v>674.480547719151</c:v>
                </c:pt>
                <c:pt idx="149">
                  <c:v>675.020544572506</c:v>
                </c:pt>
                <c:pt idx="150">
                  <c:v>675.593924687375</c:v>
                </c:pt>
                <c:pt idx="151">
                  <c:v>676.094026748075</c:v>
                </c:pt>
                <c:pt idx="152">
                  <c:v>676.707950685708</c:v>
                </c:pt>
                <c:pt idx="153">
                  <c:v>677.268111277053</c:v>
                </c:pt>
                <c:pt idx="154">
                  <c:v>677.832800501021</c:v>
                </c:pt>
                <c:pt idx="155">
                  <c:v>678.329118503004</c:v>
                </c:pt>
                <c:pt idx="156">
                  <c:v>679.004566019824</c:v>
                </c:pt>
                <c:pt idx="157">
                  <c:v>679.487534937059</c:v>
                </c:pt>
                <c:pt idx="158">
                  <c:v>680.034416828284</c:v>
                </c:pt>
                <c:pt idx="159">
                  <c:v>680.592196696156</c:v>
                </c:pt>
                <c:pt idx="160">
                  <c:v>681.180449407765</c:v>
                </c:pt>
                <c:pt idx="161">
                  <c:v>681.674284290299</c:v>
                </c:pt>
                <c:pt idx="162">
                  <c:v>682.285909336997</c:v>
                </c:pt>
                <c:pt idx="163">
                  <c:v>682.901375306968</c:v>
                </c:pt>
                <c:pt idx="164">
                  <c:v>684.358102019489</c:v>
                </c:pt>
                <c:pt idx="165">
                  <c:v>684.210354947841</c:v>
                </c:pt>
                <c:pt idx="166">
                  <c:v>684.741823103148</c:v>
                </c:pt>
                <c:pt idx="167">
                  <c:v>685.977323536464</c:v>
                </c:pt>
                <c:pt idx="168">
                  <c:v>686.511528458594</c:v>
                </c:pt>
                <c:pt idx="169">
                  <c:v>687.085853391594</c:v>
                </c:pt>
                <c:pt idx="170">
                  <c:v>687.581628974707</c:v>
                </c:pt>
                <c:pt idx="171">
                  <c:v>688.265478778941</c:v>
                </c:pt>
                <c:pt idx="172">
                  <c:v>688.717736016705</c:v>
                </c:pt>
                <c:pt idx="173">
                  <c:v>689.281010355866</c:v>
                </c:pt>
                <c:pt idx="174">
                  <c:v>689.815774853049</c:v>
                </c:pt>
                <c:pt idx="175">
                  <c:v>690.361100452206</c:v>
                </c:pt>
                <c:pt idx="176">
                  <c:v>690.846096973349</c:v>
                </c:pt>
                <c:pt idx="177">
                  <c:v>691.398660704309</c:v>
                </c:pt>
                <c:pt idx="178">
                  <c:v>691.965332491802</c:v>
                </c:pt>
                <c:pt idx="179">
                  <c:v>692.472033291873</c:v>
                </c:pt>
                <c:pt idx="180">
                  <c:v>693.045377169577</c:v>
                </c:pt>
                <c:pt idx="181">
                  <c:v>693.646652184182</c:v>
                </c:pt>
                <c:pt idx="182">
                  <c:v>694.103342002144</c:v>
                </c:pt>
                <c:pt idx="183">
                  <c:v>694.686524428339</c:v>
                </c:pt>
                <c:pt idx="184">
                  <c:v>695.304394340212</c:v>
                </c:pt>
                <c:pt idx="185">
                  <c:v>695.90761017079</c:v>
                </c:pt>
                <c:pt idx="186">
                  <c:v>696.412270403608</c:v>
                </c:pt>
                <c:pt idx="187">
                  <c:v>697.114335889234</c:v>
                </c:pt>
                <c:pt idx="188">
                  <c:v>697.722741871724</c:v>
                </c:pt>
                <c:pt idx="189">
                  <c:v>700.138397769127</c:v>
                </c:pt>
                <c:pt idx="190">
                  <c:v>699.331056185573</c:v>
                </c:pt>
                <c:pt idx="191">
                  <c:v>699.565875792075</c:v>
                </c:pt>
                <c:pt idx="192">
                  <c:v>700.209320710694</c:v>
                </c:pt>
                <c:pt idx="193">
                  <c:v>700.837599434882</c:v>
                </c:pt>
                <c:pt idx="194">
                  <c:v>701.465309156842</c:v>
                </c:pt>
                <c:pt idx="195">
                  <c:v>702.06170803981</c:v>
                </c:pt>
                <c:pt idx="196">
                  <c:v>702.63524613677</c:v>
                </c:pt>
                <c:pt idx="197">
                  <c:v>703.208380616907</c:v>
                </c:pt>
                <c:pt idx="198">
                  <c:v>703.704702264485</c:v>
                </c:pt>
                <c:pt idx="199">
                  <c:v>704.313694864844</c:v>
                </c:pt>
                <c:pt idx="200">
                  <c:v>704.919430892772</c:v>
                </c:pt>
                <c:pt idx="201">
                  <c:v>705.410400091716</c:v>
                </c:pt>
                <c:pt idx="202">
                  <c:v>706.046877019111</c:v>
                </c:pt>
                <c:pt idx="203">
                  <c:v>706.732040314192</c:v>
                </c:pt>
                <c:pt idx="204">
                  <c:v>707.250310036877</c:v>
                </c:pt>
                <c:pt idx="205">
                  <c:v>707.862372563284</c:v>
                </c:pt>
                <c:pt idx="206">
                  <c:v>708.405512974021</c:v>
                </c:pt>
                <c:pt idx="207">
                  <c:v>708.928123423958</c:v>
                </c:pt>
                <c:pt idx="208">
                  <c:v>709.374706512488</c:v>
                </c:pt>
                <c:pt idx="209">
                  <c:v>710.025492456446</c:v>
                </c:pt>
                <c:pt idx="210">
                  <c:v>710.750910635917</c:v>
                </c:pt>
                <c:pt idx="211">
                  <c:v>711.439244909406</c:v>
                </c:pt>
                <c:pt idx="212">
                  <c:v>712.117065688806</c:v>
                </c:pt>
                <c:pt idx="213">
                  <c:v>712.781745316177</c:v>
                </c:pt>
                <c:pt idx="214">
                  <c:v>713.297965991984</c:v>
                </c:pt>
                <c:pt idx="215">
                  <c:v>714.33889331427</c:v>
                </c:pt>
                <c:pt idx="216">
                  <c:v>714.379806482181</c:v>
                </c:pt>
                <c:pt idx="217">
                  <c:v>714.991585983679</c:v>
                </c:pt>
                <c:pt idx="218">
                  <c:v>715.67867798853</c:v>
                </c:pt>
                <c:pt idx="219">
                  <c:v>716.327552867787</c:v>
                </c:pt>
                <c:pt idx="220">
                  <c:v>716.937541341209</c:v>
                </c:pt>
                <c:pt idx="221">
                  <c:v>717.52709906403</c:v>
                </c:pt>
                <c:pt idx="222">
                  <c:v>718.129857731052</c:v>
                </c:pt>
                <c:pt idx="223">
                  <c:v>718.651264196244</c:v>
                </c:pt>
                <c:pt idx="224">
                  <c:v>719.361158905183</c:v>
                </c:pt>
                <c:pt idx="225">
                  <c:v>720.140727118947</c:v>
                </c:pt>
                <c:pt idx="226">
                  <c:v>720.834496572867</c:v>
                </c:pt>
                <c:pt idx="227">
                  <c:v>721.439859860399</c:v>
                </c:pt>
                <c:pt idx="228">
                  <c:v>722.174267113714</c:v>
                </c:pt>
                <c:pt idx="229">
                  <c:v>722.782477828048</c:v>
                </c:pt>
                <c:pt idx="230">
                  <c:v>723.441947962025</c:v>
                </c:pt>
                <c:pt idx="231">
                  <c:v>724.139412067082</c:v>
                </c:pt>
                <c:pt idx="232">
                  <c:v>724.845636281795</c:v>
                </c:pt>
                <c:pt idx="233">
                  <c:v>725.361651945258</c:v>
                </c:pt>
                <c:pt idx="234">
                  <c:v>726.012641806075</c:v>
                </c:pt>
                <c:pt idx="235">
                  <c:v>726.769164140847</c:v>
                </c:pt>
                <c:pt idx="236">
                  <c:v>727.332785233883</c:v>
                </c:pt>
                <c:pt idx="237">
                  <c:v>728.049905770327</c:v>
                </c:pt>
                <c:pt idx="238">
                  <c:v>728.816715847225</c:v>
                </c:pt>
                <c:pt idx="239">
                  <c:v>729.44936519494</c:v>
                </c:pt>
                <c:pt idx="240">
                  <c:v>732.304019180557</c:v>
                </c:pt>
                <c:pt idx="241">
                  <c:v>731.295683944123</c:v>
                </c:pt>
                <c:pt idx="242">
                  <c:v>731.595954061905</c:v>
                </c:pt>
                <c:pt idx="243">
                  <c:v>732.389826284615</c:v>
                </c:pt>
                <c:pt idx="244">
                  <c:v>732.958050337445</c:v>
                </c:pt>
                <c:pt idx="245">
                  <c:v>733.688047639433</c:v>
                </c:pt>
                <c:pt idx="246">
                  <c:v>734.456690770766</c:v>
                </c:pt>
                <c:pt idx="247">
                  <c:v>735.233438940847</c:v>
                </c:pt>
                <c:pt idx="248">
                  <c:v>735.89468870611</c:v>
                </c:pt>
                <c:pt idx="249">
                  <c:v>736.765048622829</c:v>
                </c:pt>
                <c:pt idx="250">
                  <c:v>737.625130446716</c:v>
                </c:pt>
                <c:pt idx="251">
                  <c:v>739.11975136542</c:v>
                </c:pt>
                <c:pt idx="252">
                  <c:v>739.311162235647</c:v>
                </c:pt>
                <c:pt idx="253">
                  <c:v>740.112562977443</c:v>
                </c:pt>
                <c:pt idx="254">
                  <c:v>740.912454605414</c:v>
                </c:pt>
                <c:pt idx="255">
                  <c:v>741.543995858737</c:v>
                </c:pt>
                <c:pt idx="256">
                  <c:v>742.360952681402</c:v>
                </c:pt>
                <c:pt idx="257">
                  <c:v>743.167568815537</c:v>
                </c:pt>
                <c:pt idx="258">
                  <c:v>743.816081417689</c:v>
                </c:pt>
                <c:pt idx="259">
                  <c:v>744.72490386883</c:v>
                </c:pt>
                <c:pt idx="260">
                  <c:v>745.509446106583</c:v>
                </c:pt>
                <c:pt idx="261">
                  <c:v>746.145027406828</c:v>
                </c:pt>
                <c:pt idx="262">
                  <c:v>746.94595416971</c:v>
                </c:pt>
                <c:pt idx="263">
                  <c:v>747.736384407699</c:v>
                </c:pt>
                <c:pt idx="264">
                  <c:v>748.497787499021</c:v>
                </c:pt>
                <c:pt idx="265">
                  <c:v>749.1204703886</c:v>
                </c:pt>
                <c:pt idx="266">
                  <c:v>749.907218996496</c:v>
                </c:pt>
                <c:pt idx="267">
                  <c:v>751.909081878506</c:v>
                </c:pt>
                <c:pt idx="268">
                  <c:v>753.759346011745</c:v>
                </c:pt>
                <c:pt idx="269">
                  <c:v>752.605077300739</c:v>
                </c:pt>
                <c:pt idx="270">
                  <c:v>752.975615683651</c:v>
                </c:pt>
                <c:pt idx="271">
                  <c:v>753.727370434742</c:v>
                </c:pt>
                <c:pt idx="272">
                  <c:v>756.573893313561</c:v>
                </c:pt>
                <c:pt idx="273">
                  <c:v>755.543977446988</c:v>
                </c:pt>
                <c:pt idx="274">
                  <c:v>756.977546226648</c:v>
                </c:pt>
                <c:pt idx="275">
                  <c:v>756.907357016935</c:v>
                </c:pt>
                <c:pt idx="276">
                  <c:v>757.560768157579</c:v>
                </c:pt>
                <c:pt idx="277">
                  <c:v>759.138548961128</c:v>
                </c:pt>
                <c:pt idx="278">
                  <c:v>759.131616862977</c:v>
                </c:pt>
                <c:pt idx="279">
                  <c:v>762.263051965541</c:v>
                </c:pt>
                <c:pt idx="280">
                  <c:v>762.556637388519</c:v>
                </c:pt>
                <c:pt idx="281">
                  <c:v>762.99152463028</c:v>
                </c:pt>
                <c:pt idx="282">
                  <c:v>762.417658660878</c:v>
                </c:pt>
                <c:pt idx="283">
                  <c:v>763.13187654333</c:v>
                </c:pt>
                <c:pt idx="284">
                  <c:v>764.871296140378</c:v>
                </c:pt>
                <c:pt idx="285">
                  <c:v>764.849404418491</c:v>
                </c:pt>
                <c:pt idx="286">
                  <c:v>765.650682723</c:v>
                </c:pt>
                <c:pt idx="287">
                  <c:v>768.581481247406</c:v>
                </c:pt>
                <c:pt idx="288">
                  <c:v>768.613772603522</c:v>
                </c:pt>
                <c:pt idx="289">
                  <c:v>770.207092755048</c:v>
                </c:pt>
                <c:pt idx="290">
                  <c:v>770.605998223009</c:v>
                </c:pt>
                <c:pt idx="291">
                  <c:v>771.393150362842</c:v>
                </c:pt>
                <c:pt idx="292">
                  <c:v>772.732328357966</c:v>
                </c:pt>
                <c:pt idx="293">
                  <c:v>773.620718058203</c:v>
                </c:pt>
                <c:pt idx="294">
                  <c:v>774.277739032495</c:v>
                </c:pt>
                <c:pt idx="295">
                  <c:v>773.122656515179</c:v>
                </c:pt>
                <c:pt idx="296">
                  <c:v>775.132756008561</c:v>
                </c:pt>
                <c:pt idx="297">
                  <c:v>776.358885980374</c:v>
                </c:pt>
                <c:pt idx="298">
                  <c:v>777.278427319409</c:v>
                </c:pt>
                <c:pt idx="299">
                  <c:v>778.141916880019</c:v>
                </c:pt>
                <c:pt idx="300">
                  <c:v>779.089960676555</c:v>
                </c:pt>
                <c:pt idx="301">
                  <c:v>780.008289584697</c:v>
                </c:pt>
                <c:pt idx="302">
                  <c:v>780.127058246135</c:v>
                </c:pt>
                <c:pt idx="303">
                  <c:v>781.693851266415</c:v>
                </c:pt>
                <c:pt idx="304">
                  <c:v>782.223656638823</c:v>
                </c:pt>
                <c:pt idx="305">
                  <c:v>782.717399387609</c:v>
                </c:pt>
                <c:pt idx="306">
                  <c:v>783.979449706585</c:v>
                </c:pt>
                <c:pt idx="307">
                  <c:v>784.752640813116</c:v>
                </c:pt>
                <c:pt idx="308">
                  <c:v>785.638729781409</c:v>
                </c:pt>
                <c:pt idx="309">
                  <c:v>786.469602677841</c:v>
                </c:pt>
                <c:pt idx="310">
                  <c:v>788.487936967841</c:v>
                </c:pt>
                <c:pt idx="311">
                  <c:v>789.836813815606</c:v>
                </c:pt>
                <c:pt idx="312">
                  <c:v>790.568907581204</c:v>
                </c:pt>
                <c:pt idx="313">
                  <c:v>790.972491235028</c:v>
                </c:pt>
                <c:pt idx="314">
                  <c:v>792.200466255734</c:v>
                </c:pt>
                <c:pt idx="315">
                  <c:v>792.746075284207</c:v>
                </c:pt>
                <c:pt idx="316">
                  <c:v>794.110165556673</c:v>
                </c:pt>
                <c:pt idx="317">
                  <c:v>794.941136313191</c:v>
                </c:pt>
                <c:pt idx="318">
                  <c:v>795.501620045138</c:v>
                </c:pt>
                <c:pt idx="319">
                  <c:v>796.088601948542</c:v>
                </c:pt>
                <c:pt idx="320">
                  <c:v>796.991036633493</c:v>
                </c:pt>
                <c:pt idx="321">
                  <c:v>797.735511275771</c:v>
                </c:pt>
                <c:pt idx="322">
                  <c:v>798.905977556716</c:v>
                </c:pt>
                <c:pt idx="323">
                  <c:v>799.42852563348</c:v>
                </c:pt>
                <c:pt idx="324">
                  <c:v>800.630195834525</c:v>
                </c:pt>
                <c:pt idx="325">
                  <c:v>801.16924900077</c:v>
                </c:pt>
                <c:pt idx="326">
                  <c:v>801.850696265745</c:v>
                </c:pt>
                <c:pt idx="327">
                  <c:v>802.673320489203</c:v>
                </c:pt>
                <c:pt idx="328">
                  <c:v>803.520929456682</c:v>
                </c:pt>
                <c:pt idx="329">
                  <c:v>804.332520658853</c:v>
                </c:pt>
                <c:pt idx="330">
                  <c:v>805.590647087925</c:v>
                </c:pt>
                <c:pt idx="331">
                  <c:v>806.506665203207</c:v>
                </c:pt>
                <c:pt idx="332">
                  <c:v>807.392718067207</c:v>
                </c:pt>
                <c:pt idx="333">
                  <c:v>807.750863672698</c:v>
                </c:pt>
                <c:pt idx="334">
                  <c:v>808.537300138072</c:v>
                </c:pt>
                <c:pt idx="335">
                  <c:v>809.746393073314</c:v>
                </c:pt>
                <c:pt idx="336">
                  <c:v>810.233857995479</c:v>
                </c:pt>
                <c:pt idx="337">
                  <c:v>810.879119329048</c:v>
                </c:pt>
                <c:pt idx="338">
                  <c:v>812.255273879912</c:v>
                </c:pt>
                <c:pt idx="339">
                  <c:v>812.581713617431</c:v>
                </c:pt>
                <c:pt idx="340">
                  <c:v>814.005873873069</c:v>
                </c:pt>
                <c:pt idx="341">
                  <c:v>814.399041218751</c:v>
                </c:pt>
                <c:pt idx="342">
                  <c:v>815.330349098849</c:v>
                </c:pt>
                <c:pt idx="343">
                  <c:v>818.239211741383</c:v>
                </c:pt>
                <c:pt idx="344">
                  <c:v>819.107160660948</c:v>
                </c:pt>
                <c:pt idx="345">
                  <c:v>820.060437543365</c:v>
                </c:pt>
                <c:pt idx="346">
                  <c:v>820.994974579669</c:v>
                </c:pt>
                <c:pt idx="347">
                  <c:v>821.942875009924</c:v>
                </c:pt>
                <c:pt idx="348">
                  <c:v>822.650220429756</c:v>
                </c:pt>
                <c:pt idx="349">
                  <c:v>823.569226015269</c:v>
                </c:pt>
                <c:pt idx="350">
                  <c:v>824.500833215475</c:v>
                </c:pt>
                <c:pt idx="351">
                  <c:v>825.393868896034</c:v>
                </c:pt>
                <c:pt idx="352">
                  <c:v>826.17078385969</c:v>
                </c:pt>
                <c:pt idx="353">
                  <c:v>827.003805823893</c:v>
                </c:pt>
                <c:pt idx="354">
                  <c:v>827.924548832302</c:v>
                </c:pt>
                <c:pt idx="355">
                  <c:v>828.70815566253</c:v>
                </c:pt>
                <c:pt idx="356">
                  <c:v>829.641759081309</c:v>
                </c:pt>
                <c:pt idx="357">
                  <c:v>830.565101670325</c:v>
                </c:pt>
                <c:pt idx="358">
                  <c:v>831.41699130698</c:v>
                </c:pt>
                <c:pt idx="359">
                  <c:v>832.331835163743</c:v>
                </c:pt>
                <c:pt idx="360">
                  <c:v>833.318437577363</c:v>
                </c:pt>
                <c:pt idx="361">
                  <c:v>834.152847369091</c:v>
                </c:pt>
                <c:pt idx="362">
                  <c:v>835.088665963908</c:v>
                </c:pt>
                <c:pt idx="363">
                  <c:v>836.037517248359</c:v>
                </c:pt>
                <c:pt idx="364">
                  <c:v>836.909202057138</c:v>
                </c:pt>
                <c:pt idx="365">
                  <c:v>837.680851123987</c:v>
                </c:pt>
                <c:pt idx="366">
                  <c:v>838.877116379167</c:v>
                </c:pt>
                <c:pt idx="367">
                  <c:v>839.826241648008</c:v>
                </c:pt>
                <c:pt idx="368">
                  <c:v>840.74266721761</c:v>
                </c:pt>
                <c:pt idx="369">
                  <c:v>841.839113799494</c:v>
                </c:pt>
                <c:pt idx="370">
                  <c:v>842.959802720824</c:v>
                </c:pt>
                <c:pt idx="371">
                  <c:v>843.824853787535</c:v>
                </c:pt>
                <c:pt idx="372">
                  <c:v>844.905458083807</c:v>
                </c:pt>
                <c:pt idx="373">
                  <c:v>846.051656939086</c:v>
                </c:pt>
                <c:pt idx="374">
                  <c:v>847.09175824841</c:v>
                </c:pt>
                <c:pt idx="375">
                  <c:v>847.934717015663</c:v>
                </c:pt>
                <c:pt idx="376">
                  <c:v>849.034067389394</c:v>
                </c:pt>
                <c:pt idx="377">
                  <c:v>849.832019073647</c:v>
                </c:pt>
                <c:pt idx="378">
                  <c:v>850.947455495967</c:v>
                </c:pt>
                <c:pt idx="379">
                  <c:v>852.044919608424</c:v>
                </c:pt>
                <c:pt idx="380">
                  <c:v>853.095817636721</c:v>
                </c:pt>
                <c:pt idx="381">
                  <c:v>853.89060829894</c:v>
                </c:pt>
                <c:pt idx="382">
                  <c:v>854.857766818113</c:v>
                </c:pt>
                <c:pt idx="383">
                  <c:v>855.823666738109</c:v>
                </c:pt>
                <c:pt idx="384">
                  <c:v>856.788253610569</c:v>
                </c:pt>
                <c:pt idx="385">
                  <c:v>857.900701344187</c:v>
                </c:pt>
                <c:pt idx="386">
                  <c:v>858.960740457413</c:v>
                </c:pt>
                <c:pt idx="387">
                  <c:v>859.89087968774</c:v>
                </c:pt>
                <c:pt idx="388">
                  <c:v>860.982614472304</c:v>
                </c:pt>
                <c:pt idx="389">
                  <c:v>862.13185284493</c:v>
                </c:pt>
                <c:pt idx="390">
                  <c:v>863.249060484137</c:v>
                </c:pt>
                <c:pt idx="391">
                  <c:v>864.229826798209</c:v>
                </c:pt>
                <c:pt idx="392">
                  <c:v>865.671663093982</c:v>
                </c:pt>
                <c:pt idx="393">
                  <c:v>866.944077253392</c:v>
                </c:pt>
                <c:pt idx="394">
                  <c:v>867.947739399287</c:v>
                </c:pt>
                <c:pt idx="395">
                  <c:v>869.221929370338</c:v>
                </c:pt>
                <c:pt idx="396">
                  <c:v>870.316431825818</c:v>
                </c:pt>
                <c:pt idx="397">
                  <c:v>871.415283930769</c:v>
                </c:pt>
                <c:pt idx="398">
                  <c:v>872.364250762735</c:v>
                </c:pt>
                <c:pt idx="399">
                  <c:v>873.538179982725</c:v>
                </c:pt>
                <c:pt idx="400">
                  <c:v>874.627138391348</c:v>
                </c:pt>
                <c:pt idx="401">
                  <c:v>875.911726612514</c:v>
                </c:pt>
                <c:pt idx="402">
                  <c:v>877.207275292221</c:v>
                </c:pt>
                <c:pt idx="403">
                  <c:v>878.550332914666</c:v>
                </c:pt>
                <c:pt idx="404">
                  <c:v>879.620318523699</c:v>
                </c:pt>
                <c:pt idx="405">
                  <c:v>880.956175025475</c:v>
                </c:pt>
                <c:pt idx="406">
                  <c:v>882.229317559505</c:v>
                </c:pt>
                <c:pt idx="407">
                  <c:v>883.323491279929</c:v>
                </c:pt>
                <c:pt idx="408">
                  <c:v>884.758033235329</c:v>
                </c:pt>
                <c:pt idx="409">
                  <c:v>886.076475928448</c:v>
                </c:pt>
                <c:pt idx="410">
                  <c:v>887.239694953809</c:v>
                </c:pt>
                <c:pt idx="411">
                  <c:v>888.579717974031</c:v>
                </c:pt>
                <c:pt idx="412">
                  <c:v>889.857710533807</c:v>
                </c:pt>
                <c:pt idx="413">
                  <c:v>890.900916398763</c:v>
                </c:pt>
                <c:pt idx="414">
                  <c:v>892.343408018887</c:v>
                </c:pt>
                <c:pt idx="415">
                  <c:v>893.76676490113</c:v>
                </c:pt>
                <c:pt idx="416">
                  <c:v>895.133543908083</c:v>
                </c:pt>
                <c:pt idx="417">
                  <c:v>896.761944141651</c:v>
                </c:pt>
                <c:pt idx="418">
                  <c:v>898.096868536062</c:v>
                </c:pt>
                <c:pt idx="419">
                  <c:v>899.253507514453</c:v>
                </c:pt>
                <c:pt idx="420">
                  <c:v>900.70723660364</c:v>
                </c:pt>
                <c:pt idx="421">
                  <c:v>902.134219558326</c:v>
                </c:pt>
                <c:pt idx="422">
                  <c:v>903.57724163051</c:v>
                </c:pt>
                <c:pt idx="423">
                  <c:v>904.863298032356</c:v>
                </c:pt>
                <c:pt idx="424">
                  <c:v>906.439112140414</c:v>
                </c:pt>
                <c:pt idx="425">
                  <c:v>907.774954791415</c:v>
                </c:pt>
                <c:pt idx="426">
                  <c:v>909.306496673669</c:v>
                </c:pt>
                <c:pt idx="427">
                  <c:v>910.908055083859</c:v>
                </c:pt>
                <c:pt idx="428">
                  <c:v>912.362127160095</c:v>
                </c:pt>
                <c:pt idx="429">
                  <c:v>913.70900344175</c:v>
                </c:pt>
                <c:pt idx="430">
                  <c:v>915.330044886198</c:v>
                </c:pt>
                <c:pt idx="431">
                  <c:v>916.961422594441</c:v>
                </c:pt>
                <c:pt idx="432">
                  <c:v>918.482078965916</c:v>
                </c:pt>
                <c:pt idx="433">
                  <c:v>920.029683189864</c:v>
                </c:pt>
                <c:pt idx="434">
                  <c:v>921.556878134556</c:v>
                </c:pt>
                <c:pt idx="435">
                  <c:v>922.846785182542</c:v>
                </c:pt>
                <c:pt idx="436">
                  <c:v>924.536677023063</c:v>
                </c:pt>
                <c:pt idx="437">
                  <c:v>926.184711433394</c:v>
                </c:pt>
                <c:pt idx="438">
                  <c:v>927.657913442271</c:v>
                </c:pt>
                <c:pt idx="439">
                  <c:v>929.428966608694</c:v>
                </c:pt>
                <c:pt idx="440">
                  <c:v>931.136556240484</c:v>
                </c:pt>
                <c:pt idx="441">
                  <c:v>932.896042595005</c:v>
                </c:pt>
                <c:pt idx="442">
                  <c:v>934.910123870891</c:v>
                </c:pt>
                <c:pt idx="443">
                  <c:v>936.738626474465</c:v>
                </c:pt>
                <c:pt idx="444">
                  <c:v>938.257210199299</c:v>
                </c:pt>
                <c:pt idx="445">
                  <c:v>940.036368919531</c:v>
                </c:pt>
                <c:pt idx="446">
                  <c:v>941.821971244288</c:v>
                </c:pt>
                <c:pt idx="447">
                  <c:v>943.641720573196</c:v>
                </c:pt>
                <c:pt idx="448">
                  <c:v>945.372715536071</c:v>
                </c:pt>
                <c:pt idx="449">
                  <c:v>947.285008861874</c:v>
                </c:pt>
                <c:pt idx="450">
                  <c:v>948.954119675434</c:v>
                </c:pt>
                <c:pt idx="451">
                  <c:v>950.911112617161</c:v>
                </c:pt>
                <c:pt idx="452">
                  <c:v>953.001039295988</c:v>
                </c:pt>
                <c:pt idx="453">
                  <c:v>955.022852559841</c:v>
                </c:pt>
                <c:pt idx="454">
                  <c:v>956.753322562081</c:v>
                </c:pt>
                <c:pt idx="455">
                  <c:v>958.748995548785</c:v>
                </c:pt>
                <c:pt idx="456">
                  <c:v>960.685133552158</c:v>
                </c:pt>
                <c:pt idx="457">
                  <c:v>962.661097823279</c:v>
                </c:pt>
                <c:pt idx="458">
                  <c:v>964.897024063758</c:v>
                </c:pt>
                <c:pt idx="459">
                  <c:v>967.082744641986</c:v>
                </c:pt>
                <c:pt idx="460">
                  <c:v>968.934953951372</c:v>
                </c:pt>
                <c:pt idx="461">
                  <c:v>971.046839993086</c:v>
                </c:pt>
                <c:pt idx="462">
                  <c:v>973.293005809323</c:v>
                </c:pt>
                <c:pt idx="463">
                  <c:v>975.195378412881</c:v>
                </c:pt>
                <c:pt idx="464">
                  <c:v>977.725444209152</c:v>
                </c:pt>
                <c:pt idx="465">
                  <c:v>979.685294535989</c:v>
                </c:pt>
                <c:pt idx="466">
                  <c:v>982.039859366006</c:v>
                </c:pt>
                <c:pt idx="467">
                  <c:v>984.325342819344</c:v>
                </c:pt>
                <c:pt idx="468">
                  <c:v>986.635136908146</c:v>
                </c:pt>
                <c:pt idx="469">
                  <c:v>988.634828637362</c:v>
                </c:pt>
                <c:pt idx="470">
                  <c:v>991.398657471418</c:v>
                </c:pt>
                <c:pt idx="471">
                  <c:v>993.796994604216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314682"/>
        <c:axId val="86583359"/>
      </c:lineChart>
      <c:catAx>
        <c:axId val="96314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583359"/>
        <c:crosses val="autoZero"/>
        <c:auto val="1"/>
        <c:lblAlgn val="ctr"/>
        <c:lblOffset val="100"/>
        <c:noMultiLvlLbl val="0"/>
      </c:catAx>
      <c:valAx>
        <c:axId val="865833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3146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[2]Лист1!$O$14:$O$641</c:f>
              <c:strCache>
                <c:ptCount val="628"/>
                <c:pt idx="0">
                  <c:v>0</c:v>
                </c:pt>
                <c:pt idx="1">
                  <c:v>0.00141625151089314</c:v>
                </c:pt>
                <c:pt idx="2">
                  <c:v>0.0053618860197025</c:v>
                </c:pt>
                <c:pt idx="3">
                  <c:v>0.0080277564180333</c:v>
                </c:pt>
                <c:pt idx="4">
                  <c:v>0.00936310353321838</c:v>
                </c:pt>
                <c:pt idx="5">
                  <c:v>0.012929778820062</c:v>
                </c:pt>
                <c:pt idx="6">
                  <c:v>0.014238704939424</c:v>
                </c:pt>
                <c:pt idx="7">
                  <c:v>0.0168983138983006</c:v>
                </c:pt>
                <c:pt idx="8">
                  <c:v>0.0195007998346709</c:v>
                </c:pt>
                <c:pt idx="9">
                  <c:v>0.0208238040697457</c:v>
                </c:pt>
                <c:pt idx="10">
                  <c:v>0.0221360808966559</c:v>
                </c:pt>
                <c:pt idx="11">
                  <c:v>0.0247552994868206</c:v>
                </c:pt>
                <c:pt idx="12">
                  <c:v>0.0260880082388681</c:v>
                </c:pt>
                <c:pt idx="13">
                  <c:v>0.0273662006455431</c:v>
                </c:pt>
                <c:pt idx="14">
                  <c:v>0.0298762306446096</c:v>
                </c:pt>
                <c:pt idx="15">
                  <c:v>0.0311314435221885</c:v>
                </c:pt>
                <c:pt idx="16">
                  <c:v>0.0324154669984328</c:v>
                </c:pt>
                <c:pt idx="17">
                  <c:v>0.0337035798251256</c:v>
                </c:pt>
                <c:pt idx="18">
                  <c:v>0.0349971789664679</c:v>
                </c:pt>
                <c:pt idx="19">
                  <c:v>0.0375163189093684</c:v>
                </c:pt>
                <c:pt idx="20">
                  <c:v>0.0394303672064898</c:v>
                </c:pt>
                <c:pt idx="21">
                  <c:v>0.040228968519938</c:v>
                </c:pt>
                <c:pt idx="22">
                  <c:v>0.0409108483981996</c:v>
                </c:pt>
                <c:pt idx="23">
                  <c:v>0.0422027056661291</c:v>
                </c:pt>
                <c:pt idx="24">
                  <c:v>0.0428161047009206</c:v>
                </c:pt>
                <c:pt idx="25">
                  <c:v>0.0463815412768776</c:v>
                </c:pt>
                <c:pt idx="26">
                  <c:v>0.0496016602883604</c:v>
                </c:pt>
                <c:pt idx="27">
                  <c:v>0.0501204912322139</c:v>
                </c:pt>
                <c:pt idx="28">
                  <c:v>0.0506866431393897</c:v>
                </c:pt>
                <c:pt idx="29">
                  <c:v>0.0513718056800076</c:v>
                </c:pt>
                <c:pt idx="30">
                  <c:v>0.0518376341275838</c:v>
                </c:pt>
                <c:pt idx="31">
                  <c:v>0.052745737163296</c:v>
                </c:pt>
                <c:pt idx="32">
                  <c:v>0.0532001043526146</c:v>
                </c:pt>
                <c:pt idx="33">
                  <c:v>0.0542912940412227</c:v>
                </c:pt>
                <c:pt idx="34">
                  <c:v>0.0566112492559133</c:v>
                </c:pt>
                <c:pt idx="35">
                  <c:v>0.0572705972381531</c:v>
                </c:pt>
                <c:pt idx="36">
                  <c:v>0.0614116815375272</c:v>
                </c:pt>
                <c:pt idx="37">
                  <c:v>0.0618394238689161</c:v>
                </c:pt>
                <c:pt idx="38">
                  <c:v>0.0623762029268675</c:v>
                </c:pt>
                <c:pt idx="39">
                  <c:v>0.0629675826589275</c:v>
                </c:pt>
                <c:pt idx="40">
                  <c:v>0.0635926555073159</c:v>
                </c:pt>
                <c:pt idx="41">
                  <c:v>0.0642759951738609</c:v>
                </c:pt>
                <c:pt idx="42">
                  <c:v>0.0649473214494779</c:v>
                </c:pt>
                <c:pt idx="43">
                  <c:v>0.0656856013247901</c:v>
                </c:pt>
                <c:pt idx="44">
                  <c:v>0.066591967393745</c:v>
                </c:pt>
                <c:pt idx="45">
                  <c:v>0.0674372538020904</c:v>
                </c:pt>
                <c:pt idx="46">
                  <c:v>0.0683422373024278</c:v>
                </c:pt>
                <c:pt idx="47">
                  <c:v>0.0707755375637829</c:v>
                </c:pt>
                <c:pt idx="48">
                  <c:v>0.0714967515442341</c:v>
                </c:pt>
                <c:pt idx="49">
                  <c:v>0.0724921289676519</c:v>
                </c:pt>
                <c:pt idx="50">
                  <c:v>0.0736099567327084</c:v>
                </c:pt>
                <c:pt idx="51">
                  <c:v>0.0747420895072304</c:v>
                </c:pt>
                <c:pt idx="52">
                  <c:v>0.0774225963843661</c:v>
                </c:pt>
                <c:pt idx="53">
                  <c:v>0.0788676175263662</c:v>
                </c:pt>
                <c:pt idx="54">
                  <c:v>0.0800138114854797</c:v>
                </c:pt>
                <c:pt idx="55">
                  <c:v>0.0813742104745295</c:v>
                </c:pt>
                <c:pt idx="56">
                  <c:v>0.0827353525178688</c:v>
                </c:pt>
                <c:pt idx="57">
                  <c:v>0.0841458906743213</c:v>
                </c:pt>
                <c:pt idx="58">
                  <c:v>0.0854639917533681</c:v>
                </c:pt>
                <c:pt idx="59">
                  <c:v>0.086806545459949</c:v>
                </c:pt>
                <c:pt idx="60">
                  <c:v>0.0881690561143187</c:v>
                </c:pt>
                <c:pt idx="61">
                  <c:v>0.089544083001681</c:v>
                </c:pt>
                <c:pt idx="62">
                  <c:v>0.0923936505634833</c:v>
                </c:pt>
                <c:pt idx="63">
                  <c:v>0.0937900527497931</c:v>
                </c:pt>
                <c:pt idx="64">
                  <c:v>0.0951952930440613</c:v>
                </c:pt>
                <c:pt idx="65">
                  <c:v>0.0966118876751899</c:v>
                </c:pt>
                <c:pt idx="66">
                  <c:v>0.0980265334313014</c:v>
                </c:pt>
                <c:pt idx="67">
                  <c:v>0.0994431832453949</c:v>
                </c:pt>
                <c:pt idx="68">
                  <c:v>0.100861958467311</c:v>
                </c:pt>
                <c:pt idx="69">
                  <c:v>0.102332963692277</c:v>
                </c:pt>
                <c:pt idx="70">
                  <c:v>0.103760627790846</c:v>
                </c:pt>
                <c:pt idx="71">
                  <c:v>0.105202410009035</c:v>
                </c:pt>
                <c:pt idx="72">
                  <c:v>0.106640911570491</c:v>
                </c:pt>
                <c:pt idx="73">
                  <c:v>0.108090970514795</c:v>
                </c:pt>
                <c:pt idx="74">
                  <c:v>0.10954244835436</c:v>
                </c:pt>
                <c:pt idx="75">
                  <c:v>0.110996723873185</c:v>
                </c:pt>
                <c:pt idx="76">
                  <c:v>0.112444968459786</c:v>
                </c:pt>
                <c:pt idx="77">
                  <c:v>0.113954392610329</c:v>
                </c:pt>
                <c:pt idx="78">
                  <c:v>0.115416484935351</c:v>
                </c:pt>
                <c:pt idx="79">
                  <c:v>0.116878759974406</c:v>
                </c:pt>
                <c:pt idx="80">
                  <c:v>0.118330129072198</c:v>
                </c:pt>
                <c:pt idx="81">
                  <c:v>0.119791122751879</c:v>
                </c:pt>
                <c:pt idx="82">
                  <c:v>0.121256338821322</c:v>
                </c:pt>
                <c:pt idx="83">
                  <c:v>0.122735417769459</c:v>
                </c:pt>
                <c:pt idx="84">
                  <c:v>0.124211808769238</c:v>
                </c:pt>
                <c:pt idx="85">
                  <c:v>0.12573923120765</c:v>
                </c:pt>
                <c:pt idx="86">
                  <c:v>0.128707999681071</c:v>
                </c:pt>
                <c:pt idx="87">
                  <c:v>0.130200253130718</c:v>
                </c:pt>
                <c:pt idx="88">
                  <c:v>0.131687012406549</c:v>
                </c:pt>
                <c:pt idx="89">
                  <c:v>0.133177391937779</c:v>
                </c:pt>
                <c:pt idx="90">
                  <c:v>0.134660375056851</c:v>
                </c:pt>
                <c:pt idx="91">
                  <c:v>0.136148262252601</c:v>
                </c:pt>
                <c:pt idx="92">
                  <c:v>0.137688508631999</c:v>
                </c:pt>
                <c:pt idx="93">
                  <c:v>0.139183741512166</c:v>
                </c:pt>
                <c:pt idx="94">
                  <c:v>0.140681213462048</c:v>
                </c:pt>
                <c:pt idx="95">
                  <c:v>0.14217880235142</c:v>
                </c:pt>
                <c:pt idx="96">
                  <c:v>0.143692019658478</c:v>
                </c:pt>
                <c:pt idx="97">
                  <c:v>0.145203259669232</c:v>
                </c:pt>
                <c:pt idx="98">
                  <c:v>0.146718212668819</c:v>
                </c:pt>
                <c:pt idx="99">
                  <c:v>0.148239033867891</c:v>
                </c:pt>
                <c:pt idx="100">
                  <c:v>0.149807798370008</c:v>
                </c:pt>
                <c:pt idx="101">
                  <c:v>0.151342517353292</c:v>
                </c:pt>
                <c:pt idx="102">
                  <c:v>0.152859756227795</c:v>
                </c:pt>
                <c:pt idx="103">
                  <c:v>0.154386361870311</c:v>
                </c:pt>
                <c:pt idx="104">
                  <c:v>0.156101473644353</c:v>
                </c:pt>
                <c:pt idx="105">
                  <c:v>0.157625955720244</c:v>
                </c:pt>
                <c:pt idx="106">
                  <c:v>0.159164790211497</c:v>
                </c:pt>
                <c:pt idx="107">
                  <c:v>0.160709733589916</c:v>
                </c:pt>
                <c:pt idx="108">
                  <c:v>0.162309661474287</c:v>
                </c:pt>
                <c:pt idx="109">
                  <c:v>0.163863702751125</c:v>
                </c:pt>
                <c:pt idx="110">
                  <c:v>0.165410118056471</c:v>
                </c:pt>
                <c:pt idx="111">
                  <c:v>0.166958928466418</c:v>
                </c:pt>
                <c:pt idx="112">
                  <c:v>0.168515241260006</c:v>
                </c:pt>
                <c:pt idx="113">
                  <c:v>0.170077504433379</c:v>
                </c:pt>
                <c:pt idx="114">
                  <c:v>0.171631373797902</c:v>
                </c:pt>
                <c:pt idx="115">
                  <c:v>0.173179002242849</c:v>
                </c:pt>
                <c:pt idx="116">
                  <c:v>0.174787540065996</c:v>
                </c:pt>
                <c:pt idx="117">
                  <c:v>0.176350219766469</c:v>
                </c:pt>
                <c:pt idx="118">
                  <c:v>0.177921228733618</c:v>
                </c:pt>
                <c:pt idx="119">
                  <c:v>0.179491763279001</c:v>
                </c:pt>
                <c:pt idx="120">
                  <c:v>0.181061817279072</c:v>
                </c:pt>
                <c:pt idx="121">
                  <c:v>0.18263581804885</c:v>
                </c:pt>
                <c:pt idx="122">
                  <c:v>0.184216000599991</c:v>
                </c:pt>
                <c:pt idx="123">
                  <c:v>0.185796460324081</c:v>
                </c:pt>
                <c:pt idx="124">
                  <c:v>0.187436449865259</c:v>
                </c:pt>
                <c:pt idx="125">
                  <c:v>0.1890154451581</c:v>
                </c:pt>
                <c:pt idx="126">
                  <c:v>0.190594703168446</c:v>
                </c:pt>
                <c:pt idx="127">
                  <c:v>0.192179443167045</c:v>
                </c:pt>
                <c:pt idx="128">
                  <c:v>0.193764457007195</c:v>
                </c:pt>
                <c:pt idx="129">
                  <c:v>0.195354232212477</c:v>
                </c:pt>
                <c:pt idx="130">
                  <c:v>0.196945789265583</c:v>
                </c:pt>
                <c:pt idx="131">
                  <c:v>0.198553269609871</c:v>
                </c:pt>
                <c:pt idx="132">
                  <c:v>0.200207563572431</c:v>
                </c:pt>
                <c:pt idx="133">
                  <c:v>0.201827704275818</c:v>
                </c:pt>
                <c:pt idx="134">
                  <c:v>0.203454872666794</c:v>
                </c:pt>
                <c:pt idx="135">
                  <c:v>0.205067569122574</c:v>
                </c:pt>
                <c:pt idx="136">
                  <c:v>0.206681356778586</c:v>
                </c:pt>
                <c:pt idx="137">
                  <c:v>0.208306092304474</c:v>
                </c:pt>
                <c:pt idx="138">
                  <c:v>0.209932712532093</c:v>
                </c:pt>
                <c:pt idx="139">
                  <c:v>0.211557419385721</c:v>
                </c:pt>
                <c:pt idx="140">
                  <c:v>0.214831935647715</c:v>
                </c:pt>
                <c:pt idx="141">
                  <c:v>0.216467685700347</c:v>
                </c:pt>
                <c:pt idx="142">
                  <c:v>0.218102287863135</c:v>
                </c:pt>
                <c:pt idx="143">
                  <c:v>0.219729727671697</c:v>
                </c:pt>
                <c:pt idx="144">
                  <c:v>0.221380297967805</c:v>
                </c:pt>
                <c:pt idx="145">
                  <c:v>0.223028211549429</c:v>
                </c:pt>
                <c:pt idx="146">
                  <c:v>0.224662153098099</c:v>
                </c:pt>
                <c:pt idx="147">
                  <c:v>0.226367192249207</c:v>
                </c:pt>
                <c:pt idx="148">
                  <c:v>0.228014977090067</c:v>
                </c:pt>
                <c:pt idx="149">
                  <c:v>0.229664707115079</c:v>
                </c:pt>
                <c:pt idx="150">
                  <c:v>0.231314191939251</c:v>
                </c:pt>
                <c:pt idx="151">
                  <c:v>0.232963293848987</c:v>
                </c:pt>
                <c:pt idx="152">
                  <c:v>0.234614341452904</c:v>
                </c:pt>
                <c:pt idx="153">
                  <c:v>0.236265780655388</c:v>
                </c:pt>
                <c:pt idx="154">
                  <c:v>0.237935437338616</c:v>
                </c:pt>
                <c:pt idx="155">
                  <c:v>0.239658584876242</c:v>
                </c:pt>
                <c:pt idx="156">
                  <c:v>0.241343190687304</c:v>
                </c:pt>
                <c:pt idx="157">
                  <c:v>0.243016644168028</c:v>
                </c:pt>
                <c:pt idx="158">
                  <c:v>0.244695261451847</c:v>
                </c:pt>
                <c:pt idx="159">
                  <c:v>0.246375913685952</c:v>
                </c:pt>
                <c:pt idx="160">
                  <c:v>0.248054007192166</c:v>
                </c:pt>
                <c:pt idx="161">
                  <c:v>0.249737947979236</c:v>
                </c:pt>
                <c:pt idx="162">
                  <c:v>0.251419322967876</c:v>
                </c:pt>
                <c:pt idx="163">
                  <c:v>0.253149501441054</c:v>
                </c:pt>
                <c:pt idx="164">
                  <c:v>0.254839669204713</c:v>
                </c:pt>
                <c:pt idx="165">
                  <c:v>0.256549270719513</c:v>
                </c:pt>
                <c:pt idx="166">
                  <c:v>0.25825701822638</c:v>
                </c:pt>
                <c:pt idx="167">
                  <c:v>0.259967687124504</c:v>
                </c:pt>
                <c:pt idx="168">
                  <c:v>0.261671027348545</c:v>
                </c:pt>
                <c:pt idx="169">
                  <c:v>0.263392357837748</c:v>
                </c:pt>
                <c:pt idx="170">
                  <c:v>0.265102348868306</c:v>
                </c:pt>
                <c:pt idx="171">
                  <c:v>0.266877815842655</c:v>
                </c:pt>
                <c:pt idx="172">
                  <c:v>0.268602503361939</c:v>
                </c:pt>
                <c:pt idx="173">
                  <c:v>0.270323047886639</c:v>
                </c:pt>
                <c:pt idx="174">
                  <c:v>0.272043462961926</c:v>
                </c:pt>
                <c:pt idx="175">
                  <c:v>0.273761177087393</c:v>
                </c:pt>
                <c:pt idx="176">
                  <c:v>0.275489817162382</c:v>
                </c:pt>
                <c:pt idx="177">
                  <c:v>0.277212654257552</c:v>
                </c:pt>
                <c:pt idx="178">
                  <c:v>0.278952971528873</c:v>
                </c:pt>
                <c:pt idx="179">
                  <c:v>0.280747517618506</c:v>
                </c:pt>
                <c:pt idx="180">
                  <c:v>0.282494819452679</c:v>
                </c:pt>
                <c:pt idx="181">
                  <c:v>0.284248312514529</c:v>
                </c:pt>
                <c:pt idx="182">
                  <c:v>0.285997650509507</c:v>
                </c:pt>
                <c:pt idx="183">
                  <c:v>0.287741985402081</c:v>
                </c:pt>
                <c:pt idx="184">
                  <c:v>0.289494301770057</c:v>
                </c:pt>
                <c:pt idx="185">
                  <c:v>0.291249554221099</c:v>
                </c:pt>
                <c:pt idx="186">
                  <c:v>0.292999781816895</c:v>
                </c:pt>
                <c:pt idx="187">
                  <c:v>0.294810097815424</c:v>
                </c:pt>
                <c:pt idx="188">
                  <c:v>0.296569058009444</c:v>
                </c:pt>
                <c:pt idx="189">
                  <c:v>0.29832696989293</c:v>
                </c:pt>
                <c:pt idx="190">
                  <c:v>0.300092963492955</c:v>
                </c:pt>
                <c:pt idx="191">
                  <c:v>0.301869432249355</c:v>
                </c:pt>
                <c:pt idx="192">
                  <c:v>0.303658094461681</c:v>
                </c:pt>
                <c:pt idx="193">
                  <c:v>0.305443419911312</c:v>
                </c:pt>
                <c:pt idx="194">
                  <c:v>0.30722691670753</c:v>
                </c:pt>
                <c:pt idx="195">
                  <c:v>0.309079681361808</c:v>
                </c:pt>
                <c:pt idx="196">
                  <c:v>0.310869681042368</c:v>
                </c:pt>
                <c:pt idx="197">
                  <c:v>0.312672004347157</c:v>
                </c:pt>
                <c:pt idx="198">
                  <c:v>0.314469294676069</c:v>
                </c:pt>
                <c:pt idx="199">
                  <c:v>0.316258284264119</c:v>
                </c:pt>
                <c:pt idx="200">
                  <c:v>0.318063729724799</c:v>
                </c:pt>
                <c:pt idx="201">
                  <c:v>0.319864956274331</c:v>
                </c:pt>
                <c:pt idx="202">
                  <c:v>0.321675232783177</c:v>
                </c:pt>
                <c:pt idx="203">
                  <c:v>0.323554135713122</c:v>
                </c:pt>
                <c:pt idx="204">
                  <c:v>0.325382896276466</c:v>
                </c:pt>
                <c:pt idx="205">
                  <c:v>0.32720746773506</c:v>
                </c:pt>
                <c:pt idx="206">
                  <c:v>0.329032808119893</c:v>
                </c:pt>
                <c:pt idx="207">
                  <c:v>0.330855633256516</c:v>
                </c:pt>
                <c:pt idx="208">
                  <c:v>0.332691943760569</c:v>
                </c:pt>
                <c:pt idx="209">
                  <c:v>0.33451887685788</c:v>
                </c:pt>
                <c:pt idx="210">
                  <c:v>0.336347430376503</c:v>
                </c:pt>
                <c:pt idx="211">
                  <c:v>0.338246507375736</c:v>
                </c:pt>
                <c:pt idx="212">
                  <c:v>0.340081896056808</c:v>
                </c:pt>
                <c:pt idx="213">
                  <c:v>0.341929177443373</c:v>
                </c:pt>
                <c:pt idx="214">
                  <c:v>0.343784218174657</c:v>
                </c:pt>
                <c:pt idx="215">
                  <c:v>0.345626329432642</c:v>
                </c:pt>
                <c:pt idx="216">
                  <c:v>0.347486504948786</c:v>
                </c:pt>
                <c:pt idx="217">
                  <c:v>0.34934578236109</c:v>
                </c:pt>
                <c:pt idx="218">
                  <c:v>0.351206922520103</c:v>
                </c:pt>
                <c:pt idx="219">
                  <c:v>0.353136936930368</c:v>
                </c:pt>
                <c:pt idx="220">
                  <c:v>0.355003397132775</c:v>
                </c:pt>
                <c:pt idx="221">
                  <c:v>0.35687935501973</c:v>
                </c:pt>
                <c:pt idx="222">
                  <c:v>0.358739751568522</c:v>
                </c:pt>
                <c:pt idx="223">
                  <c:v>0.360622738425527</c:v>
                </c:pt>
                <c:pt idx="224">
                  <c:v>0.36250412072111</c:v>
                </c:pt>
                <c:pt idx="225">
                  <c:v>0.366929238637563</c:v>
                </c:pt>
                <c:pt idx="226">
                  <c:v>0.368894318094232</c:v>
                </c:pt>
                <c:pt idx="227">
                  <c:v>0.370805308974758</c:v>
                </c:pt>
                <c:pt idx="228">
                  <c:v>0.37271385531931</c:v>
                </c:pt>
                <c:pt idx="229">
                  <c:v>0.374637538180232</c:v>
                </c:pt>
                <c:pt idx="230">
                  <c:v>0.376557007721335</c:v>
                </c:pt>
                <c:pt idx="231">
                  <c:v>0.378469536243395</c:v>
                </c:pt>
                <c:pt idx="232">
                  <c:v>0.380386477056897</c:v>
                </c:pt>
                <c:pt idx="233">
                  <c:v>0.382303490746781</c:v>
                </c:pt>
                <c:pt idx="234">
                  <c:v>0.384279311165643</c:v>
                </c:pt>
                <c:pt idx="235">
                  <c:v>0.386197622945586</c:v>
                </c:pt>
                <c:pt idx="236">
                  <c:v>0.388124159090583</c:v>
                </c:pt>
                <c:pt idx="237">
                  <c:v>0.390048049355406</c:v>
                </c:pt>
                <c:pt idx="238">
                  <c:v>0.391985514169674</c:v>
                </c:pt>
                <c:pt idx="239">
                  <c:v>0.393928565558163</c:v>
                </c:pt>
                <c:pt idx="240">
                  <c:v>0.395878143363475</c:v>
                </c:pt>
                <c:pt idx="241">
                  <c:v>0.397818856588513</c:v>
                </c:pt>
                <c:pt idx="242">
                  <c:v>0.399829275290815</c:v>
                </c:pt>
                <c:pt idx="243">
                  <c:v>0.401786722471324</c:v>
                </c:pt>
                <c:pt idx="244">
                  <c:v>0.40374155642707</c:v>
                </c:pt>
                <c:pt idx="245">
                  <c:v>0.405701142812164</c:v>
                </c:pt>
                <c:pt idx="246">
                  <c:v>0.407661957766291</c:v>
                </c:pt>
                <c:pt idx="247">
                  <c:v>0.409632030784461</c:v>
                </c:pt>
                <c:pt idx="248">
                  <c:v>0.41159221499951</c:v>
                </c:pt>
                <c:pt idx="249">
                  <c:v>0.413570053824361</c:v>
                </c:pt>
                <c:pt idx="250">
                  <c:v>0.41562252439154</c:v>
                </c:pt>
                <c:pt idx="251">
                  <c:v>0.417606489279945</c:v>
                </c:pt>
                <c:pt idx="252">
                  <c:v>0.419599080566346</c:v>
                </c:pt>
                <c:pt idx="253">
                  <c:v>0.421580795873683</c:v>
                </c:pt>
                <c:pt idx="254">
                  <c:v>0.423574748439859</c:v>
                </c:pt>
                <c:pt idx="255">
                  <c:v>0.425569858488927</c:v>
                </c:pt>
                <c:pt idx="256">
                  <c:v>0.427575564890381</c:v>
                </c:pt>
                <c:pt idx="257">
                  <c:v>0.429569382875679</c:v>
                </c:pt>
                <c:pt idx="258">
                  <c:v>0.431650250990441</c:v>
                </c:pt>
                <c:pt idx="259">
                  <c:v>0.433665353094668</c:v>
                </c:pt>
                <c:pt idx="260">
                  <c:v>0.435679765652287</c:v>
                </c:pt>
                <c:pt idx="261">
                  <c:v>0.437702058656534</c:v>
                </c:pt>
                <c:pt idx="262">
                  <c:v>0.439742620430952</c:v>
                </c:pt>
                <c:pt idx="263">
                  <c:v>0.44176932483875</c:v>
                </c:pt>
                <c:pt idx="264">
                  <c:v>0.443795347962502</c:v>
                </c:pt>
                <c:pt idx="265">
                  <c:v>0.445823561434408</c:v>
                </c:pt>
                <c:pt idx="266">
                  <c:v>0.447929894136358</c:v>
                </c:pt>
                <c:pt idx="267">
                  <c:v>0.449970380753819</c:v>
                </c:pt>
                <c:pt idx="268">
                  <c:v>0.45202181093031</c:v>
                </c:pt>
                <c:pt idx="269">
                  <c:v>0.454051615467052</c:v>
                </c:pt>
                <c:pt idx="270">
                  <c:v>0.456094125176755</c:v>
                </c:pt>
                <c:pt idx="271">
                  <c:v>0.458138868690341</c:v>
                </c:pt>
                <c:pt idx="272">
                  <c:v>0.460201290174494</c:v>
                </c:pt>
                <c:pt idx="273">
                  <c:v>0.46226406477235</c:v>
                </c:pt>
                <c:pt idx="274">
                  <c:v>0.464396535643667</c:v>
                </c:pt>
                <c:pt idx="275">
                  <c:v>0.466482546101147</c:v>
                </c:pt>
                <c:pt idx="276">
                  <c:v>0.468566032629772</c:v>
                </c:pt>
                <c:pt idx="277">
                  <c:v>0.470653869139214</c:v>
                </c:pt>
                <c:pt idx="278">
                  <c:v>0.472714974047945</c:v>
                </c:pt>
                <c:pt idx="279">
                  <c:v>0.474811668081944</c:v>
                </c:pt>
                <c:pt idx="280">
                  <c:v>0.476902850178459</c:v>
                </c:pt>
                <c:pt idx="281">
                  <c:v>0.478984670116787</c:v>
                </c:pt>
                <c:pt idx="282">
                  <c:v>0.481154131919466</c:v>
                </c:pt>
                <c:pt idx="283">
                  <c:v>0.483253643192993</c:v>
                </c:pt>
                <c:pt idx="284">
                  <c:v>0.485345739908372</c:v>
                </c:pt>
                <c:pt idx="285">
                  <c:v>0.487458088269027</c:v>
                </c:pt>
                <c:pt idx="286">
                  <c:v>0.489567877510055</c:v>
                </c:pt>
                <c:pt idx="287">
                  <c:v>0.491694034364951</c:v>
                </c:pt>
                <c:pt idx="288">
                  <c:v>0.493806737200014</c:v>
                </c:pt>
                <c:pt idx="289">
                  <c:v>0.495931999188468</c:v>
                </c:pt>
                <c:pt idx="290">
                  <c:v>0.501431522167095</c:v>
                </c:pt>
                <c:pt idx="291">
                  <c:v>0.503562882932748</c:v>
                </c:pt>
                <c:pt idx="292">
                  <c:v>0.505697948790522</c:v>
                </c:pt>
                <c:pt idx="293">
                  <c:v>0.507827354127546</c:v>
                </c:pt>
                <c:pt idx="294">
                  <c:v>0.509966428813042</c:v>
                </c:pt>
                <c:pt idx="295">
                  <c:v>0.512107007164929</c:v>
                </c:pt>
                <c:pt idx="296">
                  <c:v>0.514350466565052</c:v>
                </c:pt>
                <c:pt idx="297">
                  <c:v>0.516508539039167</c:v>
                </c:pt>
                <c:pt idx="298">
                  <c:v>0.518690749884335</c:v>
                </c:pt>
                <c:pt idx="299">
                  <c:v>0.520853038108904</c:v>
                </c:pt>
                <c:pt idx="300">
                  <c:v>0.523013957200862</c:v>
                </c:pt>
                <c:pt idx="301">
                  <c:v>0.525179555978389</c:v>
                </c:pt>
                <c:pt idx="302">
                  <c:v>0.527367409376603</c:v>
                </c:pt>
                <c:pt idx="303">
                  <c:v>0.529533058914088</c:v>
                </c:pt>
                <c:pt idx="304">
                  <c:v>0.531715801861212</c:v>
                </c:pt>
                <c:pt idx="305">
                  <c:v>0.533953002464584</c:v>
                </c:pt>
                <c:pt idx="306">
                  <c:v>0.536148581735052</c:v>
                </c:pt>
                <c:pt idx="307">
                  <c:v>0.538339680200813</c:v>
                </c:pt>
                <c:pt idx="308">
                  <c:v>0.54055232085053</c:v>
                </c:pt>
                <c:pt idx="309">
                  <c:v>0.542772865946806</c:v>
                </c:pt>
                <c:pt idx="310">
                  <c:v>0.544982609154039</c:v>
                </c:pt>
                <c:pt idx="311">
                  <c:v>0.547203449108035</c:v>
                </c:pt>
                <c:pt idx="312">
                  <c:v>0.549445046019772</c:v>
                </c:pt>
                <c:pt idx="313">
                  <c:v>0.551702890531321</c:v>
                </c:pt>
                <c:pt idx="314">
                  <c:v>0.553931406147938</c:v>
                </c:pt>
                <c:pt idx="315">
                  <c:v>0.556150943339797</c:v>
                </c:pt>
                <c:pt idx="316">
                  <c:v>0.558354265464607</c:v>
                </c:pt>
                <c:pt idx="317">
                  <c:v>0.560590121802876</c:v>
                </c:pt>
                <c:pt idx="318">
                  <c:v>0.562826849145401</c:v>
                </c:pt>
                <c:pt idx="319">
                  <c:v>0.565057759396238</c:v>
                </c:pt>
                <c:pt idx="320">
                  <c:v>0.567312828916899</c:v>
                </c:pt>
                <c:pt idx="321">
                  <c:v>0.569629737910494</c:v>
                </c:pt>
                <c:pt idx="322">
                  <c:v>0.571897333983774</c:v>
                </c:pt>
                <c:pt idx="323">
                  <c:v>0.574152781004863</c:v>
                </c:pt>
                <c:pt idx="324">
                  <c:v>0.576424281523936</c:v>
                </c:pt>
                <c:pt idx="325">
                  <c:v>0.578687777612286</c:v>
                </c:pt>
                <c:pt idx="326">
                  <c:v>0.58094008864658</c:v>
                </c:pt>
                <c:pt idx="327">
                  <c:v>0.58318884786111</c:v>
                </c:pt>
                <c:pt idx="328">
                  <c:v>0.585489646470075</c:v>
                </c:pt>
                <c:pt idx="329">
                  <c:v>0.587811806878176</c:v>
                </c:pt>
                <c:pt idx="330">
                  <c:v>0.590100333670695</c:v>
                </c:pt>
                <c:pt idx="331">
                  <c:v>0.592376299801595</c:v>
                </c:pt>
                <c:pt idx="332">
                  <c:v>0.594666193567023</c:v>
                </c:pt>
                <c:pt idx="333">
                  <c:v>0.596950350673276</c:v>
                </c:pt>
                <c:pt idx="334">
                  <c:v>0.599271859552115</c:v>
                </c:pt>
                <c:pt idx="335">
                  <c:v>0.601562079527295</c:v>
                </c:pt>
                <c:pt idx="336">
                  <c:v>0.603859808596329</c:v>
                </c:pt>
                <c:pt idx="337">
                  <c:v>0.606105997414524</c:v>
                </c:pt>
                <c:pt idx="338">
                  <c:v>0.608549753632549</c:v>
                </c:pt>
                <c:pt idx="339">
                  <c:v>0.610869282816739</c:v>
                </c:pt>
                <c:pt idx="340">
                  <c:v>0.613205377053986</c:v>
                </c:pt>
                <c:pt idx="341">
                  <c:v>0.615522072619314</c:v>
                </c:pt>
                <c:pt idx="342">
                  <c:v>0.617845289558678</c:v>
                </c:pt>
                <c:pt idx="343">
                  <c:v>0.620181733472823</c:v>
                </c:pt>
                <c:pt idx="344">
                  <c:v>0.622529385088442</c:v>
                </c:pt>
                <c:pt idx="345">
                  <c:v>0.624958044283844</c:v>
                </c:pt>
                <c:pt idx="346">
                  <c:v>0.627320407200711</c:v>
                </c:pt>
                <c:pt idx="347">
                  <c:v>0.629688167819455</c:v>
                </c:pt>
                <c:pt idx="348">
                  <c:v>0.632035303730341</c:v>
                </c:pt>
                <c:pt idx="349">
                  <c:v>0.634399373289995</c:v>
                </c:pt>
                <c:pt idx="350">
                  <c:v>0.63677835412136</c:v>
                </c:pt>
                <c:pt idx="351">
                  <c:v>0.639134045720735</c:v>
                </c:pt>
                <c:pt idx="352">
                  <c:v>0.641481468521791</c:v>
                </c:pt>
                <c:pt idx="353">
                  <c:v>0.643923261079126</c:v>
                </c:pt>
                <c:pt idx="354">
                  <c:v>0.646305062950918</c:v>
                </c:pt>
                <c:pt idx="355">
                  <c:v>0.648675087505922</c:v>
                </c:pt>
                <c:pt idx="356">
                  <c:v>0.655492859776846</c:v>
                </c:pt>
                <c:pt idx="357">
                  <c:v>0.657878843791814</c:v>
                </c:pt>
                <c:pt idx="358">
                  <c:v>0.660295349917544</c:v>
                </c:pt>
                <c:pt idx="359">
                  <c:v>0.662773614471023</c:v>
                </c:pt>
                <c:pt idx="360">
                  <c:v>0.665064526447733</c:v>
                </c:pt>
                <c:pt idx="361">
                  <c:v>0.667565884331732</c:v>
                </c:pt>
                <c:pt idx="362">
                  <c:v>0.669955826912962</c:v>
                </c:pt>
                <c:pt idx="363">
                  <c:v>0.6723766121967</c:v>
                </c:pt>
                <c:pt idx="364">
                  <c:v>0.674799645645762</c:v>
                </c:pt>
                <c:pt idx="365">
                  <c:v>0.67723704631908</c:v>
                </c:pt>
                <c:pt idx="366">
                  <c:v>0.679662182623123</c:v>
                </c:pt>
                <c:pt idx="367">
                  <c:v>0.682201149607091</c:v>
                </c:pt>
                <c:pt idx="368">
                  <c:v>0.684666030999528</c:v>
                </c:pt>
                <c:pt idx="369">
                  <c:v>0.687121302220983</c:v>
                </c:pt>
                <c:pt idx="370">
                  <c:v>0.689602036482386</c:v>
                </c:pt>
                <c:pt idx="371">
                  <c:v>0.6920746000468</c:v>
                </c:pt>
                <c:pt idx="372">
                  <c:v>0.69454691860299</c:v>
                </c:pt>
                <c:pt idx="373">
                  <c:v>0.697013215518625</c:v>
                </c:pt>
                <c:pt idx="374">
                  <c:v>0.699480654262486</c:v>
                </c:pt>
                <c:pt idx="375">
                  <c:v>0.702036149377787</c:v>
                </c:pt>
                <c:pt idx="376">
                  <c:v>0.704501297616741</c:v>
                </c:pt>
                <c:pt idx="377">
                  <c:v>0.706986268922873</c:v>
                </c:pt>
                <c:pt idx="378">
                  <c:v>0.709475966719124</c:v>
                </c:pt>
                <c:pt idx="379">
                  <c:v>0.711980447214001</c:v>
                </c:pt>
                <c:pt idx="380">
                  <c:v>0.714480110351934</c:v>
                </c:pt>
                <c:pt idx="381">
                  <c:v>0.71700977943036</c:v>
                </c:pt>
                <c:pt idx="382">
                  <c:v>0.71952311103023</c:v>
                </c:pt>
                <c:pt idx="383">
                  <c:v>0.72212512414588</c:v>
                </c:pt>
                <c:pt idx="384">
                  <c:v>0.724645008874068</c:v>
                </c:pt>
                <c:pt idx="385">
                  <c:v>0.72697915920761</c:v>
                </c:pt>
                <c:pt idx="386">
                  <c:v>0.729649433681557</c:v>
                </c:pt>
                <c:pt idx="387">
                  <c:v>0.732193712563644</c:v>
                </c:pt>
                <c:pt idx="388">
                  <c:v>0.734721379929236</c:v>
                </c:pt>
                <c:pt idx="389">
                  <c:v>0.737258025898148</c:v>
                </c:pt>
                <c:pt idx="390">
                  <c:v>0.739831862513497</c:v>
                </c:pt>
                <c:pt idx="391">
                  <c:v>0.742471590053</c:v>
                </c:pt>
                <c:pt idx="392">
                  <c:v>0.745044413773068</c:v>
                </c:pt>
                <c:pt idx="393">
                  <c:v>0.747459883795491</c:v>
                </c:pt>
                <c:pt idx="394">
                  <c:v>0.750148770838528</c:v>
                </c:pt>
                <c:pt idx="395">
                  <c:v>0.752746897250283</c:v>
                </c:pt>
                <c:pt idx="396">
                  <c:v>0.755329519250093</c:v>
                </c:pt>
                <c:pt idx="397">
                  <c:v>0.757904603023552</c:v>
                </c:pt>
                <c:pt idx="398">
                  <c:v>0.760491602558071</c:v>
                </c:pt>
                <c:pt idx="399">
                  <c:v>0.763167149759784</c:v>
                </c:pt>
                <c:pt idx="400">
                  <c:v>0.765771563868347</c:v>
                </c:pt>
                <c:pt idx="401">
                  <c:v>0.768421046544848</c:v>
                </c:pt>
                <c:pt idx="402">
                  <c:v>0.771041859688417</c:v>
                </c:pt>
                <c:pt idx="403">
                  <c:v>0.773670893914835</c:v>
                </c:pt>
                <c:pt idx="404">
                  <c:v>0.776313320395291</c:v>
                </c:pt>
                <c:pt idx="405">
                  <c:v>0.778957609885082</c:v>
                </c:pt>
                <c:pt idx="406">
                  <c:v>0.781595460236323</c:v>
                </c:pt>
                <c:pt idx="407">
                  <c:v>0.784331966774077</c:v>
                </c:pt>
                <c:pt idx="408">
                  <c:v>0.786973232939744</c:v>
                </c:pt>
                <c:pt idx="409">
                  <c:v>0.789369342380147</c:v>
                </c:pt>
                <c:pt idx="410">
                  <c:v>0.791900757443797</c:v>
                </c:pt>
                <c:pt idx="411">
                  <c:v>0.794754485370573</c:v>
                </c:pt>
                <c:pt idx="412">
                  <c:v>0.797504316660333</c:v>
                </c:pt>
                <c:pt idx="413">
                  <c:v>0.800153480370445</c:v>
                </c:pt>
                <c:pt idx="414">
                  <c:v>0.80279342841792</c:v>
                </c:pt>
                <c:pt idx="415">
                  <c:v>0.805563847215754</c:v>
                </c:pt>
                <c:pt idx="416">
                  <c:v>0.808015786669939</c:v>
                </c:pt>
                <c:pt idx="417">
                  <c:v>0.810942022511023</c:v>
                </c:pt>
                <c:pt idx="418">
                  <c:v>0.813658779511747</c:v>
                </c:pt>
                <c:pt idx="419">
                  <c:v>0.816346967058016</c:v>
                </c:pt>
                <c:pt idx="420">
                  <c:v>0.819049144801863</c:v>
                </c:pt>
                <c:pt idx="421">
                  <c:v>0.821521130277116</c:v>
                </c:pt>
                <c:pt idx="422">
                  <c:v>0.824362271141646</c:v>
                </c:pt>
                <c:pt idx="423">
                  <c:v>0.826921523608818</c:v>
                </c:pt>
                <c:pt idx="424">
                  <c:v>0.829927928225252</c:v>
                </c:pt>
                <c:pt idx="425">
                  <c:v>0.832726556238085</c:v>
                </c:pt>
                <c:pt idx="426">
                  <c:v>0.835169947687837</c:v>
                </c:pt>
                <c:pt idx="427">
                  <c:v>0.837838411041756</c:v>
                </c:pt>
                <c:pt idx="428">
                  <c:v>0.840900215728134</c:v>
                </c:pt>
                <c:pt idx="429">
                  <c:v>0.84333339828449</c:v>
                </c:pt>
                <c:pt idx="430">
                  <c:v>0.846426450464028</c:v>
                </c:pt>
                <c:pt idx="431">
                  <c:v>0.849039995401329</c:v>
                </c:pt>
                <c:pt idx="432">
                  <c:v>0.851814541819751</c:v>
                </c:pt>
                <c:pt idx="433">
                  <c:v>0.854531456138661</c:v>
                </c:pt>
                <c:pt idx="434">
                  <c:v>0.857183049361928</c:v>
                </c:pt>
                <c:pt idx="435">
                  <c:v>0.860080964338341</c:v>
                </c:pt>
                <c:pt idx="436">
                  <c:v>0.86290994772689</c:v>
                </c:pt>
                <c:pt idx="437">
                  <c:v>0.865382278974425</c:v>
                </c:pt>
                <c:pt idx="438">
                  <c:v>0.868381803100824</c:v>
                </c:pt>
                <c:pt idx="439">
                  <c:v>0.87119098965705</c:v>
                </c:pt>
                <c:pt idx="440">
                  <c:v>0.873910007924055</c:v>
                </c:pt>
                <c:pt idx="441">
                  <c:v>0.876815173552432</c:v>
                </c:pt>
                <c:pt idx="442">
                  <c:v>0.879405445149736</c:v>
                </c:pt>
                <c:pt idx="443">
                  <c:v>0.882438719422743</c:v>
                </c:pt>
                <c:pt idx="444">
                  <c:v>0.885255668224772</c:v>
                </c:pt>
                <c:pt idx="445">
                  <c:v>0.887866428434697</c:v>
                </c:pt>
                <c:pt idx="446">
                  <c:v>0.890551285860423</c:v>
                </c:pt>
                <c:pt idx="447">
                  <c:v>0.893656447652357</c:v>
                </c:pt>
                <c:pt idx="448">
                  <c:v>0.896393833122976</c:v>
                </c:pt>
                <c:pt idx="449">
                  <c:v>0.899186884513969</c:v>
                </c:pt>
                <c:pt idx="450">
                  <c:v>0.902019617710832</c:v>
                </c:pt>
                <c:pt idx="451">
                  <c:v>0.904907334210001</c:v>
                </c:pt>
                <c:pt idx="452">
                  <c:v>0.907742090684889</c:v>
                </c:pt>
                <c:pt idx="453">
                  <c:v>0.910692802724043</c:v>
                </c:pt>
                <c:pt idx="454">
                  <c:v>0.913426938198546</c:v>
                </c:pt>
                <c:pt idx="455">
                  <c:v>0.916460127304084</c:v>
                </c:pt>
                <c:pt idx="456">
                  <c:v>0.919363141143455</c:v>
                </c:pt>
                <c:pt idx="457">
                  <c:v>0.922213178993282</c:v>
                </c:pt>
                <c:pt idx="458">
                  <c:v>0.925099835429156</c:v>
                </c:pt>
                <c:pt idx="459">
                  <c:v>0.927935977641109</c:v>
                </c:pt>
                <c:pt idx="460">
                  <c:v>0.930697436878974</c:v>
                </c:pt>
                <c:pt idx="461">
                  <c:v>0.933561249746918</c:v>
                </c:pt>
                <c:pt idx="462">
                  <c:v>0.936502616614739</c:v>
                </c:pt>
                <c:pt idx="463">
                  <c:v>0.939575486118579</c:v>
                </c:pt>
                <c:pt idx="464">
                  <c:v>0.942521984015579</c:v>
                </c:pt>
                <c:pt idx="465">
                  <c:v>0.945560901956469</c:v>
                </c:pt>
                <c:pt idx="466">
                  <c:v>0.94844538165115</c:v>
                </c:pt>
                <c:pt idx="467">
                  <c:v>0.951376999272593</c:v>
                </c:pt>
                <c:pt idx="468">
                  <c:v>0.954350294556977</c:v>
                </c:pt>
                <c:pt idx="469">
                  <c:v>0.957250928652236</c:v>
                </c:pt>
                <c:pt idx="470">
                  <c:v>0.960244982607106</c:v>
                </c:pt>
                <c:pt idx="471">
                  <c:v>0.963276755534241</c:v>
                </c:pt>
                <c:pt idx="472">
                  <c:v>0.9662589570976</c:v>
                </c:pt>
                <c:pt idx="473">
                  <c:v>0.969292023181162</c:v>
                </c:pt>
                <c:pt idx="474">
                  <c:v>0.972329157399935</c:v>
                </c:pt>
                <c:pt idx="475">
                  <c:v>0.975231918291551</c:v>
                </c:pt>
                <c:pt idx="476">
                  <c:v>0.978266167013658</c:v>
                </c:pt>
                <c:pt idx="477">
                  <c:v>0.981217685864222</c:v>
                </c:pt>
                <c:pt idx="478">
                  <c:v>0.98416206314752</c:v>
                </c:pt>
                <c:pt idx="479">
                  <c:v>0.987159143677063</c:v>
                </c:pt>
                <c:pt idx="480">
                  <c:v>0.990282286253407</c:v>
                </c:pt>
                <c:pt idx="481">
                  <c:v>0.993357066503449</c:v>
                </c:pt>
                <c:pt idx="482">
                  <c:v>0.996286562820033</c:v>
                </c:pt>
                <c:pt idx="483">
                  <c:v>0.999308553187601</c:v>
                </c:pt>
                <c:pt idx="484">
                  <c:v>1.00988230952154</c:v>
                </c:pt>
                <c:pt idx="485">
                  <c:v>1.01308921425986</c:v>
                </c:pt>
                <c:pt idx="486">
                  <c:v>1.01617211542861</c:v>
                </c:pt>
                <c:pt idx="487">
                  <c:v>1.01925943279531</c:v>
                </c:pt>
                <c:pt idx="488">
                  <c:v>1.02236857975323</c:v>
                </c:pt>
                <c:pt idx="489">
                  <c:v>1.02544451259595</c:v>
                </c:pt>
                <c:pt idx="490">
                  <c:v>1.02857239471387</c:v>
                </c:pt>
                <c:pt idx="491">
                  <c:v>1.0316574297587</c:v>
                </c:pt>
                <c:pt idx="492">
                  <c:v>1.03479359151042</c:v>
                </c:pt>
                <c:pt idx="493">
                  <c:v>1.03795522831899</c:v>
                </c:pt>
                <c:pt idx="494">
                  <c:v>1.04110222093786</c:v>
                </c:pt>
                <c:pt idx="495">
                  <c:v>1.04419618619028</c:v>
                </c:pt>
                <c:pt idx="496">
                  <c:v>1.0473208059772</c:v>
                </c:pt>
                <c:pt idx="497">
                  <c:v>1.05044642028313</c:v>
                </c:pt>
                <c:pt idx="498">
                  <c:v>1.05361008128069</c:v>
                </c:pt>
                <c:pt idx="499">
                  <c:v>1.05673950756949</c:v>
                </c:pt>
                <c:pt idx="500">
                  <c:v>1.05985774146098</c:v>
                </c:pt>
                <c:pt idx="501">
                  <c:v>1.06314548821369</c:v>
                </c:pt>
                <c:pt idx="502">
                  <c:v>1.06628736896034</c:v>
                </c:pt>
                <c:pt idx="503">
                  <c:v>1.06944602200226</c:v>
                </c:pt>
                <c:pt idx="504">
                  <c:v>1.07261169644154</c:v>
                </c:pt>
                <c:pt idx="505">
                  <c:v>1.07573868967542</c:v>
                </c:pt>
                <c:pt idx="506">
                  <c:v>1.07887005986255</c:v>
                </c:pt>
                <c:pt idx="507">
                  <c:v>1.08206332320531</c:v>
                </c:pt>
                <c:pt idx="508">
                  <c:v>1.08527046059731</c:v>
                </c:pt>
                <c:pt idx="509">
                  <c:v>1.08856618240155</c:v>
                </c:pt>
                <c:pt idx="510">
                  <c:v>1.09182729240291</c:v>
                </c:pt>
                <c:pt idx="511">
                  <c:v>1.09503619382422</c:v>
                </c:pt>
                <c:pt idx="512">
                  <c:v>1.09825758508286</c:v>
                </c:pt>
                <c:pt idx="513">
                  <c:v>1.1015171679475</c:v>
                </c:pt>
                <c:pt idx="514">
                  <c:v>1.10475953875326</c:v>
                </c:pt>
                <c:pt idx="515">
                  <c:v>1.10796026214491</c:v>
                </c:pt>
                <c:pt idx="516">
                  <c:v>1.11117345077704</c:v>
                </c:pt>
                <c:pt idx="517">
                  <c:v>1.11455017419883</c:v>
                </c:pt>
                <c:pt idx="518">
                  <c:v>1.11776393507434</c:v>
                </c:pt>
                <c:pt idx="519">
                  <c:v>1.12105005871523</c:v>
                </c:pt>
                <c:pt idx="520">
                  <c:v>1.12425828485923</c:v>
                </c:pt>
                <c:pt idx="521">
                  <c:v>1.12750882775532</c:v>
                </c:pt>
                <c:pt idx="522">
                  <c:v>1.13081764855284</c:v>
                </c:pt>
                <c:pt idx="523">
                  <c:v>1.13407431103823</c:v>
                </c:pt>
                <c:pt idx="524">
                  <c:v>1.13730738746882</c:v>
                </c:pt>
                <c:pt idx="525">
                  <c:v>1.1407027357718</c:v>
                </c:pt>
                <c:pt idx="526">
                  <c:v>1.1439818131718</c:v>
                </c:pt>
                <c:pt idx="527">
                  <c:v>1.14724680379648</c:v>
                </c:pt>
                <c:pt idx="528">
                  <c:v>1.15055427235645</c:v>
                </c:pt>
                <c:pt idx="529">
                  <c:v>1.15380798363094</c:v>
                </c:pt>
                <c:pt idx="530">
                  <c:v>1.1570546953801</c:v>
                </c:pt>
                <c:pt idx="531">
                  <c:v>1.16029430470382</c:v>
                </c:pt>
                <c:pt idx="532">
                  <c:v>1.16355987330075</c:v>
                </c:pt>
                <c:pt idx="533">
                  <c:v>1.16690134874557</c:v>
                </c:pt>
                <c:pt idx="534">
                  <c:v>1.17024017833962</c:v>
                </c:pt>
                <c:pt idx="535">
                  <c:v>1.17352848995102</c:v>
                </c:pt>
                <c:pt idx="536">
                  <c:v>1.17680202957874</c:v>
                </c:pt>
                <c:pt idx="537">
                  <c:v>1.18015043315844</c:v>
                </c:pt>
                <c:pt idx="538">
                  <c:v>1.18345546735396</c:v>
                </c:pt>
                <c:pt idx="539">
                  <c:v>1.18674927542788</c:v>
                </c:pt>
                <c:pt idx="540">
                  <c:v>1.19007218044379</c:v>
                </c:pt>
                <c:pt idx="541">
                  <c:v>1.19355028816012</c:v>
                </c:pt>
                <c:pt idx="542">
                  <c:v>1.19685312240665</c:v>
                </c:pt>
                <c:pt idx="543">
                  <c:v>1.20021835244243</c:v>
                </c:pt>
                <c:pt idx="544">
                  <c:v>1.20357408615792</c:v>
                </c:pt>
                <c:pt idx="545">
                  <c:v>1.20691642319072</c:v>
                </c:pt>
                <c:pt idx="546">
                  <c:v>1.21025551506332</c:v>
                </c:pt>
                <c:pt idx="547">
                  <c:v>1.21367623582348</c:v>
                </c:pt>
                <c:pt idx="548">
                  <c:v>1.21704597629008</c:v>
                </c:pt>
                <c:pt idx="549">
                  <c:v>1.22057518224713</c:v>
                </c:pt>
                <c:pt idx="550">
                  <c:v>1.2239682903715</c:v>
                </c:pt>
                <c:pt idx="551">
                  <c:v>1.22738099599091</c:v>
                </c:pt>
                <c:pt idx="552">
                  <c:v>1.23070529797637</c:v>
                </c:pt>
                <c:pt idx="553">
                  <c:v>1.23409814074767</c:v>
                </c:pt>
                <c:pt idx="554">
                  <c:v>1.23743427664385</c:v>
                </c:pt>
                <c:pt idx="555">
                  <c:v>1.24076278199627</c:v>
                </c:pt>
                <c:pt idx="556">
                  <c:v>1.24416148473284</c:v>
                </c:pt>
                <c:pt idx="557">
                  <c:v>1.24753744419337</c:v>
                </c:pt>
                <c:pt idx="558">
                  <c:v>1.25099978664778</c:v>
                </c:pt>
                <c:pt idx="559">
                  <c:v>1.25436230643808</c:v>
                </c:pt>
                <c:pt idx="560">
                  <c:v>1.26096475884454</c:v>
                </c:pt>
                <c:pt idx="561">
                  <c:v>1.26441369324452</c:v>
                </c:pt>
                <c:pt idx="562">
                  <c:v>1.2678085759461</c:v>
                </c:pt>
                <c:pt idx="563">
                  <c:v>1.27119966101635</c:v>
                </c:pt>
                <c:pt idx="564">
                  <c:v>1.27459127447797</c:v>
                </c:pt>
                <c:pt idx="565">
                  <c:v>1.27807026542379</c:v>
                </c:pt>
                <c:pt idx="566">
                  <c:v>1.28148751879086</c:v>
                </c:pt>
                <c:pt idx="567">
                  <c:v>1.28499696681131</c:v>
                </c:pt>
                <c:pt idx="568">
                  <c:v>1.28841122112743</c:v>
                </c:pt>
                <c:pt idx="569">
                  <c:v>1.29185285498816</c:v>
                </c:pt>
                <c:pt idx="570">
                  <c:v>1.29536894204091</c:v>
                </c:pt>
                <c:pt idx="571">
                  <c:v>1.29882975165562</c:v>
                </c:pt>
                <c:pt idx="572">
                  <c:v>1.3023380340243</c:v>
                </c:pt>
                <c:pt idx="573">
                  <c:v>1.30592339914308</c:v>
                </c:pt>
                <c:pt idx="574">
                  <c:v>1.3094095931394</c:v>
                </c:pt>
                <c:pt idx="575">
                  <c:v>1.31289006771857</c:v>
                </c:pt>
                <c:pt idx="576">
                  <c:v>1.31644928468497</c:v>
                </c:pt>
                <c:pt idx="577">
                  <c:v>1.31990409015479</c:v>
                </c:pt>
                <c:pt idx="578">
                  <c:v>1.32341209869686</c:v>
                </c:pt>
                <c:pt idx="579">
                  <c:v>1.326844681199</c:v>
                </c:pt>
                <c:pt idx="580">
                  <c:v>1.33042061407404</c:v>
                </c:pt>
                <c:pt idx="581">
                  <c:v>1.33391666005385</c:v>
                </c:pt>
                <c:pt idx="582">
                  <c:v>1.3374883287589</c:v>
                </c:pt>
                <c:pt idx="583">
                  <c:v>1.34098102166231</c:v>
                </c:pt>
                <c:pt idx="584">
                  <c:v>1.34446746598543</c:v>
                </c:pt>
                <c:pt idx="585">
                  <c:v>1.34805142018908</c:v>
                </c:pt>
                <c:pt idx="586">
                  <c:v>1.35158602433841</c:v>
                </c:pt>
                <c:pt idx="587">
                  <c:v>1.35509299819934</c:v>
                </c:pt>
                <c:pt idx="588">
                  <c:v>1.35861470926598</c:v>
                </c:pt>
                <c:pt idx="589">
                  <c:v>1.36234270824067</c:v>
                </c:pt>
                <c:pt idx="590">
                  <c:v>1.36591621737357</c:v>
                </c:pt>
                <c:pt idx="591">
                  <c:v>1.36959455462344</c:v>
                </c:pt>
                <c:pt idx="592">
                  <c:v>1.3731507891418</c:v>
                </c:pt>
                <c:pt idx="593">
                  <c:v>1.37674612852313</c:v>
                </c:pt>
                <c:pt idx="594">
                  <c:v>1.38033241211001</c:v>
                </c:pt>
                <c:pt idx="595">
                  <c:v>1.38400817377217</c:v>
                </c:pt>
                <c:pt idx="596">
                  <c:v>1.38761817764512</c:v>
                </c:pt>
                <c:pt idx="597">
                  <c:v>1.39139422226654</c:v>
                </c:pt>
                <c:pt idx="598">
                  <c:v>1.39503558305861</c:v>
                </c:pt>
                <c:pt idx="599">
                  <c:v>1.39863832411413</c:v>
                </c:pt>
                <c:pt idx="600">
                  <c:v>1.4023145637797</c:v>
                </c:pt>
                <c:pt idx="601">
                  <c:v>1.40589847334549</c:v>
                </c:pt>
                <c:pt idx="602">
                  <c:v>1.40946798131357</c:v>
                </c:pt>
                <c:pt idx="603">
                  <c:v>1.41305027632587</c:v>
                </c:pt>
                <c:pt idx="604">
                  <c:v>1.41681508925984</c:v>
                </c:pt>
                <c:pt idx="605">
                  <c:v>1.42057071433524</c:v>
                </c:pt>
                <c:pt idx="606">
                  <c:v>1.42428128547435</c:v>
                </c:pt>
                <c:pt idx="607">
                  <c:v>1.42795263981163</c:v>
                </c:pt>
                <c:pt idx="608">
                  <c:v>1.43163752267484</c:v>
                </c:pt>
                <c:pt idx="609">
                  <c:v>1.43535369721283</c:v>
                </c:pt>
                <c:pt idx="610">
                  <c:v>1.43919364223861</c:v>
                </c:pt>
                <c:pt idx="611">
                  <c:v>1.44293068120392</c:v>
                </c:pt>
                <c:pt idx="612">
                  <c:v>1.44667172023327</c:v>
                </c:pt>
                <c:pt idx="613">
                  <c:v>1.45060485051645</c:v>
                </c:pt>
                <c:pt idx="614">
                  <c:v>1.45435412580072</c:v>
                </c:pt>
                <c:pt idx="615">
                  <c:v>1.45822553791523</c:v>
                </c:pt>
                <c:pt idx="616">
                  <c:v>1.46197919449169</c:v>
                </c:pt>
                <c:pt idx="617">
                  <c:v>1.46579719427413</c:v>
                </c:pt>
                <c:pt idx="618">
                  <c:v>1.46961376967459</c:v>
                </c:pt>
                <c:pt idx="619">
                  <c:v>1.47354214161426</c:v>
                </c:pt>
                <c:pt idx="620">
                  <c:v>1.47740732795893</c:v>
                </c:pt>
                <c:pt idx="621">
                  <c:v>1.48145488732287</c:v>
                </c:pt>
                <c:pt idx="622">
                  <c:v>1.48531006006143</c:v>
                </c:pt>
                <c:pt idx="623">
                  <c:v>1.48922927751616</c:v>
                </c:pt>
                <c:pt idx="624">
                  <c:v>1.49309862366406</c:v>
                </c:pt>
                <c:pt idx="625">
                  <c:v>1.49708477231065</c:v>
                </c:pt>
                <c:pt idx="626">
                  <c:v>1.50095707878584</c:v>
                </c:pt>
                <c:pt idx="627">
                  <c:v>1.5049160465447</c:v>
                </c:pt>
              </c:strCache>
            </c:strRef>
          </c:cat>
          <c:val>
            <c:numRef>
              <c:f>[2]Лист1!$M$14:$M$641</c:f>
              <c:numCache>
                <c:formatCode>General</c:formatCode>
                <c:ptCount val="628"/>
                <c:pt idx="0">
                  <c:v>1.55021492300098</c:v>
                </c:pt>
                <c:pt idx="1">
                  <c:v>2.72030871721822</c:v>
                </c:pt>
                <c:pt idx="2">
                  <c:v>4.35631263772681</c:v>
                </c:pt>
                <c:pt idx="3">
                  <c:v>5.92732560604022</c:v>
                </c:pt>
                <c:pt idx="4">
                  <c:v>6.63511348560307</c:v>
                </c:pt>
                <c:pt idx="5">
                  <c:v>9.6572330858508</c:v>
                </c:pt>
                <c:pt idx="6">
                  <c:v>10.9800070081755</c:v>
                </c:pt>
                <c:pt idx="7">
                  <c:v>14.1917009565313</c:v>
                </c:pt>
                <c:pt idx="8">
                  <c:v>17.2986897802849</c:v>
                </c:pt>
                <c:pt idx="9">
                  <c:v>18.7940860137879</c:v>
                </c:pt>
                <c:pt idx="10">
                  <c:v>20.4182055645808</c:v>
                </c:pt>
                <c:pt idx="11">
                  <c:v>23.5802898707311</c:v>
                </c:pt>
                <c:pt idx="12">
                  <c:v>25.631040616819</c:v>
                </c:pt>
                <c:pt idx="13">
                  <c:v>28.0292599975979</c:v>
                </c:pt>
                <c:pt idx="14">
                  <c:v>33.8312591200559</c:v>
                </c:pt>
                <c:pt idx="15">
                  <c:v>36.6920911596987</c:v>
                </c:pt>
                <c:pt idx="16">
                  <c:v>39.078294693804</c:v>
                </c:pt>
                <c:pt idx="17">
                  <c:v>41.5600070856923</c:v>
                </c:pt>
                <c:pt idx="18">
                  <c:v>43.9478257282458</c:v>
                </c:pt>
                <c:pt idx="19">
                  <c:v>51.6218461277272</c:v>
                </c:pt>
                <c:pt idx="20">
                  <c:v>70.9112270001621</c:v>
                </c:pt>
                <c:pt idx="21">
                  <c:v>84.458822467876</c:v>
                </c:pt>
                <c:pt idx="22">
                  <c:v>100.64004052425</c:v>
                </c:pt>
                <c:pt idx="23">
                  <c:v>133.811481158864</c:v>
                </c:pt>
                <c:pt idx="24">
                  <c:v>152.129118990033</c:v>
                </c:pt>
                <c:pt idx="25">
                  <c:v>105.450423639176</c:v>
                </c:pt>
                <c:pt idx="26">
                  <c:v>64.7225027359974</c:v>
                </c:pt>
                <c:pt idx="27">
                  <c:v>84.3718879667261</c:v>
                </c:pt>
                <c:pt idx="28">
                  <c:v>103.266304804215</c:v>
                </c:pt>
                <c:pt idx="29">
                  <c:v>119.351158037422</c:v>
                </c:pt>
                <c:pt idx="30">
                  <c:v>140.288050813619</c:v>
                </c:pt>
                <c:pt idx="31">
                  <c:v>181.093865648417</c:v>
                </c:pt>
                <c:pt idx="32">
                  <c:v>201.005077522824</c:v>
                </c:pt>
                <c:pt idx="33">
                  <c:v>237.821124866232</c:v>
                </c:pt>
                <c:pt idx="34">
                  <c:v>217.828195148857</c:v>
                </c:pt>
                <c:pt idx="35">
                  <c:v>235.166472178494</c:v>
                </c:pt>
                <c:pt idx="36">
                  <c:v>175.426591802429</c:v>
                </c:pt>
                <c:pt idx="37">
                  <c:v>197.366016463132</c:v>
                </c:pt>
                <c:pt idx="38">
                  <c:v>217.678998191522</c:v>
                </c:pt>
                <c:pt idx="39">
                  <c:v>236.021024349044</c:v>
                </c:pt>
                <c:pt idx="40">
                  <c:v>253.767784490129</c:v>
                </c:pt>
                <c:pt idx="41">
                  <c:v>270.079201444475</c:v>
                </c:pt>
                <c:pt idx="42">
                  <c:v>286.639635174549</c:v>
                </c:pt>
                <c:pt idx="43">
                  <c:v>301.57891718675</c:v>
                </c:pt>
                <c:pt idx="44">
                  <c:v>313.161920309521</c:v>
                </c:pt>
                <c:pt idx="45">
                  <c:v>326.066020826958</c:v>
                </c:pt>
                <c:pt idx="46">
                  <c:v>338.126643399734</c:v>
                </c:pt>
                <c:pt idx="47">
                  <c:v>317.491460898757</c:v>
                </c:pt>
                <c:pt idx="48">
                  <c:v>333.082254787077</c:v>
                </c:pt>
                <c:pt idx="49">
                  <c:v>342.311638154839</c:v>
                </c:pt>
                <c:pt idx="50">
                  <c:v>349.521729556329</c:v>
                </c:pt>
                <c:pt idx="51">
                  <c:v>355.830276915566</c:v>
                </c:pt>
                <c:pt idx="52">
                  <c:v>360.365907850683</c:v>
                </c:pt>
                <c:pt idx="53">
                  <c:v>360.680101022533</c:v>
                </c:pt>
                <c:pt idx="54">
                  <c:v>368.422290310258</c:v>
                </c:pt>
                <c:pt idx="55">
                  <c:v>370.890552092142</c:v>
                </c:pt>
                <c:pt idx="56">
                  <c:v>373.074033846506</c:v>
                </c:pt>
                <c:pt idx="57">
                  <c:v>374.249997803244</c:v>
                </c:pt>
                <c:pt idx="58">
                  <c:v>377.252920775623</c:v>
                </c:pt>
                <c:pt idx="59">
                  <c:v>379.920602898254</c:v>
                </c:pt>
                <c:pt idx="60">
                  <c:v>382.200740573828</c:v>
                </c:pt>
                <c:pt idx="61">
                  <c:v>384.400345017822</c:v>
                </c:pt>
                <c:pt idx="62">
                  <c:v>387.725127617643</c:v>
                </c:pt>
                <c:pt idx="63">
                  <c:v>389.582146294284</c:v>
                </c:pt>
                <c:pt idx="64">
                  <c:v>391.142404573562</c:v>
                </c:pt>
                <c:pt idx="65">
                  <c:v>392.652060057571</c:v>
                </c:pt>
                <c:pt idx="66">
                  <c:v>394.089199405393</c:v>
                </c:pt>
                <c:pt idx="67">
                  <c:v>395.520698221037</c:v>
                </c:pt>
                <c:pt idx="68">
                  <c:v>396.796837551497</c:v>
                </c:pt>
                <c:pt idx="69">
                  <c:v>398.224399047747</c:v>
                </c:pt>
                <c:pt idx="70">
                  <c:v>399.392882783257</c:v>
                </c:pt>
                <c:pt idx="71">
                  <c:v>400.605757743198</c:v>
                </c:pt>
                <c:pt idx="72">
                  <c:v>401.775042296619</c:v>
                </c:pt>
                <c:pt idx="73">
                  <c:v>402.894954653392</c:v>
                </c:pt>
                <c:pt idx="74">
                  <c:v>404.02369369959</c:v>
                </c:pt>
                <c:pt idx="75">
                  <c:v>405.133707950158</c:v>
                </c:pt>
                <c:pt idx="76">
                  <c:v>406.255542733593</c:v>
                </c:pt>
                <c:pt idx="77">
                  <c:v>407.361789483404</c:v>
                </c:pt>
                <c:pt idx="78">
                  <c:v>408.429468609644</c:v>
                </c:pt>
                <c:pt idx="79">
                  <c:v>409.385960025347</c:v>
                </c:pt>
                <c:pt idx="80">
                  <c:v>410.450227452552</c:v>
                </c:pt>
                <c:pt idx="81">
                  <c:v>411.506586123292</c:v>
                </c:pt>
                <c:pt idx="82">
                  <c:v>412.517247716813</c:v>
                </c:pt>
                <c:pt idx="83">
                  <c:v>413.438461573374</c:v>
                </c:pt>
                <c:pt idx="84">
                  <c:v>414.45021325095</c:v>
                </c:pt>
                <c:pt idx="85">
                  <c:v>415.370517314582</c:v>
                </c:pt>
                <c:pt idx="86">
                  <c:v>417.27542229739</c:v>
                </c:pt>
                <c:pt idx="87">
                  <c:v>418.133089244055</c:v>
                </c:pt>
                <c:pt idx="88">
                  <c:v>419.13470231449</c:v>
                </c:pt>
                <c:pt idx="89">
                  <c:v>420.104547479675</c:v>
                </c:pt>
                <c:pt idx="90">
                  <c:v>420.968453201504</c:v>
                </c:pt>
                <c:pt idx="91">
                  <c:v>421.918751479391</c:v>
                </c:pt>
                <c:pt idx="92">
                  <c:v>422.764465113658</c:v>
                </c:pt>
                <c:pt idx="93">
                  <c:v>423.651834727608</c:v>
                </c:pt>
                <c:pt idx="94">
                  <c:v>424.534658340762</c:v>
                </c:pt>
                <c:pt idx="95">
                  <c:v>425.453009329245</c:v>
                </c:pt>
                <c:pt idx="96">
                  <c:v>426.256708276777</c:v>
                </c:pt>
                <c:pt idx="97">
                  <c:v>427.135947308283</c:v>
                </c:pt>
                <c:pt idx="98">
                  <c:v>427.983976069648</c:v>
                </c:pt>
                <c:pt idx="99">
                  <c:v>428.761056909042</c:v>
                </c:pt>
                <c:pt idx="100">
                  <c:v>429.669674992649</c:v>
                </c:pt>
                <c:pt idx="101">
                  <c:v>430.407934885104</c:v>
                </c:pt>
                <c:pt idx="102">
                  <c:v>431.227959715459</c:v>
                </c:pt>
                <c:pt idx="103">
                  <c:v>432.053359440893</c:v>
                </c:pt>
                <c:pt idx="104">
                  <c:v>432.948150350826</c:v>
                </c:pt>
                <c:pt idx="105">
                  <c:v>433.754191003135</c:v>
                </c:pt>
                <c:pt idx="106">
                  <c:v>434.6147144727</c:v>
                </c:pt>
                <c:pt idx="107">
                  <c:v>435.263846548965</c:v>
                </c:pt>
                <c:pt idx="108">
                  <c:v>436.065111021751</c:v>
                </c:pt>
                <c:pt idx="109">
                  <c:v>436.767765234511</c:v>
                </c:pt>
                <c:pt idx="110">
                  <c:v>437.508790185919</c:v>
                </c:pt>
                <c:pt idx="111">
                  <c:v>438.245432526132</c:v>
                </c:pt>
                <c:pt idx="112">
                  <c:v>438.886437661254</c:v>
                </c:pt>
                <c:pt idx="113">
                  <c:v>439.597954201054</c:v>
                </c:pt>
                <c:pt idx="114">
                  <c:v>440.360583640328</c:v>
                </c:pt>
                <c:pt idx="115">
                  <c:v>441.135195488206</c:v>
                </c:pt>
                <c:pt idx="116">
                  <c:v>441.828894878031</c:v>
                </c:pt>
                <c:pt idx="117">
                  <c:v>442.552135697925</c:v>
                </c:pt>
                <c:pt idx="118">
                  <c:v>443.167568506028</c:v>
                </c:pt>
                <c:pt idx="119">
                  <c:v>443.830500071402</c:v>
                </c:pt>
                <c:pt idx="120">
                  <c:v>444.540705169624</c:v>
                </c:pt>
                <c:pt idx="121">
                  <c:v>445.220755751763</c:v>
                </c:pt>
                <c:pt idx="122">
                  <c:v>445.832218906969</c:v>
                </c:pt>
                <c:pt idx="123">
                  <c:v>446.478013503239</c:v>
                </c:pt>
                <c:pt idx="124">
                  <c:v>447.081562119744</c:v>
                </c:pt>
                <c:pt idx="125">
                  <c:v>447.696782206882</c:v>
                </c:pt>
                <c:pt idx="126">
                  <c:v>448.346146842033</c:v>
                </c:pt>
                <c:pt idx="127">
                  <c:v>448.940209244833</c:v>
                </c:pt>
                <c:pt idx="128">
                  <c:v>449.568341448073</c:v>
                </c:pt>
                <c:pt idx="129">
                  <c:v>450.154075047233</c:v>
                </c:pt>
                <c:pt idx="130">
                  <c:v>450.748370291766</c:v>
                </c:pt>
                <c:pt idx="131">
                  <c:v>451.2460683466</c:v>
                </c:pt>
                <c:pt idx="132">
                  <c:v>451.929295171137</c:v>
                </c:pt>
                <c:pt idx="133">
                  <c:v>452.427690203125</c:v>
                </c:pt>
                <c:pt idx="134">
                  <c:v>452.981503855996</c:v>
                </c:pt>
                <c:pt idx="135">
                  <c:v>453.551144408195</c:v>
                </c:pt>
                <c:pt idx="136">
                  <c:v>454.141758097574</c:v>
                </c:pt>
                <c:pt idx="137">
                  <c:v>454.589884147104</c:v>
                </c:pt>
                <c:pt idx="138">
                  <c:v>455.046701344123</c:v>
                </c:pt>
                <c:pt idx="139">
                  <c:v>455.57478922599</c:v>
                </c:pt>
                <c:pt idx="140">
                  <c:v>456.732179369493</c:v>
                </c:pt>
                <c:pt idx="141">
                  <c:v>457.197805779034</c:v>
                </c:pt>
                <c:pt idx="142">
                  <c:v>457.721722194358</c:v>
                </c:pt>
                <c:pt idx="143">
                  <c:v>458.27015308166</c:v>
                </c:pt>
                <c:pt idx="144">
                  <c:v>458.744668738919</c:v>
                </c:pt>
                <c:pt idx="145">
                  <c:v>459.301886061003</c:v>
                </c:pt>
                <c:pt idx="146">
                  <c:v>459.862449847019</c:v>
                </c:pt>
                <c:pt idx="147">
                  <c:v>460.36322194893</c:v>
                </c:pt>
                <c:pt idx="148">
                  <c:v>460.911304234226</c:v>
                </c:pt>
                <c:pt idx="149">
                  <c:v>461.467398470376</c:v>
                </c:pt>
                <c:pt idx="150">
                  <c:v>461.936922658222</c:v>
                </c:pt>
                <c:pt idx="151">
                  <c:v>462.451514139226</c:v>
                </c:pt>
                <c:pt idx="152">
                  <c:v>462.974158001856</c:v>
                </c:pt>
                <c:pt idx="153">
                  <c:v>463.529288035357</c:v>
                </c:pt>
                <c:pt idx="154">
                  <c:v>463.966097756397</c:v>
                </c:pt>
                <c:pt idx="155">
                  <c:v>464.505595670208</c:v>
                </c:pt>
                <c:pt idx="156">
                  <c:v>464.917904282219</c:v>
                </c:pt>
                <c:pt idx="157">
                  <c:v>465.415323512446</c:v>
                </c:pt>
                <c:pt idx="158">
                  <c:v>465.872022296543</c:v>
                </c:pt>
                <c:pt idx="159">
                  <c:v>466.336694944507</c:v>
                </c:pt>
                <c:pt idx="160">
                  <c:v>466.752710621974</c:v>
                </c:pt>
                <c:pt idx="161">
                  <c:v>467.245360202305</c:v>
                </c:pt>
                <c:pt idx="162">
                  <c:v>467.689411513072</c:v>
                </c:pt>
                <c:pt idx="163">
                  <c:v>468.189598389676</c:v>
                </c:pt>
                <c:pt idx="164">
                  <c:v>468.70541118191</c:v>
                </c:pt>
                <c:pt idx="165">
                  <c:v>469.092578776787</c:v>
                </c:pt>
                <c:pt idx="166">
                  <c:v>469.547676891778</c:v>
                </c:pt>
                <c:pt idx="167">
                  <c:v>469.998483168111</c:v>
                </c:pt>
                <c:pt idx="168">
                  <c:v>470.472995305923</c:v>
                </c:pt>
                <c:pt idx="169">
                  <c:v>470.843534558408</c:v>
                </c:pt>
                <c:pt idx="170">
                  <c:v>471.297571235035</c:v>
                </c:pt>
                <c:pt idx="171">
                  <c:v>471.694744294127</c:v>
                </c:pt>
                <c:pt idx="172">
                  <c:v>472.136009093206</c:v>
                </c:pt>
                <c:pt idx="173">
                  <c:v>472.553339069471</c:v>
                </c:pt>
                <c:pt idx="174">
                  <c:v>472.887638967428</c:v>
                </c:pt>
                <c:pt idx="175">
                  <c:v>473.300794927888</c:v>
                </c:pt>
                <c:pt idx="176">
                  <c:v>473.717390583818</c:v>
                </c:pt>
                <c:pt idx="177">
                  <c:v>474.133886703998</c:v>
                </c:pt>
                <c:pt idx="178">
                  <c:v>474.459541629624</c:v>
                </c:pt>
                <c:pt idx="179">
                  <c:v>474.904649121538</c:v>
                </c:pt>
                <c:pt idx="180">
                  <c:v>475.210239736066</c:v>
                </c:pt>
                <c:pt idx="181">
                  <c:v>475.589659576439</c:v>
                </c:pt>
                <c:pt idx="182">
                  <c:v>475.945655046117</c:v>
                </c:pt>
                <c:pt idx="183">
                  <c:v>476.290048925487</c:v>
                </c:pt>
                <c:pt idx="184">
                  <c:v>476.560387318276</c:v>
                </c:pt>
                <c:pt idx="185">
                  <c:v>476.950644679638</c:v>
                </c:pt>
                <c:pt idx="186">
                  <c:v>477.329238031362</c:v>
                </c:pt>
                <c:pt idx="187">
                  <c:v>477.631513943883</c:v>
                </c:pt>
                <c:pt idx="188">
                  <c:v>477.966868190466</c:v>
                </c:pt>
                <c:pt idx="189">
                  <c:v>478.355912217694</c:v>
                </c:pt>
                <c:pt idx="190">
                  <c:v>478.671353680318</c:v>
                </c:pt>
                <c:pt idx="191">
                  <c:v>479.001433264014</c:v>
                </c:pt>
                <c:pt idx="192">
                  <c:v>479.322988567242</c:v>
                </c:pt>
                <c:pt idx="193">
                  <c:v>479.610197548303</c:v>
                </c:pt>
                <c:pt idx="194">
                  <c:v>479.962151378952</c:v>
                </c:pt>
                <c:pt idx="195">
                  <c:v>480.244912062717</c:v>
                </c:pt>
                <c:pt idx="196">
                  <c:v>480.588230217096</c:v>
                </c:pt>
                <c:pt idx="197">
                  <c:v>480.92285764229</c:v>
                </c:pt>
                <c:pt idx="198">
                  <c:v>481.246154159105</c:v>
                </c:pt>
                <c:pt idx="199">
                  <c:v>481.482976504174</c:v>
                </c:pt>
                <c:pt idx="200">
                  <c:v>481.775188874475</c:v>
                </c:pt>
                <c:pt idx="201">
                  <c:v>482.044953261706</c:v>
                </c:pt>
                <c:pt idx="202">
                  <c:v>482.35146438671</c:v>
                </c:pt>
                <c:pt idx="203">
                  <c:v>482.611277927324</c:v>
                </c:pt>
                <c:pt idx="204">
                  <c:v>482.870888531795</c:v>
                </c:pt>
                <c:pt idx="205">
                  <c:v>483.108262243684</c:v>
                </c:pt>
                <c:pt idx="206">
                  <c:v>483.375286479868</c:v>
                </c:pt>
                <c:pt idx="207">
                  <c:v>483.597702538243</c:v>
                </c:pt>
                <c:pt idx="208">
                  <c:v>483.800389719097</c:v>
                </c:pt>
                <c:pt idx="209">
                  <c:v>484.048330045848</c:v>
                </c:pt>
                <c:pt idx="210">
                  <c:v>484.314472257512</c:v>
                </c:pt>
                <c:pt idx="211">
                  <c:v>484.52239082649</c:v>
                </c:pt>
                <c:pt idx="212">
                  <c:v>484.78007298396</c:v>
                </c:pt>
                <c:pt idx="213">
                  <c:v>485.040104519642</c:v>
                </c:pt>
                <c:pt idx="214">
                  <c:v>485.240398779599</c:v>
                </c:pt>
                <c:pt idx="215">
                  <c:v>485.529781016112</c:v>
                </c:pt>
                <c:pt idx="216">
                  <c:v>485.743882529204</c:v>
                </c:pt>
                <c:pt idx="217">
                  <c:v>486.009012458717</c:v>
                </c:pt>
                <c:pt idx="218">
                  <c:v>486.175236685548</c:v>
                </c:pt>
                <c:pt idx="219">
                  <c:v>486.432540713906</c:v>
                </c:pt>
                <c:pt idx="220">
                  <c:v>486.612446337433</c:v>
                </c:pt>
                <c:pt idx="221">
                  <c:v>486.827499396825</c:v>
                </c:pt>
                <c:pt idx="222">
                  <c:v>487.047616119062</c:v>
                </c:pt>
                <c:pt idx="223">
                  <c:v>487.254225431054</c:v>
                </c:pt>
                <c:pt idx="224">
                  <c:v>487.406744865654</c:v>
                </c:pt>
                <c:pt idx="225">
                  <c:v>487.861667563861</c:v>
                </c:pt>
                <c:pt idx="226">
                  <c:v>488.027930666306</c:v>
                </c:pt>
                <c:pt idx="227">
                  <c:v>488.218067077649</c:v>
                </c:pt>
                <c:pt idx="228">
                  <c:v>488.365421342934</c:v>
                </c:pt>
                <c:pt idx="229">
                  <c:v>488.482348647657</c:v>
                </c:pt>
                <c:pt idx="230">
                  <c:v>488.578425304731</c:v>
                </c:pt>
                <c:pt idx="231">
                  <c:v>488.686037392831</c:v>
                </c:pt>
                <c:pt idx="232">
                  <c:v>488.89218355714</c:v>
                </c:pt>
                <c:pt idx="233">
                  <c:v>489.136787632477</c:v>
                </c:pt>
                <c:pt idx="234">
                  <c:v>489.39087804292</c:v>
                </c:pt>
                <c:pt idx="235">
                  <c:v>489.588387446933</c:v>
                </c:pt>
                <c:pt idx="236">
                  <c:v>489.72826787051</c:v>
                </c:pt>
                <c:pt idx="237">
                  <c:v>489.938419842404</c:v>
                </c:pt>
                <c:pt idx="238">
                  <c:v>490.139301333524</c:v>
                </c:pt>
                <c:pt idx="239">
                  <c:v>490.314529962801</c:v>
                </c:pt>
                <c:pt idx="240">
                  <c:v>490.453639050733</c:v>
                </c:pt>
                <c:pt idx="241">
                  <c:v>490.625027475866</c:v>
                </c:pt>
                <c:pt idx="242">
                  <c:v>490.800059682372</c:v>
                </c:pt>
                <c:pt idx="243">
                  <c:v>490.968205857689</c:v>
                </c:pt>
                <c:pt idx="244">
                  <c:v>491.205458409764</c:v>
                </c:pt>
                <c:pt idx="245">
                  <c:v>491.42754486518</c:v>
                </c:pt>
                <c:pt idx="246">
                  <c:v>491.56618134859</c:v>
                </c:pt>
                <c:pt idx="247">
                  <c:v>491.747796908165</c:v>
                </c:pt>
                <c:pt idx="248">
                  <c:v>491.971547919784</c:v>
                </c:pt>
                <c:pt idx="249">
                  <c:v>492.144036422911</c:v>
                </c:pt>
                <c:pt idx="250">
                  <c:v>492.277181701505</c:v>
                </c:pt>
                <c:pt idx="251">
                  <c:v>492.461271226807</c:v>
                </c:pt>
                <c:pt idx="252">
                  <c:v>492.588982816338</c:v>
                </c:pt>
                <c:pt idx="253">
                  <c:v>492.768960094371</c:v>
                </c:pt>
                <c:pt idx="254">
                  <c:v>492.95996917537</c:v>
                </c:pt>
                <c:pt idx="255">
                  <c:v>493.177193332119</c:v>
                </c:pt>
                <c:pt idx="256">
                  <c:v>493.317664796914</c:v>
                </c:pt>
                <c:pt idx="257">
                  <c:v>493.520228503251</c:v>
                </c:pt>
                <c:pt idx="258">
                  <c:v>493.667277128667</c:v>
                </c:pt>
                <c:pt idx="259">
                  <c:v>493.824549487773</c:v>
                </c:pt>
                <c:pt idx="260">
                  <c:v>494.028204305385</c:v>
                </c:pt>
                <c:pt idx="261">
                  <c:v>494.18628307499</c:v>
                </c:pt>
                <c:pt idx="262">
                  <c:v>494.293893267245</c:v>
                </c:pt>
                <c:pt idx="263">
                  <c:v>494.483270459361</c:v>
                </c:pt>
                <c:pt idx="264">
                  <c:v>494.718473773679</c:v>
                </c:pt>
                <c:pt idx="265">
                  <c:v>494.968888991341</c:v>
                </c:pt>
                <c:pt idx="266">
                  <c:v>495.167957477367</c:v>
                </c:pt>
                <c:pt idx="267">
                  <c:v>495.367824743318</c:v>
                </c:pt>
                <c:pt idx="268">
                  <c:v>495.49235524506</c:v>
                </c:pt>
                <c:pt idx="269">
                  <c:v>495.672802524292</c:v>
                </c:pt>
                <c:pt idx="270">
                  <c:v>495.863257632442</c:v>
                </c:pt>
                <c:pt idx="271">
                  <c:v>496.068801623227</c:v>
                </c:pt>
                <c:pt idx="272">
                  <c:v>496.234166037303</c:v>
                </c:pt>
                <c:pt idx="273">
                  <c:v>496.43448696365</c:v>
                </c:pt>
                <c:pt idx="274">
                  <c:v>496.682398801976</c:v>
                </c:pt>
                <c:pt idx="275">
                  <c:v>496.827372003012</c:v>
                </c:pt>
                <c:pt idx="276">
                  <c:v>497.03677977663</c:v>
                </c:pt>
                <c:pt idx="277">
                  <c:v>497.241000670593</c:v>
                </c:pt>
                <c:pt idx="278">
                  <c:v>497.44612402908</c:v>
                </c:pt>
                <c:pt idx="279">
                  <c:v>497.536968887038</c:v>
                </c:pt>
                <c:pt idx="280">
                  <c:v>497.721413514878</c:v>
                </c:pt>
                <c:pt idx="281">
                  <c:v>497.93554541801</c:v>
                </c:pt>
                <c:pt idx="282">
                  <c:v>498.130884480526</c:v>
                </c:pt>
                <c:pt idx="283">
                  <c:v>498.348614764104</c:v>
                </c:pt>
                <c:pt idx="284">
                  <c:v>498.576200689333</c:v>
                </c:pt>
                <c:pt idx="285">
                  <c:v>498.744337862656</c:v>
                </c:pt>
                <c:pt idx="286">
                  <c:v>498.975393056785</c:v>
                </c:pt>
                <c:pt idx="287">
                  <c:v>499.185883478816</c:v>
                </c:pt>
                <c:pt idx="288">
                  <c:v>499.464245485108</c:v>
                </c:pt>
                <c:pt idx="289">
                  <c:v>499.659605818937</c:v>
                </c:pt>
                <c:pt idx="290">
                  <c:v>500.374074807196</c:v>
                </c:pt>
                <c:pt idx="291">
                  <c:v>500.645874581245</c:v>
                </c:pt>
                <c:pt idx="292">
                  <c:v>500.8216248228</c:v>
                </c:pt>
                <c:pt idx="293">
                  <c:v>501.087758897754</c:v>
                </c:pt>
                <c:pt idx="294">
                  <c:v>501.300456273441</c:v>
                </c:pt>
                <c:pt idx="295">
                  <c:v>501.536259110999</c:v>
                </c:pt>
                <c:pt idx="296">
                  <c:v>501.735138799864</c:v>
                </c:pt>
                <c:pt idx="297">
                  <c:v>501.982447846895</c:v>
                </c:pt>
                <c:pt idx="298">
                  <c:v>502.142559106672</c:v>
                </c:pt>
                <c:pt idx="299">
                  <c:v>502.425817937676</c:v>
                </c:pt>
                <c:pt idx="300">
                  <c:v>502.6615937912</c:v>
                </c:pt>
                <c:pt idx="301">
                  <c:v>502.891657329663</c:v>
                </c:pt>
                <c:pt idx="302">
                  <c:v>503.053883249066</c:v>
                </c:pt>
                <c:pt idx="303">
                  <c:v>503.357116754002</c:v>
                </c:pt>
                <c:pt idx="304">
                  <c:v>503.639231221162</c:v>
                </c:pt>
                <c:pt idx="305">
                  <c:v>503.854985380754</c:v>
                </c:pt>
                <c:pt idx="306">
                  <c:v>504.097045094183</c:v>
                </c:pt>
                <c:pt idx="307">
                  <c:v>504.320308738434</c:v>
                </c:pt>
                <c:pt idx="308">
                  <c:v>504.485482030384</c:v>
                </c:pt>
                <c:pt idx="309">
                  <c:v>504.713444201632</c:v>
                </c:pt>
                <c:pt idx="310">
                  <c:v>504.97827594183</c:v>
                </c:pt>
                <c:pt idx="311">
                  <c:v>505.277411891449</c:v>
                </c:pt>
                <c:pt idx="312">
                  <c:v>505.527488397507</c:v>
                </c:pt>
                <c:pt idx="313">
                  <c:v>505.956405306176</c:v>
                </c:pt>
                <c:pt idx="314">
                  <c:v>506.205381536928</c:v>
                </c:pt>
                <c:pt idx="315">
                  <c:v>506.567482069082</c:v>
                </c:pt>
                <c:pt idx="316">
                  <c:v>506.9164862421</c:v>
                </c:pt>
                <c:pt idx="317">
                  <c:v>507.210629361453</c:v>
                </c:pt>
                <c:pt idx="318">
                  <c:v>507.440478629855</c:v>
                </c:pt>
                <c:pt idx="319">
                  <c:v>507.755258943038</c:v>
                </c:pt>
                <c:pt idx="320">
                  <c:v>508.087979753818</c:v>
                </c:pt>
                <c:pt idx="321">
                  <c:v>508.402215434736</c:v>
                </c:pt>
                <c:pt idx="322">
                  <c:v>508.703380735193</c:v>
                </c:pt>
                <c:pt idx="323">
                  <c:v>509.049138578434</c:v>
                </c:pt>
                <c:pt idx="324">
                  <c:v>509.298009006111</c:v>
                </c:pt>
                <c:pt idx="325">
                  <c:v>509.648462788822</c:v>
                </c:pt>
                <c:pt idx="326">
                  <c:v>510.034108388674</c:v>
                </c:pt>
                <c:pt idx="327">
                  <c:v>510.392052097008</c:v>
                </c:pt>
                <c:pt idx="328">
                  <c:v>510.635429238107</c:v>
                </c:pt>
                <c:pt idx="329">
                  <c:v>511.014581528644</c:v>
                </c:pt>
                <c:pt idx="330">
                  <c:v>511.24792731352</c:v>
                </c:pt>
                <c:pt idx="331">
                  <c:v>511.61713134273</c:v>
                </c:pt>
                <c:pt idx="332">
                  <c:v>511.999796193852</c:v>
                </c:pt>
                <c:pt idx="333">
                  <c:v>512.372688095849</c:v>
                </c:pt>
                <c:pt idx="334">
                  <c:v>512.664199974688</c:v>
                </c:pt>
                <c:pt idx="335">
                  <c:v>513.058372644229</c:v>
                </c:pt>
                <c:pt idx="336">
                  <c:v>513.427747270251</c:v>
                </c:pt>
                <c:pt idx="337">
                  <c:v>514.943931661204</c:v>
                </c:pt>
                <c:pt idx="338">
                  <c:v>514.334052257697</c:v>
                </c:pt>
                <c:pt idx="339">
                  <c:v>514.637654084105</c:v>
                </c:pt>
                <c:pt idx="340">
                  <c:v>514.936710010626</c:v>
                </c:pt>
                <c:pt idx="341">
                  <c:v>515.331023360623</c:v>
                </c:pt>
                <c:pt idx="342">
                  <c:v>515.709277441627</c:v>
                </c:pt>
                <c:pt idx="343">
                  <c:v>516.108554622692</c:v>
                </c:pt>
                <c:pt idx="344">
                  <c:v>516.456991001479</c:v>
                </c:pt>
                <c:pt idx="345">
                  <c:v>516.928275896331</c:v>
                </c:pt>
                <c:pt idx="346">
                  <c:v>517.235641555479</c:v>
                </c:pt>
                <c:pt idx="347">
                  <c:v>517.624086917227</c:v>
                </c:pt>
                <c:pt idx="348">
                  <c:v>518.026485461033</c:v>
                </c:pt>
                <c:pt idx="349">
                  <c:v>518.423354237254</c:v>
                </c:pt>
                <c:pt idx="350">
                  <c:v>518.74403077938</c:v>
                </c:pt>
                <c:pt idx="351">
                  <c:v>519.183546371811</c:v>
                </c:pt>
                <c:pt idx="352">
                  <c:v>519.63034275969</c:v>
                </c:pt>
                <c:pt idx="353">
                  <c:v>520.023112998302</c:v>
                </c:pt>
                <c:pt idx="354">
                  <c:v>520.457869934195</c:v>
                </c:pt>
                <c:pt idx="355">
                  <c:v>520.925220094823</c:v>
                </c:pt>
                <c:pt idx="356">
                  <c:v>522.144523596954</c:v>
                </c:pt>
                <c:pt idx="357">
                  <c:v>522.622976017216</c:v>
                </c:pt>
                <c:pt idx="358">
                  <c:v>523.002450387204</c:v>
                </c:pt>
                <c:pt idx="359">
                  <c:v>523.569690910163</c:v>
                </c:pt>
                <c:pt idx="360">
                  <c:v>524.809598721844</c:v>
                </c:pt>
                <c:pt idx="361">
                  <c:v>524.610226588227</c:v>
                </c:pt>
                <c:pt idx="362">
                  <c:v>525.137068868355</c:v>
                </c:pt>
                <c:pt idx="363">
                  <c:v>525.565361555208</c:v>
                </c:pt>
                <c:pt idx="364">
                  <c:v>526.010324644769</c:v>
                </c:pt>
                <c:pt idx="365">
                  <c:v>526.388970265812</c:v>
                </c:pt>
                <c:pt idx="366">
                  <c:v>526.883527603279</c:v>
                </c:pt>
                <c:pt idx="367">
                  <c:v>527.297356717138</c:v>
                </c:pt>
                <c:pt idx="368">
                  <c:v>527.752385479929</c:v>
                </c:pt>
                <c:pt idx="369">
                  <c:v>528.222195770546</c:v>
                </c:pt>
                <c:pt idx="370">
                  <c:v>528.635306189254</c:v>
                </c:pt>
                <c:pt idx="371">
                  <c:v>528.972115623238</c:v>
                </c:pt>
                <c:pt idx="372">
                  <c:v>529.42440398815</c:v>
                </c:pt>
                <c:pt idx="373">
                  <c:v>529.866927853676</c:v>
                </c:pt>
                <c:pt idx="374">
                  <c:v>530.333364963009</c:v>
                </c:pt>
                <c:pt idx="375">
                  <c:v>530.740088603604</c:v>
                </c:pt>
                <c:pt idx="376">
                  <c:v>531.204151437273</c:v>
                </c:pt>
                <c:pt idx="377">
                  <c:v>531.570531916782</c:v>
                </c:pt>
                <c:pt idx="378">
                  <c:v>532.018148716737</c:v>
                </c:pt>
                <c:pt idx="379">
                  <c:v>532.481921148279</c:v>
                </c:pt>
                <c:pt idx="380">
                  <c:v>532.927879182909</c:v>
                </c:pt>
                <c:pt idx="381">
                  <c:v>533.293504786717</c:v>
                </c:pt>
                <c:pt idx="382">
                  <c:v>533.794529432786</c:v>
                </c:pt>
                <c:pt idx="383">
                  <c:v>534.242298968129</c:v>
                </c:pt>
                <c:pt idx="384">
                  <c:v>534.764511116612</c:v>
                </c:pt>
                <c:pt idx="385">
                  <c:v>536.398637057967</c:v>
                </c:pt>
                <c:pt idx="386">
                  <c:v>535.962230200488</c:v>
                </c:pt>
                <c:pt idx="387">
                  <c:v>536.344476925728</c:v>
                </c:pt>
                <c:pt idx="388">
                  <c:v>536.860175876241</c:v>
                </c:pt>
                <c:pt idx="389">
                  <c:v>537.350627004289</c:v>
                </c:pt>
                <c:pt idx="390">
                  <c:v>537.721778358548</c:v>
                </c:pt>
                <c:pt idx="391">
                  <c:v>538.266911255319</c:v>
                </c:pt>
                <c:pt idx="392">
                  <c:v>538.784324368526</c:v>
                </c:pt>
                <c:pt idx="393">
                  <c:v>539.893571153545</c:v>
                </c:pt>
                <c:pt idx="394">
                  <c:v>539.694879114036</c:v>
                </c:pt>
                <c:pt idx="395">
                  <c:v>540.074071552641</c:v>
                </c:pt>
                <c:pt idx="396">
                  <c:v>540.576259558296</c:v>
                </c:pt>
                <c:pt idx="397">
                  <c:v>541.076342757189</c:v>
                </c:pt>
                <c:pt idx="398">
                  <c:v>541.535684338051</c:v>
                </c:pt>
                <c:pt idx="399">
                  <c:v>541.962100033206</c:v>
                </c:pt>
                <c:pt idx="400">
                  <c:v>542.455944276312</c:v>
                </c:pt>
                <c:pt idx="401">
                  <c:v>542.793450118101</c:v>
                </c:pt>
                <c:pt idx="402">
                  <c:v>543.252325544305</c:v>
                </c:pt>
                <c:pt idx="403">
                  <c:v>543.693667427367</c:v>
                </c:pt>
                <c:pt idx="404">
                  <c:v>544.163208373021</c:v>
                </c:pt>
                <c:pt idx="405">
                  <c:v>544.577124751414</c:v>
                </c:pt>
                <c:pt idx="406">
                  <c:v>545.057452355388</c:v>
                </c:pt>
                <c:pt idx="407">
                  <c:v>545.457044078783</c:v>
                </c:pt>
                <c:pt idx="408">
                  <c:v>545.977735716303</c:v>
                </c:pt>
                <c:pt idx="409">
                  <c:v>547.8971802158</c:v>
                </c:pt>
                <c:pt idx="410">
                  <c:v>548.932255141071</c:v>
                </c:pt>
                <c:pt idx="411">
                  <c:v>548.278950543378</c:v>
                </c:pt>
                <c:pt idx="412">
                  <c:v>548.237736825407</c:v>
                </c:pt>
                <c:pt idx="413">
                  <c:v>548.78197304588</c:v>
                </c:pt>
                <c:pt idx="414">
                  <c:v>549.331298333837</c:v>
                </c:pt>
                <c:pt idx="415">
                  <c:v>549.781999239191</c:v>
                </c:pt>
                <c:pt idx="416">
                  <c:v>551.622247335976</c:v>
                </c:pt>
                <c:pt idx="417">
                  <c:v>550.853255321335</c:v>
                </c:pt>
                <c:pt idx="418">
                  <c:v>551.246628515051</c:v>
                </c:pt>
                <c:pt idx="419">
                  <c:v>551.749368122067</c:v>
                </c:pt>
                <c:pt idx="420">
                  <c:v>552.277520142777</c:v>
                </c:pt>
                <c:pt idx="421">
                  <c:v>553.90563584882</c:v>
                </c:pt>
                <c:pt idx="422">
                  <c:v>553.753128285554</c:v>
                </c:pt>
                <c:pt idx="423">
                  <c:v>555.537109049296</c:v>
                </c:pt>
                <c:pt idx="424">
                  <c:v>554.512650191205</c:v>
                </c:pt>
                <c:pt idx="425">
                  <c:v>554.677721228948</c:v>
                </c:pt>
                <c:pt idx="426">
                  <c:v>556.634271034416</c:v>
                </c:pt>
                <c:pt idx="427">
                  <c:v>557.449479132515</c:v>
                </c:pt>
                <c:pt idx="428">
                  <c:v>556.420421558284</c:v>
                </c:pt>
                <c:pt idx="429">
                  <c:v>558.558701058545</c:v>
                </c:pt>
                <c:pt idx="430">
                  <c:v>557.440572937047</c:v>
                </c:pt>
                <c:pt idx="431">
                  <c:v>559.127831951009</c:v>
                </c:pt>
                <c:pt idx="432">
                  <c:v>559.678389011187</c:v>
                </c:pt>
                <c:pt idx="433">
                  <c:v>560.612502258654</c:v>
                </c:pt>
                <c:pt idx="434">
                  <c:v>561.133417167646</c:v>
                </c:pt>
                <c:pt idx="435">
                  <c:v>560.668692093804</c:v>
                </c:pt>
                <c:pt idx="436">
                  <c:v>560.989916110396</c:v>
                </c:pt>
                <c:pt idx="437">
                  <c:v>562.398265415752</c:v>
                </c:pt>
                <c:pt idx="438">
                  <c:v>561.939110864887</c:v>
                </c:pt>
                <c:pt idx="439">
                  <c:v>562.642602886472</c:v>
                </c:pt>
                <c:pt idx="440">
                  <c:v>563.602073211264</c:v>
                </c:pt>
                <c:pt idx="441">
                  <c:v>563.758212128895</c:v>
                </c:pt>
                <c:pt idx="442">
                  <c:v>565.042009515906</c:v>
                </c:pt>
                <c:pt idx="443">
                  <c:v>564.507683684115</c:v>
                </c:pt>
                <c:pt idx="444">
                  <c:v>565.099449290347</c:v>
                </c:pt>
                <c:pt idx="445">
                  <c:v>566.35131901474</c:v>
                </c:pt>
                <c:pt idx="446">
                  <c:v>566.939218460274</c:v>
                </c:pt>
                <c:pt idx="447">
                  <c:v>566.523970126608</c:v>
                </c:pt>
                <c:pt idx="448">
                  <c:v>567.517768007631</c:v>
                </c:pt>
                <c:pt idx="449">
                  <c:v>568.341647440125</c:v>
                </c:pt>
                <c:pt idx="450">
                  <c:v>569.005688910391</c:v>
                </c:pt>
                <c:pt idx="451">
                  <c:v>569.112525063475</c:v>
                </c:pt>
                <c:pt idx="452">
                  <c:v>569.948505035666</c:v>
                </c:pt>
                <c:pt idx="453">
                  <c:v>570.085444140414</c:v>
                </c:pt>
                <c:pt idx="454">
                  <c:v>570.768801228494</c:v>
                </c:pt>
                <c:pt idx="455">
                  <c:v>571.110790419565</c:v>
                </c:pt>
                <c:pt idx="456">
                  <c:v>571.411833609504</c:v>
                </c:pt>
                <c:pt idx="457">
                  <c:v>572.233350237174</c:v>
                </c:pt>
                <c:pt idx="458">
                  <c:v>572.785880800551</c:v>
                </c:pt>
                <c:pt idx="459">
                  <c:v>573.133312595949</c:v>
                </c:pt>
                <c:pt idx="460">
                  <c:v>573.831522055194</c:v>
                </c:pt>
                <c:pt idx="461">
                  <c:v>574.297040042961</c:v>
                </c:pt>
                <c:pt idx="462">
                  <c:v>574.769627844684</c:v>
                </c:pt>
                <c:pt idx="463">
                  <c:v>575.082383734822</c:v>
                </c:pt>
                <c:pt idx="464">
                  <c:v>575.583679223843</c:v>
                </c:pt>
                <c:pt idx="465">
                  <c:v>575.778251355353</c:v>
                </c:pt>
                <c:pt idx="466">
                  <c:v>576.655765875983</c:v>
                </c:pt>
                <c:pt idx="467">
                  <c:v>577.228842336959</c:v>
                </c:pt>
                <c:pt idx="468">
                  <c:v>577.398634071166</c:v>
                </c:pt>
                <c:pt idx="469">
                  <c:v>578.211055230395</c:v>
                </c:pt>
                <c:pt idx="470">
                  <c:v>578.343370952767</c:v>
                </c:pt>
                <c:pt idx="471">
                  <c:v>578.781056631525</c:v>
                </c:pt>
                <c:pt idx="472">
                  <c:v>579.571661272823</c:v>
                </c:pt>
                <c:pt idx="473">
                  <c:v>579.866148422869</c:v>
                </c:pt>
                <c:pt idx="474">
                  <c:v>580.230866436229</c:v>
                </c:pt>
                <c:pt idx="475">
                  <c:v>580.796600951093</c:v>
                </c:pt>
                <c:pt idx="476">
                  <c:v>581.158917109964</c:v>
                </c:pt>
                <c:pt idx="477">
                  <c:v>581.877757918199</c:v>
                </c:pt>
                <c:pt idx="478">
                  <c:v>582.158333446126</c:v>
                </c:pt>
                <c:pt idx="479">
                  <c:v>582.738036627553</c:v>
                </c:pt>
                <c:pt idx="480">
                  <c:v>583.324982249826</c:v>
                </c:pt>
                <c:pt idx="481">
                  <c:v>583.763628995478</c:v>
                </c:pt>
                <c:pt idx="482">
                  <c:v>584.734672730347</c:v>
                </c:pt>
                <c:pt idx="483">
                  <c:v>585.30288999271</c:v>
                </c:pt>
                <c:pt idx="484">
                  <c:v>586.876786796768</c:v>
                </c:pt>
                <c:pt idx="485">
                  <c:v>587.309361058475</c:v>
                </c:pt>
                <c:pt idx="486">
                  <c:v>587.882306519476</c:v>
                </c:pt>
                <c:pt idx="487">
                  <c:v>588.459854893646</c:v>
                </c:pt>
                <c:pt idx="488">
                  <c:v>588.917940213027</c:v>
                </c:pt>
                <c:pt idx="489">
                  <c:v>589.522029053016</c:v>
                </c:pt>
                <c:pt idx="490">
                  <c:v>590.070054556582</c:v>
                </c:pt>
                <c:pt idx="491">
                  <c:v>590.623485272659</c:v>
                </c:pt>
                <c:pt idx="492">
                  <c:v>591.009344555558</c:v>
                </c:pt>
                <c:pt idx="493">
                  <c:v>591.670444922557</c:v>
                </c:pt>
                <c:pt idx="494">
                  <c:v>592.117602430149</c:v>
                </c:pt>
                <c:pt idx="495">
                  <c:v>592.778239083209</c:v>
                </c:pt>
                <c:pt idx="496">
                  <c:v>593.347581492482</c:v>
                </c:pt>
                <c:pt idx="497">
                  <c:v>593.933333619697</c:v>
                </c:pt>
                <c:pt idx="498">
                  <c:v>594.403067623467</c:v>
                </c:pt>
                <c:pt idx="499">
                  <c:v>595.015058935513</c:v>
                </c:pt>
                <c:pt idx="500">
                  <c:v>595.629304426515</c:v>
                </c:pt>
                <c:pt idx="501">
                  <c:v>596.117302845225</c:v>
                </c:pt>
                <c:pt idx="502">
                  <c:v>596.687891579274</c:v>
                </c:pt>
                <c:pt idx="503">
                  <c:v>597.275174762494</c:v>
                </c:pt>
                <c:pt idx="504">
                  <c:v>597.74564098282</c:v>
                </c:pt>
                <c:pt idx="505">
                  <c:v>598.368896111164</c:v>
                </c:pt>
                <c:pt idx="506">
                  <c:v>598.995161936328</c:v>
                </c:pt>
                <c:pt idx="507">
                  <c:v>599.538847949745</c:v>
                </c:pt>
                <c:pt idx="508">
                  <c:v>600.054484888178</c:v>
                </c:pt>
                <c:pt idx="509">
                  <c:v>600.674703293807</c:v>
                </c:pt>
                <c:pt idx="510">
                  <c:v>601.047553335257</c:v>
                </c:pt>
                <c:pt idx="511">
                  <c:v>601.669576144885</c:v>
                </c:pt>
                <c:pt idx="512">
                  <c:v>602.213697910609</c:v>
                </c:pt>
                <c:pt idx="513">
                  <c:v>602.650041645943</c:v>
                </c:pt>
                <c:pt idx="514">
                  <c:v>603.162340043009</c:v>
                </c:pt>
                <c:pt idx="515">
                  <c:v>603.829313704653</c:v>
                </c:pt>
                <c:pt idx="516">
                  <c:v>604.418879109324</c:v>
                </c:pt>
                <c:pt idx="517">
                  <c:v>604.924205090964</c:v>
                </c:pt>
                <c:pt idx="518">
                  <c:v>605.547454579823</c:v>
                </c:pt>
                <c:pt idx="519">
                  <c:v>606.008692535226</c:v>
                </c:pt>
                <c:pt idx="520">
                  <c:v>606.68366465204</c:v>
                </c:pt>
                <c:pt idx="521">
                  <c:v>607.293150940799</c:v>
                </c:pt>
                <c:pt idx="522">
                  <c:v>607.735419233503</c:v>
                </c:pt>
                <c:pt idx="523">
                  <c:v>608.359649402189</c:v>
                </c:pt>
                <c:pt idx="524">
                  <c:v>609.021544412781</c:v>
                </c:pt>
                <c:pt idx="525">
                  <c:v>609.55947287519</c:v>
                </c:pt>
                <c:pt idx="526">
                  <c:v>610.215229034286</c:v>
                </c:pt>
                <c:pt idx="527">
                  <c:v>610.87832149459</c:v>
                </c:pt>
                <c:pt idx="528">
                  <c:v>611.323639426782</c:v>
                </c:pt>
                <c:pt idx="529">
                  <c:v>612.001132019668</c:v>
                </c:pt>
                <c:pt idx="530">
                  <c:v>612.714649335157</c:v>
                </c:pt>
                <c:pt idx="531">
                  <c:v>613.463918462307</c:v>
                </c:pt>
                <c:pt idx="532">
                  <c:v>614.200091243236</c:v>
                </c:pt>
                <c:pt idx="533">
                  <c:v>615.028210839922</c:v>
                </c:pt>
                <c:pt idx="534">
                  <c:v>615.574734282952</c:v>
                </c:pt>
                <c:pt idx="535">
                  <c:v>616.286204129124</c:v>
                </c:pt>
                <c:pt idx="536">
                  <c:v>617.004761515362</c:v>
                </c:pt>
                <c:pt idx="537">
                  <c:v>617.517827547207</c:v>
                </c:pt>
                <c:pt idx="538">
                  <c:v>618.222506408157</c:v>
                </c:pt>
                <c:pt idx="539">
                  <c:v>618.973289925797</c:v>
                </c:pt>
                <c:pt idx="540">
                  <c:v>619.653213557449</c:v>
                </c:pt>
                <c:pt idx="541">
                  <c:v>620.198171076628</c:v>
                </c:pt>
                <c:pt idx="542">
                  <c:v>620.963462797234</c:v>
                </c:pt>
                <c:pt idx="543">
                  <c:v>621.515014792488</c:v>
                </c:pt>
                <c:pt idx="544">
                  <c:v>622.156616230963</c:v>
                </c:pt>
                <c:pt idx="545">
                  <c:v>622.849309737541</c:v>
                </c:pt>
                <c:pt idx="546">
                  <c:v>623.563885314042</c:v>
                </c:pt>
                <c:pt idx="547">
                  <c:v>624.063785325409</c:v>
                </c:pt>
                <c:pt idx="548">
                  <c:v>624.767558594425</c:v>
                </c:pt>
                <c:pt idx="549">
                  <c:v>625.333157943488</c:v>
                </c:pt>
                <c:pt idx="550">
                  <c:v>625.998760315844</c:v>
                </c:pt>
                <c:pt idx="551">
                  <c:v>626.671272593277</c:v>
                </c:pt>
                <c:pt idx="552">
                  <c:v>627.453338783819</c:v>
                </c:pt>
                <c:pt idx="553">
                  <c:v>628.013768712992</c:v>
                </c:pt>
                <c:pt idx="554">
                  <c:v>628.786612626108</c:v>
                </c:pt>
                <c:pt idx="555">
                  <c:v>629.543441729479</c:v>
                </c:pt>
                <c:pt idx="556">
                  <c:v>630.218030835063</c:v>
                </c:pt>
                <c:pt idx="557">
                  <c:v>631.245282901832</c:v>
                </c:pt>
                <c:pt idx="558">
                  <c:v>631.820446841324</c:v>
                </c:pt>
                <c:pt idx="559">
                  <c:v>632.623248784344</c:v>
                </c:pt>
                <c:pt idx="560">
                  <c:v>634.06868990316</c:v>
                </c:pt>
                <c:pt idx="561">
                  <c:v>634.6313348322</c:v>
                </c:pt>
                <c:pt idx="562">
                  <c:v>635.39059722831</c:v>
                </c:pt>
                <c:pt idx="563">
                  <c:v>636.169390859995</c:v>
                </c:pt>
                <c:pt idx="564">
                  <c:v>636.956329713701</c:v>
                </c:pt>
                <c:pt idx="565">
                  <c:v>637.712660123656</c:v>
                </c:pt>
                <c:pt idx="566">
                  <c:v>638.453688369409</c:v>
                </c:pt>
                <c:pt idx="567">
                  <c:v>638.927615078959</c:v>
                </c:pt>
                <c:pt idx="568">
                  <c:v>639.696079806583</c:v>
                </c:pt>
                <c:pt idx="569">
                  <c:v>640.405400981677</c:v>
                </c:pt>
                <c:pt idx="570">
                  <c:v>640.984512838172</c:v>
                </c:pt>
                <c:pt idx="571">
                  <c:v>641.710331621591</c:v>
                </c:pt>
                <c:pt idx="572">
                  <c:v>642.41754085119</c:v>
                </c:pt>
                <c:pt idx="573">
                  <c:v>643.078665325579</c:v>
                </c:pt>
                <c:pt idx="574">
                  <c:v>643.770354389849</c:v>
                </c:pt>
                <c:pt idx="575">
                  <c:v>644.440978788679</c:v>
                </c:pt>
                <c:pt idx="576">
                  <c:v>644.931366293813</c:v>
                </c:pt>
                <c:pt idx="577">
                  <c:v>645.63836378296</c:v>
                </c:pt>
                <c:pt idx="578">
                  <c:v>646.270379475569</c:v>
                </c:pt>
                <c:pt idx="579">
                  <c:v>647.046659897495</c:v>
                </c:pt>
                <c:pt idx="580">
                  <c:v>647.621681321001</c:v>
                </c:pt>
                <c:pt idx="581">
                  <c:v>648.565230795217</c:v>
                </c:pt>
                <c:pt idx="582">
                  <c:v>649.081713407055</c:v>
                </c:pt>
                <c:pt idx="583">
                  <c:v>649.791118719428</c:v>
                </c:pt>
                <c:pt idx="584">
                  <c:v>650.479981230195</c:v>
                </c:pt>
                <c:pt idx="585">
                  <c:v>650.951950532215</c:v>
                </c:pt>
                <c:pt idx="586">
                  <c:v>651.588500723973</c:v>
                </c:pt>
                <c:pt idx="587">
                  <c:v>652.253767536489</c:v>
                </c:pt>
                <c:pt idx="588">
                  <c:v>652.892900415853</c:v>
                </c:pt>
                <c:pt idx="589">
                  <c:v>653.407802359223</c:v>
                </c:pt>
                <c:pt idx="590">
                  <c:v>653.987821715387</c:v>
                </c:pt>
                <c:pt idx="591">
                  <c:v>654.341387815106</c:v>
                </c:pt>
                <c:pt idx="592">
                  <c:v>654.935044811399</c:v>
                </c:pt>
                <c:pt idx="593">
                  <c:v>655.490607608882</c:v>
                </c:pt>
                <c:pt idx="594">
                  <c:v>656.073754434783</c:v>
                </c:pt>
                <c:pt idx="595">
                  <c:v>656.42717975329</c:v>
                </c:pt>
                <c:pt idx="596">
                  <c:v>656.973949121884</c:v>
                </c:pt>
                <c:pt idx="597">
                  <c:v>657.451499246762</c:v>
                </c:pt>
                <c:pt idx="598">
                  <c:v>657.986084569837</c:v>
                </c:pt>
                <c:pt idx="599">
                  <c:v>658.570694799038</c:v>
                </c:pt>
                <c:pt idx="600">
                  <c:v>658.96454606311</c:v>
                </c:pt>
                <c:pt idx="601">
                  <c:v>659.603068905821</c:v>
                </c:pt>
                <c:pt idx="602">
                  <c:v>660.238097800539</c:v>
                </c:pt>
                <c:pt idx="603">
                  <c:v>660.851776579114</c:v>
                </c:pt>
                <c:pt idx="604">
                  <c:v>661.127533099348</c:v>
                </c:pt>
                <c:pt idx="605">
                  <c:v>661.707011555278</c:v>
                </c:pt>
                <c:pt idx="606">
                  <c:v>662.190399562264</c:v>
                </c:pt>
                <c:pt idx="607">
                  <c:v>662.683508879934</c:v>
                </c:pt>
                <c:pt idx="608">
                  <c:v>663.155139644378</c:v>
                </c:pt>
                <c:pt idx="609">
                  <c:v>663.60790072307</c:v>
                </c:pt>
                <c:pt idx="610">
                  <c:v>663.737591830694</c:v>
                </c:pt>
                <c:pt idx="611">
                  <c:v>664.123966388585</c:v>
                </c:pt>
                <c:pt idx="612">
                  <c:v>664.470770272057</c:v>
                </c:pt>
                <c:pt idx="613">
                  <c:v>664.706259489765</c:v>
                </c:pt>
                <c:pt idx="614">
                  <c:v>665.013257089674</c:v>
                </c:pt>
                <c:pt idx="615">
                  <c:v>665.12234906907</c:v>
                </c:pt>
                <c:pt idx="616">
                  <c:v>665.473426988292</c:v>
                </c:pt>
                <c:pt idx="617">
                  <c:v>665.741897845289</c:v>
                </c:pt>
                <c:pt idx="618">
                  <c:v>666.020378633748</c:v>
                </c:pt>
                <c:pt idx="619">
                  <c:v>666.050523416459</c:v>
                </c:pt>
                <c:pt idx="620">
                  <c:v>666.249680779743</c:v>
                </c:pt>
                <c:pt idx="621">
                  <c:v>666.36375577583</c:v>
                </c:pt>
                <c:pt idx="622">
                  <c:v>666.597677702224</c:v>
                </c:pt>
                <c:pt idx="623">
                  <c:v>666.716125830229</c:v>
                </c:pt>
                <c:pt idx="624">
                  <c:v>666.900664015147</c:v>
                </c:pt>
                <c:pt idx="625">
                  <c:v>666.87130411026</c:v>
                </c:pt>
                <c:pt idx="626">
                  <c:v>667.065227927686</c:v>
                </c:pt>
                <c:pt idx="627">
                  <c:v>667.139743097597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211034"/>
        <c:axId val="51859221"/>
      </c:lineChart>
      <c:catAx>
        <c:axId val="57211034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51859221"/>
        <c:crosses val="autoZero"/>
        <c:auto val="1"/>
        <c:lblAlgn val="ctr"/>
        <c:lblOffset val="100"/>
        <c:noMultiLvlLbl val="0"/>
      </c:catAx>
      <c:valAx>
        <c:axId val="518592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572110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[2]Лист1!$N$14:$N$641</c:f>
              <c:strCache>
                <c:ptCount val="628"/>
                <c:pt idx="0">
                  <c:v>0</c:v>
                </c:pt>
                <c:pt idx="1">
                  <c:v>0.0014152491</c:v>
                </c:pt>
                <c:pt idx="2">
                  <c:v>0.00534753676666667</c:v>
                </c:pt>
                <c:pt idx="3">
                  <c:v>0.00799562003333334</c:v>
                </c:pt>
                <c:pt idx="4">
                  <c:v>0.00931940616666667</c:v>
                </c:pt>
                <c:pt idx="5">
                  <c:v>0.0128465483333333</c:v>
                </c:pt>
                <c:pt idx="6">
                  <c:v>0.014137814</c:v>
                </c:pt>
                <c:pt idx="7">
                  <c:v>0.0167563382333333</c:v>
                </c:pt>
                <c:pt idx="8">
                  <c:v>0.0193118892</c:v>
                </c:pt>
                <c:pt idx="9">
                  <c:v>0.0206084858333333</c:v>
                </c:pt>
                <c:pt idx="10">
                  <c:v>0.0218928757</c:v>
                </c:pt>
                <c:pt idx="11">
                  <c:v>0.0244513999333333</c:v>
                </c:pt>
                <c:pt idx="12">
                  <c:v>0.0257506561333333</c:v>
                </c:pt>
                <c:pt idx="13">
                  <c:v>0.0269951387333333</c:v>
                </c:pt>
                <c:pt idx="14">
                  <c:v>0.0294343476</c:v>
                </c:pt>
                <c:pt idx="15">
                  <c:v>0.0306518498333333</c:v>
                </c:pt>
                <c:pt idx="16">
                  <c:v>0.0318957168666667</c:v>
                </c:pt>
                <c:pt idx="17">
                  <c:v>0.0331419416</c:v>
                </c:pt>
                <c:pt idx="18">
                  <c:v>0.0343918597333333</c:v>
                </c:pt>
                <c:pt idx="19">
                  <c:v>0.0368213004333333</c:v>
                </c:pt>
                <c:pt idx="20">
                  <c:v>0.0386631077666667</c:v>
                </c:pt>
                <c:pt idx="21">
                  <c:v>0.0394305262</c:v>
                </c:pt>
                <c:pt idx="22">
                  <c:v>0.0400852959333333</c:v>
                </c:pt>
                <c:pt idx="23">
                  <c:v>0.0413245680666667</c:v>
                </c:pt>
                <c:pt idx="24">
                  <c:v>0.0419124383333333</c:v>
                </c:pt>
                <c:pt idx="25">
                  <c:v>0.0453223562333333</c:v>
                </c:pt>
                <c:pt idx="26">
                  <c:v>0.0483915875666667</c:v>
                </c:pt>
                <c:pt idx="27">
                  <c:v>0.0488851834</c:v>
                </c:pt>
                <c:pt idx="28">
                  <c:v>0.0494235064666667</c:v>
                </c:pt>
                <c:pt idx="29">
                  <c:v>0.0500745828</c:v>
                </c:pt>
                <c:pt idx="30">
                  <c:v>0.0505169820333333</c:v>
                </c:pt>
                <c:pt idx="31">
                  <c:v>0.0513788190666667</c:v>
                </c:pt>
                <c:pt idx="32">
                  <c:v>0.0518097435</c:v>
                </c:pt>
                <c:pt idx="33">
                  <c:v>0.0528438346333333</c:v>
                </c:pt>
                <c:pt idx="34">
                  <c:v>0.0550386476</c:v>
                </c:pt>
                <c:pt idx="35">
                  <c:v>0.0556615006</c:v>
                </c:pt>
                <c:pt idx="36">
                  <c:v>0.0595640000666667</c:v>
                </c:pt>
                <c:pt idx="37">
                  <c:v>0.0599661783333333</c:v>
                </c:pt>
                <c:pt idx="38">
                  <c:v>0.0604706334</c:v>
                </c:pt>
                <c:pt idx="39">
                  <c:v>0.0610260877666667</c:v>
                </c:pt>
                <c:pt idx="40">
                  <c:v>0.0616128314666667</c:v>
                </c:pt>
                <c:pt idx="41">
                  <c:v>0.0622538496</c:v>
                </c:pt>
                <c:pt idx="42">
                  <c:v>0.0628831719666667</c:v>
                </c:pt>
                <c:pt idx="43">
                  <c:v>0.0635747711333333</c:v>
                </c:pt>
                <c:pt idx="44">
                  <c:v>0.0644231306666667</c:v>
                </c:pt>
                <c:pt idx="45">
                  <c:v>0.0652136269333333</c:v>
                </c:pt>
                <c:pt idx="46">
                  <c:v>0.0660592105</c:v>
                </c:pt>
                <c:pt idx="47">
                  <c:v>0.0683290062</c:v>
                </c:pt>
                <c:pt idx="48">
                  <c:v>0.0690006981</c:v>
                </c:pt>
                <c:pt idx="49">
                  <c:v>0.0699269327333333</c:v>
                </c:pt>
                <c:pt idx="50">
                  <c:v>0.0709660133666667</c:v>
                </c:pt>
                <c:pt idx="51">
                  <c:v>0.0720172080333333</c:v>
                </c:pt>
                <c:pt idx="52">
                  <c:v>0.0745013414333333</c:v>
                </c:pt>
                <c:pt idx="53">
                  <c:v>0.0758377407666667</c:v>
                </c:pt>
                <c:pt idx="54">
                  <c:v>0.0768964031333333</c:v>
                </c:pt>
                <c:pt idx="55">
                  <c:v>0.0781513385333333</c:v>
                </c:pt>
                <c:pt idx="56">
                  <c:v>0.0794052519333333</c:v>
                </c:pt>
                <c:pt idx="57">
                  <c:v>0.0807028705666667</c:v>
                </c:pt>
                <c:pt idx="58">
                  <c:v>0.0819137988666667</c:v>
                </c:pt>
                <c:pt idx="59">
                  <c:v>0.0831455518666667</c:v>
                </c:pt>
                <c:pt idx="60">
                  <c:v>0.0843939251666667</c:v>
                </c:pt>
                <c:pt idx="61">
                  <c:v>0.0856520429666667</c:v>
                </c:pt>
                <c:pt idx="62">
                  <c:v>0.0882538305</c:v>
                </c:pt>
                <c:pt idx="63">
                  <c:v>0.0895261063333333</c:v>
                </c:pt>
                <c:pt idx="64">
                  <c:v>0.0908046424</c:v>
                </c:pt>
                <c:pt idx="65">
                  <c:v>0.0920916918333333</c:v>
                </c:pt>
                <c:pt idx="66">
                  <c:v>0.0933751524333333</c:v>
                </c:pt>
                <c:pt idx="67">
                  <c:v>0.0946586130333333</c:v>
                </c:pt>
                <c:pt idx="68">
                  <c:v>0.0959421782</c:v>
                </c:pt>
                <c:pt idx="69">
                  <c:v>0.0972710743333333</c:v>
                </c:pt>
                <c:pt idx="70">
                  <c:v>0.0985589484666667</c:v>
                </c:pt>
                <c:pt idx="71">
                  <c:v>0.0998576936666667</c:v>
                </c:pt>
                <c:pt idx="72">
                  <c:v>0.1011516189</c:v>
                </c:pt>
                <c:pt idx="73">
                  <c:v>0.1024540575</c:v>
                </c:pt>
                <c:pt idx="74">
                  <c:v>0.103755880533333</c:v>
                </c:pt>
                <c:pt idx="75">
                  <c:v>0.105058319133333</c:v>
                </c:pt>
                <c:pt idx="76">
                  <c:v>0.1063534755</c:v>
                </c:pt>
                <c:pt idx="77">
                  <c:v>0.107701349633333</c:v>
                </c:pt>
                <c:pt idx="78">
                  <c:v>0.109005019366667</c:v>
                </c:pt>
                <c:pt idx="79">
                  <c:v>0.110306946966667</c:v>
                </c:pt>
                <c:pt idx="80">
                  <c:v>0.111597283366667</c:v>
                </c:pt>
                <c:pt idx="81">
                  <c:v>0.112894286433333</c:v>
                </c:pt>
                <c:pt idx="82">
                  <c:v>0.1141931362</c:v>
                </c:pt>
                <c:pt idx="83">
                  <c:v>0.115502346033333</c:v>
                </c:pt>
                <c:pt idx="84">
                  <c:v>0.1168072469</c:v>
                </c:pt>
                <c:pt idx="85">
                  <c:v>0.1181552256</c:v>
                </c:pt>
                <c:pt idx="86">
                  <c:v>0.1207693363</c:v>
                </c:pt>
                <c:pt idx="87">
                  <c:v>0.122080392833333</c:v>
                </c:pt>
                <c:pt idx="88">
                  <c:v>0.123384678133333</c:v>
                </c:pt>
                <c:pt idx="89">
                  <c:v>0.124690194566667</c:v>
                </c:pt>
                <c:pt idx="90">
                  <c:v>0.1259873022</c:v>
                </c:pt>
                <c:pt idx="91">
                  <c:v>0.127286767533333</c:v>
                </c:pt>
                <c:pt idx="92">
                  <c:v>0.128629926266667</c:v>
                </c:pt>
                <c:pt idx="93">
                  <c:v>0.129931853866667</c:v>
                </c:pt>
                <c:pt idx="94">
                  <c:v>0.131233781466667</c:v>
                </c:pt>
                <c:pt idx="95">
                  <c:v>0.132533862366667</c:v>
                </c:pt>
                <c:pt idx="96">
                  <c:v>0.133845534466667</c:v>
                </c:pt>
                <c:pt idx="97">
                  <c:v>0.135153513166667</c:v>
                </c:pt>
                <c:pt idx="98">
                  <c:v>0.136462723</c:v>
                </c:pt>
                <c:pt idx="99">
                  <c:v>0.137775010666667</c:v>
                </c:pt>
                <c:pt idx="100">
                  <c:v>0.1391265782</c:v>
                </c:pt>
                <c:pt idx="101">
                  <c:v>0.140446763666667</c:v>
                </c:pt>
                <c:pt idx="102">
                  <c:v>0.1417499224</c:v>
                </c:pt>
                <c:pt idx="103">
                  <c:v>0.143059132233333</c:v>
                </c:pt>
                <c:pt idx="104">
                  <c:v>0.144527621933333</c:v>
                </c:pt>
                <c:pt idx="105">
                  <c:v>0.145830780666667</c:v>
                </c:pt>
                <c:pt idx="106">
                  <c:v>0.1471441949</c:v>
                </c:pt>
                <c:pt idx="107">
                  <c:v>0.148460791533333</c:v>
                </c:pt>
                <c:pt idx="108">
                  <c:v>0.149822103566667</c:v>
                </c:pt>
                <c:pt idx="109">
                  <c:v>0.151142289033333</c:v>
                </c:pt>
                <c:pt idx="110">
                  <c:v>0.152453961133333</c:v>
                </c:pt>
                <c:pt idx="111">
                  <c:v>0.153765633233333</c:v>
                </c:pt>
                <c:pt idx="112">
                  <c:v>0.1550816143</c:v>
                </c:pt>
                <c:pt idx="113">
                  <c:v>0.156400568633333</c:v>
                </c:pt>
                <c:pt idx="114">
                  <c:v>0.157710394033333</c:v>
                </c:pt>
                <c:pt idx="115">
                  <c:v>0.1590129372</c:v>
                </c:pt>
                <c:pt idx="116">
                  <c:v>0.1603646093</c:v>
                </c:pt>
                <c:pt idx="117">
                  <c:v>0.161675665833333</c:v>
                </c:pt>
                <c:pt idx="118">
                  <c:v>0.1629916469</c:v>
                </c:pt>
                <c:pt idx="119">
                  <c:v>0.1643051657</c:v>
                </c:pt>
                <c:pt idx="120">
                  <c:v>0.165616222233333</c:v>
                </c:pt>
                <c:pt idx="121">
                  <c:v>0.1669285099</c:v>
                </c:pt>
                <c:pt idx="122">
                  <c:v>0.1682438754</c:v>
                </c:pt>
                <c:pt idx="123">
                  <c:v>0.1695573942</c:v>
                </c:pt>
                <c:pt idx="124">
                  <c:v>0.170918195233333</c:v>
                </c:pt>
                <c:pt idx="125">
                  <c:v>0.1722262785</c:v>
                </c:pt>
                <c:pt idx="126">
                  <c:v>0.173532515066667</c:v>
                </c:pt>
                <c:pt idx="127">
                  <c:v>0.1748412139</c:v>
                </c:pt>
                <c:pt idx="128">
                  <c:v>0.176148066033333</c:v>
                </c:pt>
                <c:pt idx="129">
                  <c:v>0.177456764866667</c:v>
                </c:pt>
                <c:pt idx="130">
                  <c:v>0.178764848133333</c:v>
                </c:pt>
                <c:pt idx="131">
                  <c:v>0.180083907033333</c:v>
                </c:pt>
                <c:pt idx="132">
                  <c:v>0.181439167966667</c:v>
                </c:pt>
                <c:pt idx="133">
                  <c:v>0.182764277966667</c:v>
                </c:pt>
                <c:pt idx="134">
                  <c:v>0.1840929768</c:v>
                </c:pt>
                <c:pt idx="135">
                  <c:v>0.185407726733333</c:v>
                </c:pt>
                <c:pt idx="136">
                  <c:v>0.186721245533333</c:v>
                </c:pt>
                <c:pt idx="137">
                  <c:v>0.188041535566667</c:v>
                </c:pt>
                <c:pt idx="138">
                  <c:v>0.189361210033333</c:v>
                </c:pt>
                <c:pt idx="139">
                  <c:v>0.1906771911</c:v>
                </c:pt>
                <c:pt idx="140">
                  <c:v>0.193322997566667</c:v>
                </c:pt>
                <c:pt idx="141">
                  <c:v>0.1946414409</c:v>
                </c:pt>
                <c:pt idx="142">
                  <c:v>0.1959568064</c:v>
                </c:pt>
                <c:pt idx="143">
                  <c:v>0.1972642741</c:v>
                </c:pt>
                <c:pt idx="144">
                  <c:v>0.198588152966667</c:v>
                </c:pt>
                <c:pt idx="145">
                  <c:v>0.199907722866667</c:v>
                </c:pt>
                <c:pt idx="146">
                  <c:v>0.201213959433333</c:v>
                </c:pt>
                <c:pt idx="147">
                  <c:v>0.202574760466667</c:v>
                </c:pt>
                <c:pt idx="148">
                  <c:v>0.2038876637</c:v>
                </c:pt>
                <c:pt idx="149">
                  <c:v>0.205199951366667</c:v>
                </c:pt>
                <c:pt idx="150">
                  <c:v>0.206509881333333</c:v>
                </c:pt>
                <c:pt idx="151">
                  <c:v>0.207817349033333</c:v>
                </c:pt>
                <c:pt idx="152">
                  <c:v>0.209124201166667</c:v>
                </c:pt>
                <c:pt idx="153">
                  <c:v>0.2104292066</c:v>
                </c:pt>
                <c:pt idx="154">
                  <c:v>0.2117464188</c:v>
                </c:pt>
                <c:pt idx="155">
                  <c:v>0.213103526433333</c:v>
                </c:pt>
                <c:pt idx="156">
                  <c:v>0.214428020866667</c:v>
                </c:pt>
                <c:pt idx="157">
                  <c:v>0.215741539666667</c:v>
                </c:pt>
                <c:pt idx="158">
                  <c:v>0.217056905166667</c:v>
                </c:pt>
                <c:pt idx="159">
                  <c:v>0.2183716551</c:v>
                </c:pt>
                <c:pt idx="160">
                  <c:v>0.219682200633333</c:v>
                </c:pt>
                <c:pt idx="161">
                  <c:v>0.220995103866667</c:v>
                </c:pt>
                <c:pt idx="162">
                  <c:v>0.2223038027</c:v>
                </c:pt>
                <c:pt idx="163">
                  <c:v>0.223648192566667</c:v>
                </c:pt>
                <c:pt idx="164">
                  <c:v>0.2249592491</c:v>
                </c:pt>
                <c:pt idx="165">
                  <c:v>0.226283127966667</c:v>
                </c:pt>
                <c:pt idx="166">
                  <c:v>0.227603313433333</c:v>
                </c:pt>
                <c:pt idx="167">
                  <c:v>0.2289234989</c:v>
                </c:pt>
                <c:pt idx="168">
                  <c:v>0.230235786566667</c:v>
                </c:pt>
                <c:pt idx="169">
                  <c:v>0.231559665433333</c:v>
                </c:pt>
                <c:pt idx="170">
                  <c:v>0.232872568666667</c:v>
                </c:pt>
                <c:pt idx="171">
                  <c:v>0.2342333697</c:v>
                </c:pt>
                <c:pt idx="172">
                  <c:v>0.2355529396</c:v>
                </c:pt>
                <c:pt idx="173">
                  <c:v>0.236867073966667</c:v>
                </c:pt>
                <c:pt idx="174">
                  <c:v>0.238178850633333</c:v>
                </c:pt>
                <c:pt idx="175">
                  <c:v>0.239486318333333</c:v>
                </c:pt>
                <c:pt idx="176">
                  <c:v>0.240799837133333</c:v>
                </c:pt>
                <c:pt idx="177">
                  <c:v>0.242106689266667</c:v>
                </c:pt>
                <c:pt idx="178">
                  <c:v>0.243424517033333</c:v>
                </c:pt>
                <c:pt idx="179">
                  <c:v>0.2447810091</c:v>
                </c:pt>
                <c:pt idx="180">
                  <c:v>0.246099452433333</c:v>
                </c:pt>
                <c:pt idx="181">
                  <c:v>0.247420253466667</c:v>
                </c:pt>
                <c:pt idx="182">
                  <c:v>0.248735618966667</c:v>
                </c:pt>
                <c:pt idx="183">
                  <c:v>0.250044933366667</c:v>
                </c:pt>
                <c:pt idx="184">
                  <c:v>0.251357941166667</c:v>
                </c:pt>
                <c:pt idx="185">
                  <c:v>0.2526708444</c:v>
                </c:pt>
                <c:pt idx="186">
                  <c:v>0.253977696533333</c:v>
                </c:pt>
                <c:pt idx="187">
                  <c:v>0.255327010933333</c:v>
                </c:pt>
                <c:pt idx="188">
                  <c:v>0.256635709766667</c:v>
                </c:pt>
                <c:pt idx="189">
                  <c:v>0.257941330766667</c:v>
                </c:pt>
                <c:pt idx="190">
                  <c:v>0.259250645166667</c:v>
                </c:pt>
                <c:pt idx="191">
                  <c:v>0.2605653951</c:v>
                </c:pt>
                <c:pt idx="192">
                  <c:v>0.2618868117</c:v>
                </c:pt>
                <c:pt idx="193">
                  <c:v>0.263203408333333</c:v>
                </c:pt>
                <c:pt idx="194">
                  <c:v>0.264516311566667</c:v>
                </c:pt>
                <c:pt idx="195">
                  <c:v>0.265877728166667</c:v>
                </c:pt>
                <c:pt idx="196">
                  <c:v>0.2671906314</c:v>
                </c:pt>
                <c:pt idx="197">
                  <c:v>0.2685102013</c:v>
                </c:pt>
                <c:pt idx="198">
                  <c:v>0.2698237201</c:v>
                </c:pt>
                <c:pt idx="199">
                  <c:v>0.2711288301</c:v>
                </c:pt>
                <c:pt idx="200">
                  <c:v>0.272443580033333</c:v>
                </c:pt>
                <c:pt idx="201">
                  <c:v>0.273752894433333</c:v>
                </c:pt>
                <c:pt idx="202">
                  <c:v>0.275066413233333</c:v>
                </c:pt>
                <c:pt idx="203">
                  <c:v>0.276427214266667</c:v>
                </c:pt>
                <c:pt idx="204">
                  <c:v>0.277749246433333</c:v>
                </c:pt>
                <c:pt idx="205">
                  <c:v>0.279065843066667</c:v>
                </c:pt>
                <c:pt idx="206">
                  <c:v>0.280380593</c:v>
                </c:pt>
                <c:pt idx="207">
                  <c:v>0.281691138533333</c:v>
                </c:pt>
                <c:pt idx="208">
                  <c:v>0.2830089663</c:v>
                </c:pt>
                <c:pt idx="209">
                  <c:v>0.284317665133333</c:v>
                </c:pt>
                <c:pt idx="210">
                  <c:v>0.285625132833333</c:v>
                </c:pt>
                <c:pt idx="211">
                  <c:v>0.286980498333333</c:v>
                </c:pt>
                <c:pt idx="212">
                  <c:v>0.288287966033333</c:v>
                </c:pt>
                <c:pt idx="213">
                  <c:v>0.289601484833333</c:v>
                </c:pt>
                <c:pt idx="214">
                  <c:v>0.290918081466667</c:v>
                </c:pt>
                <c:pt idx="215">
                  <c:v>0.2922230869</c:v>
                </c:pt>
                <c:pt idx="216">
                  <c:v>0.2935384524</c:v>
                </c:pt>
                <c:pt idx="217">
                  <c:v>0.294850740066667</c:v>
                </c:pt>
                <c:pt idx="218">
                  <c:v>0.296161901166667</c:v>
                </c:pt>
                <c:pt idx="219">
                  <c:v>0.2975190088</c:v>
                </c:pt>
                <c:pt idx="220">
                  <c:v>0.298828938766667</c:v>
                </c:pt>
                <c:pt idx="221">
                  <c:v>0.300143073133333</c:v>
                </c:pt>
                <c:pt idx="222">
                  <c:v>0.301443874166667</c:v>
                </c:pt>
                <c:pt idx="223">
                  <c:v>0.302758008533333</c:v>
                </c:pt>
                <c:pt idx="224">
                  <c:v>0.304068554066667</c:v>
                </c:pt>
                <c:pt idx="225">
                  <c:v>0.307141329066667</c:v>
                </c:pt>
                <c:pt idx="226">
                  <c:v>0.308501514533333</c:v>
                </c:pt>
                <c:pt idx="227">
                  <c:v>0.3098217</c:v>
                </c:pt>
                <c:pt idx="228">
                  <c:v>0.311137681066667</c:v>
                </c:pt>
                <c:pt idx="229">
                  <c:v>0.312461559933333</c:v>
                </c:pt>
                <c:pt idx="230">
                  <c:v>0.313780003266667</c:v>
                </c:pt>
                <c:pt idx="231">
                  <c:v>0.315091164366667</c:v>
                </c:pt>
                <c:pt idx="232">
                  <c:v>0.316402836466667</c:v>
                </c:pt>
                <c:pt idx="233">
                  <c:v>0.3177120463</c:v>
                </c:pt>
                <c:pt idx="234">
                  <c:v>0.319058793866667</c:v>
                </c:pt>
                <c:pt idx="235">
                  <c:v>0.3203637993</c:v>
                </c:pt>
                <c:pt idx="236">
                  <c:v>0.321671882566667</c:v>
                </c:pt>
                <c:pt idx="237">
                  <c:v>0.322975656866667</c:v>
                </c:pt>
                <c:pt idx="238">
                  <c:v>0.324286097833333</c:v>
                </c:pt>
                <c:pt idx="239">
                  <c:v>0.325597769933333</c:v>
                </c:pt>
                <c:pt idx="240">
                  <c:v>0.326911288733333</c:v>
                </c:pt>
                <c:pt idx="241">
                  <c:v>0.328216294166667</c:v>
                </c:pt>
                <c:pt idx="242">
                  <c:v>0.329565504</c:v>
                </c:pt>
                <c:pt idx="243">
                  <c:v>0.330876560533333</c:v>
                </c:pt>
                <c:pt idx="244">
                  <c:v>0.3321833081</c:v>
                </c:pt>
                <c:pt idx="245">
                  <c:v>0.333490671233333</c:v>
                </c:pt>
                <c:pt idx="246">
                  <c:v>0.334796292233333</c:v>
                </c:pt>
                <c:pt idx="247">
                  <c:v>0.336105502066667</c:v>
                </c:pt>
                <c:pt idx="248">
                  <c:v>0.337405582966667</c:v>
                </c:pt>
                <c:pt idx="249">
                  <c:v>0.3387147928</c:v>
                </c:pt>
                <c:pt idx="250">
                  <c:v>0.3400706693</c:v>
                </c:pt>
                <c:pt idx="251">
                  <c:v>0.341378648</c:v>
                </c:pt>
                <c:pt idx="252">
                  <c:v>0.342689704533333</c:v>
                </c:pt>
                <c:pt idx="253">
                  <c:v>0.343991016566667</c:v>
                </c:pt>
                <c:pt idx="254">
                  <c:v>0.345297764133333</c:v>
                </c:pt>
                <c:pt idx="255">
                  <c:v>0.346602665</c:v>
                </c:pt>
                <c:pt idx="256">
                  <c:v>0.347911874833333</c:v>
                </c:pt>
                <c:pt idx="257">
                  <c:v>0.3492107246</c:v>
                </c:pt>
                <c:pt idx="258">
                  <c:v>0.350563523266667</c:v>
                </c:pt>
                <c:pt idx="259">
                  <c:v>0.3518708864</c:v>
                </c:pt>
                <c:pt idx="260">
                  <c:v>0.3531751717</c:v>
                </c:pt>
                <c:pt idx="261">
                  <c:v>0.354481919266667</c:v>
                </c:pt>
                <c:pt idx="262">
                  <c:v>0.355797795766667</c:v>
                </c:pt>
                <c:pt idx="263">
                  <c:v>0.357102081066667</c:v>
                </c:pt>
                <c:pt idx="264">
                  <c:v>0.358403288533333</c:v>
                </c:pt>
                <c:pt idx="265">
                  <c:v>0.359703264866667</c:v>
                </c:pt>
                <c:pt idx="266">
                  <c:v>0.361050523433333</c:v>
                </c:pt>
                <c:pt idx="267">
                  <c:v>0.362352962033333</c:v>
                </c:pt>
                <c:pt idx="268">
                  <c:v>0.3636597096</c:v>
                </c:pt>
                <c:pt idx="269">
                  <c:v>0.364950046</c:v>
                </c:pt>
                <c:pt idx="270">
                  <c:v>0.366245817933333</c:v>
                </c:pt>
                <c:pt idx="271">
                  <c:v>0.367540358733333</c:v>
                </c:pt>
                <c:pt idx="272">
                  <c:v>0.3688434129</c:v>
                </c:pt>
                <c:pt idx="273">
                  <c:v>0.3701440048</c:v>
                </c:pt>
                <c:pt idx="274">
                  <c:v>0.371485723266667</c:v>
                </c:pt>
                <c:pt idx="275">
                  <c:v>0.3727954441</c:v>
                </c:pt>
                <c:pt idx="276">
                  <c:v>0.374100855966667</c:v>
                </c:pt>
                <c:pt idx="277">
                  <c:v>0.375406267833333</c:v>
                </c:pt>
                <c:pt idx="278">
                  <c:v>0.376692295266667</c:v>
                </c:pt>
                <c:pt idx="279">
                  <c:v>0.3779978117</c:v>
                </c:pt>
                <c:pt idx="280">
                  <c:v>0.379297172466667</c:v>
                </c:pt>
                <c:pt idx="281">
                  <c:v>0.380588019866667</c:v>
                </c:pt>
                <c:pt idx="282">
                  <c:v>0.3819303539</c:v>
                </c:pt>
                <c:pt idx="283">
                  <c:v>0.383226636833333</c:v>
                </c:pt>
                <c:pt idx="284">
                  <c:v>0.384515637533333</c:v>
                </c:pt>
                <c:pt idx="285">
                  <c:v>0.385814382733333</c:v>
                </c:pt>
                <c:pt idx="286">
                  <c:v>0.387108818966667</c:v>
                </c:pt>
                <c:pt idx="287">
                  <c:v>0.388410537433333</c:v>
                </c:pt>
                <c:pt idx="288">
                  <c:v>0.389701280266667</c:v>
                </c:pt>
                <c:pt idx="289">
                  <c:v>0.390996947633333</c:v>
                </c:pt>
                <c:pt idx="290">
                  <c:v>0.3943369812</c:v>
                </c:pt>
                <c:pt idx="291">
                  <c:v>0.3956264929</c:v>
                </c:pt>
                <c:pt idx="292">
                  <c:v>0.3969154936</c:v>
                </c:pt>
                <c:pt idx="293">
                  <c:v>0.398198338633333</c:v>
                </c:pt>
                <c:pt idx="294">
                  <c:v>0.3994842615</c:v>
                </c:pt>
                <c:pt idx="295">
                  <c:v>0.400768337666667</c:v>
                </c:pt>
                <c:pt idx="296">
                  <c:v>0.4021111827</c:v>
                </c:pt>
                <c:pt idx="297">
                  <c:v>0.403400078833333</c:v>
                </c:pt>
                <c:pt idx="298">
                  <c:v>0.404700566166667</c:v>
                </c:pt>
                <c:pt idx="299">
                  <c:v>0.405986384466667</c:v>
                </c:pt>
                <c:pt idx="300">
                  <c:v>0.407268613933333</c:v>
                </c:pt>
                <c:pt idx="301">
                  <c:v>0.4085508434</c:v>
                </c:pt>
                <c:pt idx="302">
                  <c:v>0.409843432933333</c:v>
                </c:pt>
                <c:pt idx="303">
                  <c:v>0.4111201223</c:v>
                </c:pt>
                <c:pt idx="304">
                  <c:v>0.4124040939</c:v>
                </c:pt>
                <c:pt idx="305">
                  <c:v>0.413717194433333</c:v>
                </c:pt>
                <c:pt idx="306">
                  <c:v>0.415003012733333</c:v>
                </c:pt>
                <c:pt idx="307">
                  <c:v>0.4162833955</c:v>
                </c:pt>
                <c:pt idx="308">
                  <c:v>0.417573522766667</c:v>
                </c:pt>
                <c:pt idx="309">
                  <c:v>0.418865392166667</c:v>
                </c:pt>
                <c:pt idx="310">
                  <c:v>0.420148132633333</c:v>
                </c:pt>
                <c:pt idx="311">
                  <c:v>0.421434461933333</c:v>
                </c:pt>
                <c:pt idx="312">
                  <c:v>0.422729920166667</c:v>
                </c:pt>
                <c:pt idx="313">
                  <c:v>0.424031835933333</c:v>
                </c:pt>
                <c:pt idx="314">
                  <c:v>0.425313960833333</c:v>
                </c:pt>
                <c:pt idx="315">
                  <c:v>0.426588083366667</c:v>
                </c:pt>
                <c:pt idx="316">
                  <c:v>0.4278501037</c:v>
                </c:pt>
                <c:pt idx="317">
                  <c:v>0.429127919633333</c:v>
                </c:pt>
                <c:pt idx="318">
                  <c:v>0.430403377866667</c:v>
                </c:pt>
                <c:pt idx="319">
                  <c:v>0.431672680433333</c:v>
                </c:pt>
                <c:pt idx="320">
                  <c:v>0.432952854066667</c:v>
                </c:pt>
                <c:pt idx="321">
                  <c:v>0.4342651299</c:v>
                </c:pt>
                <c:pt idx="322">
                  <c:v>0.435546534666667</c:v>
                </c:pt>
                <c:pt idx="323">
                  <c:v>0.436818194933333</c:v>
                </c:pt>
                <c:pt idx="324">
                  <c:v>0.438096010866667</c:v>
                </c:pt>
                <c:pt idx="325">
                  <c:v>0.43936644</c:v>
                </c:pt>
                <c:pt idx="326">
                  <c:v>0.4406277402</c:v>
                </c:pt>
                <c:pt idx="327">
                  <c:v>0.441884220433333</c:v>
                </c:pt>
                <c:pt idx="328">
                  <c:v>0.443166856333333</c:v>
                </c:pt>
                <c:pt idx="329">
                  <c:v>0.444458412033333</c:v>
                </c:pt>
                <c:pt idx="330">
                  <c:v>0.445728330166667</c:v>
                </c:pt>
                <c:pt idx="331">
                  <c:v>0.446988399233333</c:v>
                </c:pt>
                <c:pt idx="332">
                  <c:v>0.448253288266667</c:v>
                </c:pt>
                <c:pt idx="333">
                  <c:v>0.4495121262</c:v>
                </c:pt>
                <c:pt idx="334">
                  <c:v>0.450788606433333</c:v>
                </c:pt>
                <c:pt idx="335">
                  <c:v>0.4520449821</c:v>
                </c:pt>
                <c:pt idx="336">
                  <c:v>0.4533025889</c:v>
                </c:pt>
                <c:pt idx="337">
                  <c:v>0.4545291964</c:v>
                </c:pt>
                <c:pt idx="338">
                  <c:v>0.455860566633333</c:v>
                </c:pt>
                <c:pt idx="339">
                  <c:v>0.457121251266667</c:v>
                </c:pt>
                <c:pt idx="340">
                  <c:v>0.458387987</c:v>
                </c:pt>
                <c:pt idx="341">
                  <c:v>0.459641284833333</c:v>
                </c:pt>
                <c:pt idx="342">
                  <c:v>0.460895198233333</c:v>
                </c:pt>
                <c:pt idx="343">
                  <c:v>0.462153316033333</c:v>
                </c:pt>
                <c:pt idx="344">
                  <c:v>0.463414511666667</c:v>
                </c:pt>
                <c:pt idx="345">
                  <c:v>0.464716113733333</c:v>
                </c:pt>
                <c:pt idx="346">
                  <c:v>0.465979156066667</c:v>
                </c:pt>
                <c:pt idx="347">
                  <c:v>0.467242093833333</c:v>
                </c:pt>
                <c:pt idx="348">
                  <c:v>0.4684910827</c:v>
                </c:pt>
                <c:pt idx="349">
                  <c:v>0.469746122666667</c:v>
                </c:pt>
                <c:pt idx="350">
                  <c:v>0.471006087166667</c:v>
                </c:pt>
                <c:pt idx="351">
                  <c:v>0.472250767066667</c:v>
                </c:pt>
                <c:pt idx="352">
                  <c:v>0.473488164733333</c:v>
                </c:pt>
                <c:pt idx="353">
                  <c:v>0.474772229066667</c:v>
                </c:pt>
                <c:pt idx="354">
                  <c:v>0.476021728933333</c:v>
                </c:pt>
                <c:pt idx="355">
                  <c:v>0.477262099866667</c:v>
                </c:pt>
                <c:pt idx="356">
                  <c:v>0.480813886433333</c:v>
                </c:pt>
                <c:pt idx="357">
                  <c:v>0.482051179533333</c:v>
                </c:pt>
                <c:pt idx="358">
                  <c:v>0.483301294966667</c:v>
                </c:pt>
                <c:pt idx="359">
                  <c:v>0.484580225633333</c:v>
                </c:pt>
                <c:pt idx="360">
                  <c:v>0.485759655466667</c:v>
                </c:pt>
                <c:pt idx="361">
                  <c:v>0.4870443472</c:v>
                </c:pt>
                <c:pt idx="362">
                  <c:v>0.488268817966667</c:v>
                </c:pt>
                <c:pt idx="363">
                  <c:v>0.489506111066667</c:v>
                </c:pt>
                <c:pt idx="364">
                  <c:v>0.490741557466667</c:v>
                </c:pt>
                <c:pt idx="365">
                  <c:v>0.491981312833333</c:v>
                </c:pt>
                <c:pt idx="366">
                  <c:v>0.4932118347</c:v>
                </c:pt>
                <c:pt idx="367">
                  <c:v>0.494496921033333</c:v>
                </c:pt>
                <c:pt idx="368">
                  <c:v>0.4957413918</c:v>
                </c:pt>
                <c:pt idx="369">
                  <c:v>0.496977964766667</c:v>
                </c:pt>
                <c:pt idx="370">
                  <c:v>0.498224282233333</c:v>
                </c:pt>
                <c:pt idx="371">
                  <c:v>0.499463422033333</c:v>
                </c:pt>
                <c:pt idx="372">
                  <c:v>0.500699379433333</c:v>
                </c:pt>
                <c:pt idx="373">
                  <c:v>0.501929285733333</c:v>
                </c:pt>
                <c:pt idx="374">
                  <c:v>0.503156729766667</c:v>
                </c:pt>
                <c:pt idx="375">
                  <c:v>0.504424789366667</c:v>
                </c:pt>
                <c:pt idx="376">
                  <c:v>0.505644951166667</c:v>
                </c:pt>
                <c:pt idx="377">
                  <c:v>0.5068718842</c:v>
                </c:pt>
                <c:pt idx="378">
                  <c:v>0.5080980971</c:v>
                </c:pt>
                <c:pt idx="379">
                  <c:v>0.5093285144</c:v>
                </c:pt>
                <c:pt idx="380">
                  <c:v>0.510553496166667</c:v>
                </c:pt>
                <c:pt idx="381">
                  <c:v>0.511790069133333</c:v>
                </c:pt>
                <c:pt idx="382">
                  <c:v>0.5130155619</c:v>
                </c:pt>
                <c:pt idx="383">
                  <c:v>0.514281054666667</c:v>
                </c:pt>
                <c:pt idx="384">
                  <c:v>0.5155034696</c:v>
                </c:pt>
                <c:pt idx="385">
                  <c:v>0.516633038533333</c:v>
                </c:pt>
                <c:pt idx="386">
                  <c:v>0.517922039233333</c:v>
                </c:pt>
                <c:pt idx="387">
                  <c:v>0.519147021</c:v>
                </c:pt>
                <c:pt idx="388">
                  <c:v>0.520360922566667</c:v>
                </c:pt>
                <c:pt idx="389">
                  <c:v>0.521576055266667</c:v>
                </c:pt>
                <c:pt idx="390">
                  <c:v>0.522805857</c:v>
                </c:pt>
                <c:pt idx="391">
                  <c:v>0.5240638584</c:v>
                </c:pt>
                <c:pt idx="392">
                  <c:v>0.525286784333333</c:v>
                </c:pt>
                <c:pt idx="393">
                  <c:v>0.526432056133333</c:v>
                </c:pt>
                <c:pt idx="394">
                  <c:v>0.5277037164</c:v>
                </c:pt>
                <c:pt idx="395">
                  <c:v>0.528929209166667</c:v>
                </c:pt>
                <c:pt idx="396">
                  <c:v>0.5301442373</c:v>
                </c:pt>
                <c:pt idx="397">
                  <c:v>0.531352598766667</c:v>
                </c:pt>
                <c:pt idx="398">
                  <c:v>0.5325634225</c:v>
                </c:pt>
                <c:pt idx="399">
                  <c:v>0.533812399533333</c:v>
                </c:pt>
                <c:pt idx="400">
                  <c:v>0.5350249654</c:v>
                </c:pt>
                <c:pt idx="401">
                  <c:v>0.536255278133333</c:v>
                </c:pt>
                <c:pt idx="402">
                  <c:v>0.537469075133333</c:v>
                </c:pt>
                <c:pt idx="403">
                  <c:v>0.5386834877</c:v>
                </c:pt>
                <c:pt idx="404">
                  <c:v>0.539900873533333</c:v>
                </c:pt>
                <c:pt idx="405">
                  <c:v>0.541115901666667</c:v>
                </c:pt>
                <c:pt idx="406">
                  <c:v>0.542324774133334</c:v>
                </c:pt>
                <c:pt idx="407">
                  <c:v>0.5435754933</c:v>
                </c:pt>
                <c:pt idx="408">
                  <c:v>0.544779441233333</c:v>
                </c:pt>
                <c:pt idx="409">
                  <c:v>0.545868893766667</c:v>
                </c:pt>
                <c:pt idx="410">
                  <c:v>0.547017034266667</c:v>
                </c:pt>
                <c:pt idx="411">
                  <c:v>0.548307881666667</c:v>
                </c:pt>
                <c:pt idx="412">
                  <c:v>0.5495482526</c:v>
                </c:pt>
                <c:pt idx="413">
                  <c:v>0.550739993766667</c:v>
                </c:pt>
                <c:pt idx="414">
                  <c:v>0.5519244527</c:v>
                </c:pt>
                <c:pt idx="415">
                  <c:v>0.553164091666667</c:v>
                </c:pt>
                <c:pt idx="416">
                  <c:v>0.554258364166667</c:v>
                </c:pt>
                <c:pt idx="417">
                  <c:v>0.555560802766667</c:v>
                </c:pt>
                <c:pt idx="418">
                  <c:v>0.5567665974</c:v>
                </c:pt>
                <c:pt idx="419">
                  <c:v>0.557956491866667</c:v>
                </c:pt>
                <c:pt idx="420">
                  <c:v>0.5591493596</c:v>
                </c:pt>
                <c:pt idx="421">
                  <c:v>0.560237790133333</c:v>
                </c:pt>
                <c:pt idx="422">
                  <c:v>0.5614854433</c:v>
                </c:pt>
                <c:pt idx="423">
                  <c:v>0.5626062779</c:v>
                </c:pt>
                <c:pt idx="424">
                  <c:v>0.5639192857</c:v>
                </c:pt>
                <c:pt idx="425">
                  <c:v>0.565138007233333</c:v>
                </c:pt>
                <c:pt idx="426">
                  <c:v>0.566199248266667</c:v>
                </c:pt>
                <c:pt idx="427">
                  <c:v>0.567355286566667</c:v>
                </c:pt>
                <c:pt idx="428">
                  <c:v>0.5686779343</c:v>
                </c:pt>
                <c:pt idx="429">
                  <c:v>0.569726143866667</c:v>
                </c:pt>
                <c:pt idx="430">
                  <c:v>0.571054947266667</c:v>
                </c:pt>
                <c:pt idx="431">
                  <c:v>0.572174550733333</c:v>
                </c:pt>
                <c:pt idx="432">
                  <c:v>0.5733599271</c:v>
                </c:pt>
                <c:pt idx="433">
                  <c:v>0.5745174984</c:v>
                </c:pt>
                <c:pt idx="434">
                  <c:v>0.575644210466667</c:v>
                </c:pt>
                <c:pt idx="435">
                  <c:v>0.576872177333333</c:v>
                </c:pt>
                <c:pt idx="436">
                  <c:v>0.578067507333333</c:v>
                </c:pt>
                <c:pt idx="437">
                  <c:v>0.579109375766667</c:v>
                </c:pt>
                <c:pt idx="438">
                  <c:v>0.580369955833333</c:v>
                </c:pt>
                <c:pt idx="439">
                  <c:v>0.5815471207</c:v>
                </c:pt>
                <c:pt idx="440">
                  <c:v>0.5826833563</c:v>
                </c:pt>
                <c:pt idx="441">
                  <c:v>0.5838939709</c:v>
                </c:pt>
                <c:pt idx="442">
                  <c:v>0.5849704038</c:v>
                </c:pt>
                <c:pt idx="443">
                  <c:v>0.586227395033333</c:v>
                </c:pt>
                <c:pt idx="444">
                  <c:v>0.587391331133333</c:v>
                </c:pt>
                <c:pt idx="445">
                  <c:v>0.588467148466667</c:v>
                </c:pt>
                <c:pt idx="446">
                  <c:v>0.589570573566667</c:v>
                </c:pt>
                <c:pt idx="447">
                  <c:v>0.5908430467</c:v>
                </c:pt>
                <c:pt idx="448">
                  <c:v>0.591961535433333</c:v>
                </c:pt>
                <c:pt idx="449">
                  <c:v>0.593099617733333</c:v>
                </c:pt>
                <c:pt idx="450">
                  <c:v>0.594250626933333</c:v>
                </c:pt>
                <c:pt idx="451">
                  <c:v>0.595420625966667</c:v>
                </c:pt>
                <c:pt idx="452">
                  <c:v>0.596565885933333</c:v>
                </c:pt>
                <c:pt idx="453">
                  <c:v>0.597754549266667</c:v>
                </c:pt>
                <c:pt idx="454">
                  <c:v>0.5988528407</c:v>
                </c:pt>
                <c:pt idx="455">
                  <c:v>0.600067752433333</c:v>
                </c:pt>
                <c:pt idx="456">
                  <c:v>0.6012270777</c:v>
                </c:pt>
                <c:pt idx="457">
                  <c:v>0.6023619776</c:v>
                </c:pt>
                <c:pt idx="458">
                  <c:v>0.603508166833333</c:v>
                </c:pt>
                <c:pt idx="459">
                  <c:v>0.604631080933333</c:v>
                </c:pt>
                <c:pt idx="460">
                  <c:v>0.60572137</c:v>
                </c:pt>
                <c:pt idx="461">
                  <c:v>0.606848894933333</c:v>
                </c:pt>
                <c:pt idx="462">
                  <c:v>0.608003597533333</c:v>
                </c:pt>
                <c:pt idx="463">
                  <c:v>0.6092063025</c:v>
                </c:pt>
                <c:pt idx="464">
                  <c:v>0.610356080566667</c:v>
                </c:pt>
                <c:pt idx="465">
                  <c:v>0.6115383791</c:v>
                </c:pt>
                <c:pt idx="466">
                  <c:v>0.612657274266667</c:v>
                </c:pt>
                <c:pt idx="467">
                  <c:v>0.613791152166667</c:v>
                </c:pt>
                <c:pt idx="468">
                  <c:v>0.614937759666667</c:v>
                </c:pt>
                <c:pt idx="469">
                  <c:v>0.616053066</c:v>
                </c:pt>
                <c:pt idx="470">
                  <c:v>0.617200904633333</c:v>
                </c:pt>
                <c:pt idx="471">
                  <c:v>0.618359707066667</c:v>
                </c:pt>
                <c:pt idx="472">
                  <c:v>0.619496139966667</c:v>
                </c:pt>
                <c:pt idx="473">
                  <c:v>0.620648484866667</c:v>
                </c:pt>
                <c:pt idx="474">
                  <c:v>0.6217988785</c:v>
                </c:pt>
                <c:pt idx="475">
                  <c:v>0.6228951141</c:v>
                </c:pt>
                <c:pt idx="476">
                  <c:v>0.624037609933333</c:v>
                </c:pt>
                <c:pt idx="477">
                  <c:v>0.625145634033333</c:v>
                </c:pt>
                <c:pt idx="478">
                  <c:v>0.626247723433333</c:v>
                </c:pt>
                <c:pt idx="479">
                  <c:v>0.627366212166667</c:v>
                </c:pt>
                <c:pt idx="480">
                  <c:v>0.628528185166667</c:v>
                </c:pt>
                <c:pt idx="481">
                  <c:v>0.629668625166667</c:v>
                </c:pt>
                <c:pt idx="482">
                  <c:v>0.630751922033333</c:v>
                </c:pt>
                <c:pt idx="483">
                  <c:v>0.6318661018</c:v>
                </c:pt>
                <c:pt idx="484">
                  <c:v>0.6357381528</c:v>
                </c:pt>
                <c:pt idx="485">
                  <c:v>0.636904434766667</c:v>
                </c:pt>
                <c:pt idx="486">
                  <c:v>0.6380220988</c:v>
                </c:pt>
                <c:pt idx="487">
                  <c:v>0.639137916133333</c:v>
                </c:pt>
                <c:pt idx="488">
                  <c:v>0.640258147</c:v>
                </c:pt>
                <c:pt idx="489">
                  <c:v>0.6413629887</c:v>
                </c:pt>
                <c:pt idx="490">
                  <c:v>0.642483010433333</c:v>
                </c:pt>
                <c:pt idx="491">
                  <c:v>0.6435842633</c:v>
                </c:pt>
                <c:pt idx="492">
                  <c:v>0.644700289766667</c:v>
                </c:pt>
                <c:pt idx="493">
                  <c:v>0.6458218445</c:v>
                </c:pt>
                <c:pt idx="494">
                  <c:v>0.646934688566667</c:v>
                </c:pt>
                <c:pt idx="495">
                  <c:v>0.648025372233333</c:v>
                </c:pt>
                <c:pt idx="496">
                  <c:v>0.6491234427</c:v>
                </c:pt>
                <c:pt idx="497">
                  <c:v>0.650218435333333</c:v>
                </c:pt>
                <c:pt idx="498">
                  <c:v>0.651323277033333</c:v>
                </c:pt>
                <c:pt idx="499">
                  <c:v>0.652412729566667</c:v>
                </c:pt>
                <c:pt idx="500">
                  <c:v>0.653494899866667</c:v>
                </c:pt>
                <c:pt idx="501">
                  <c:v>0.6546322502</c:v>
                </c:pt>
                <c:pt idx="502">
                  <c:v>0.655715651633333</c:v>
                </c:pt>
                <c:pt idx="503">
                  <c:v>0.656801410766667</c:v>
                </c:pt>
                <c:pt idx="504">
                  <c:v>0.6578861479</c:v>
                </c:pt>
                <c:pt idx="505">
                  <c:v>0.658954264733333</c:v>
                </c:pt>
                <c:pt idx="506">
                  <c:v>0.660020534866667</c:v>
                </c:pt>
                <c:pt idx="507">
                  <c:v>0.6611044473</c:v>
                </c:pt>
                <c:pt idx="508">
                  <c:v>0.662189590866667</c:v>
                </c:pt>
                <c:pt idx="509">
                  <c:v>0.6633010874</c:v>
                </c:pt>
                <c:pt idx="510">
                  <c:v>0.664397311166667</c:v>
                </c:pt>
                <c:pt idx="511">
                  <c:v>0.6654725011</c:v>
                </c:pt>
                <c:pt idx="512">
                  <c:v>0.666548411166667</c:v>
                </c:pt>
                <c:pt idx="513">
                  <c:v>0.667633554733333</c:v>
                </c:pt>
                <c:pt idx="514">
                  <c:v>0.6687094648</c:v>
                </c:pt>
                <c:pt idx="515">
                  <c:v>0.669768139</c:v>
                </c:pt>
                <c:pt idx="516">
                  <c:v>0.670827533333333</c:v>
                </c:pt>
                <c:pt idx="517">
                  <c:v>0.671937183166667</c:v>
                </c:pt>
                <c:pt idx="518">
                  <c:v>0.672989806266667</c:v>
                </c:pt>
                <c:pt idx="519">
                  <c:v>0.6740626385</c:v>
                </c:pt>
                <c:pt idx="520">
                  <c:v>0.675106643666667</c:v>
                </c:pt>
                <c:pt idx="521">
                  <c:v>0.6761610089</c:v>
                </c:pt>
                <c:pt idx="522">
                  <c:v>0.6772307633</c:v>
                </c:pt>
                <c:pt idx="523">
                  <c:v>0.678280204</c:v>
                </c:pt>
                <c:pt idx="524">
                  <c:v>0.679318669066667</c:v>
                </c:pt>
                <c:pt idx="525">
                  <c:v>0.6804056475</c:v>
                </c:pt>
                <c:pt idx="526">
                  <c:v>0.6814519058</c:v>
                </c:pt>
                <c:pt idx="527">
                  <c:v>0.6824902663</c:v>
                </c:pt>
                <c:pt idx="528">
                  <c:v>0.683538685</c:v>
                </c:pt>
                <c:pt idx="529">
                  <c:v>0.684566685433333</c:v>
                </c:pt>
                <c:pt idx="530">
                  <c:v>0.685589145766667</c:v>
                </c:pt>
                <c:pt idx="531">
                  <c:v>0.686606066</c:v>
                </c:pt>
                <c:pt idx="532">
                  <c:v>0.6876278062</c:v>
                </c:pt>
                <c:pt idx="533">
                  <c:v>0.688669848266667</c:v>
                </c:pt>
                <c:pt idx="534">
                  <c:v>0.6897075932</c:v>
                </c:pt>
                <c:pt idx="535">
                  <c:v>0.690726255566667</c:v>
                </c:pt>
                <c:pt idx="536">
                  <c:v>0.691737020133333</c:v>
                </c:pt>
                <c:pt idx="537">
                  <c:v>0.692767482833333</c:v>
                </c:pt>
                <c:pt idx="538">
                  <c:v>0.693781220666667</c:v>
                </c:pt>
                <c:pt idx="539">
                  <c:v>0.694788187266667</c:v>
                </c:pt>
                <c:pt idx="540">
                  <c:v>0.695800693966667</c:v>
                </c:pt>
                <c:pt idx="541">
                  <c:v>0.696856894066667</c:v>
                </c:pt>
                <c:pt idx="542">
                  <c:v>0.697856473866667</c:v>
                </c:pt>
                <c:pt idx="543">
                  <c:v>0.6988715474</c:v>
                </c:pt>
                <c:pt idx="544">
                  <c:v>0.6998803607</c:v>
                </c:pt>
                <c:pt idx="545">
                  <c:v>0.7008817872</c:v>
                </c:pt>
                <c:pt idx="546">
                  <c:v>0.701878904733334</c:v>
                </c:pt>
                <c:pt idx="547">
                  <c:v>0.702896951533333</c:v>
                </c:pt>
                <c:pt idx="548">
                  <c:v>0.703896426766667</c:v>
                </c:pt>
                <c:pt idx="549">
                  <c:v>0.7049395954</c:v>
                </c:pt>
                <c:pt idx="550">
                  <c:v>0.705939070633333</c:v>
                </c:pt>
                <c:pt idx="551">
                  <c:v>0.706940903566667</c:v>
                </c:pt>
                <c:pt idx="552">
                  <c:v>0.707913503</c:v>
                </c:pt>
                <c:pt idx="553">
                  <c:v>0.7089028273</c:v>
                </c:pt>
                <c:pt idx="554">
                  <c:v>0.7098723489</c:v>
                </c:pt>
                <c:pt idx="555">
                  <c:v>0.710836434966667</c:v>
                </c:pt>
                <c:pt idx="556">
                  <c:v>0.711817547766667</c:v>
                </c:pt>
                <c:pt idx="557">
                  <c:v>0.712788799666667</c:v>
                </c:pt>
                <c:pt idx="558">
                  <c:v>0.713781503666667</c:v>
                </c:pt>
                <c:pt idx="559">
                  <c:v>0.714742302766667</c:v>
                </c:pt>
                <c:pt idx="560">
                  <c:v>0.716619499266667</c:v>
                </c:pt>
                <c:pt idx="561">
                  <c:v>0.717595176533333</c:v>
                </c:pt>
                <c:pt idx="562">
                  <c:v>0.718552282233333</c:v>
                </c:pt>
                <c:pt idx="563">
                  <c:v>0.719505078966667</c:v>
                </c:pt>
                <c:pt idx="564">
                  <c:v>0.720454797866667</c:v>
                </c:pt>
                <c:pt idx="565">
                  <c:v>0.721425643333333</c:v>
                </c:pt>
                <c:pt idx="566">
                  <c:v>0.7223759778</c:v>
                </c:pt>
                <c:pt idx="567">
                  <c:v>0.723348577233333</c:v>
                </c:pt>
                <c:pt idx="568">
                  <c:v>0.7242915249</c:v>
                </c:pt>
                <c:pt idx="569">
                  <c:v>0.725238781533333</c:v>
                </c:pt>
                <c:pt idx="570">
                  <c:v>0.726203169466667</c:v>
                </c:pt>
                <c:pt idx="571">
                  <c:v>0.7271490904</c:v>
                </c:pt>
                <c:pt idx="572">
                  <c:v>0.728104651266667</c:v>
                </c:pt>
                <c:pt idx="573">
                  <c:v>0.729077749866667</c:v>
                </c:pt>
                <c:pt idx="574">
                  <c:v>0.730020592966667</c:v>
                </c:pt>
                <c:pt idx="575">
                  <c:v>0.7309586161</c:v>
                </c:pt>
                <c:pt idx="576">
                  <c:v>0.731914490666667</c:v>
                </c:pt>
                <c:pt idx="577">
                  <c:v>0.7328390759</c:v>
                </c:pt>
                <c:pt idx="578">
                  <c:v>0.733774636766667</c:v>
                </c:pt>
                <c:pt idx="579">
                  <c:v>0.734686910666667</c:v>
                </c:pt>
                <c:pt idx="580">
                  <c:v>0.735633958166667</c:v>
                </c:pt>
                <c:pt idx="581">
                  <c:v>0.7365565803</c:v>
                </c:pt>
                <c:pt idx="582">
                  <c:v>0.737495834566667</c:v>
                </c:pt>
                <c:pt idx="583">
                  <c:v>0.738411081733333</c:v>
                </c:pt>
                <c:pt idx="584">
                  <c:v>0.739321508933333</c:v>
                </c:pt>
                <c:pt idx="585">
                  <c:v>0.740254096533333</c:v>
                </c:pt>
                <c:pt idx="586">
                  <c:v>0.741170574833333</c:v>
                </c:pt>
                <c:pt idx="587">
                  <c:v>0.742076693066667</c:v>
                </c:pt>
                <c:pt idx="588">
                  <c:v>0.742983426866667</c:v>
                </c:pt>
                <c:pt idx="589">
                  <c:v>0.7439398006</c:v>
                </c:pt>
                <c:pt idx="590">
                  <c:v>0.744853201066667</c:v>
                </c:pt>
                <c:pt idx="591">
                  <c:v>0.745789993066667</c:v>
                </c:pt>
                <c:pt idx="592">
                  <c:v>0.7466924179</c:v>
                </c:pt>
                <c:pt idx="593">
                  <c:v>0.7476015094</c:v>
                </c:pt>
                <c:pt idx="594">
                  <c:v>0.7485050608</c:v>
                </c:pt>
                <c:pt idx="595">
                  <c:v>0.749427799333333</c:v>
                </c:pt>
                <c:pt idx="596">
                  <c:v>0.750330735166667</c:v>
                </c:pt>
                <c:pt idx="597">
                  <c:v>0.751271719733333</c:v>
                </c:pt>
                <c:pt idx="598">
                  <c:v>0.752175782133333</c:v>
                </c:pt>
                <c:pt idx="599">
                  <c:v>0.7530670222</c:v>
                </c:pt>
                <c:pt idx="600">
                  <c:v>0.753973140433333</c:v>
                </c:pt>
                <c:pt idx="601">
                  <c:v>0.7548533003</c:v>
                </c:pt>
                <c:pt idx="602">
                  <c:v>0.7557267935</c:v>
                </c:pt>
                <c:pt idx="603">
                  <c:v>0.7566002867</c:v>
                </c:pt>
                <c:pt idx="604">
                  <c:v>0.7575149183</c:v>
                </c:pt>
                <c:pt idx="605">
                  <c:v>0.7584238934</c:v>
                </c:pt>
                <c:pt idx="606">
                  <c:v>0.759318617733333</c:v>
                </c:pt>
                <c:pt idx="607">
                  <c:v>0.7602006243</c:v>
                </c:pt>
                <c:pt idx="608">
                  <c:v>0.761082630866667</c:v>
                </c:pt>
                <c:pt idx="609">
                  <c:v>0.761968841833333</c:v>
                </c:pt>
                <c:pt idx="610">
                  <c:v>0.762881115733333</c:v>
                </c:pt>
                <c:pt idx="611">
                  <c:v>0.763765584566667</c:v>
                </c:pt>
                <c:pt idx="612">
                  <c:v>0.7646476957</c:v>
                </c:pt>
                <c:pt idx="613">
                  <c:v>0.765571548966667</c:v>
                </c:pt>
                <c:pt idx="614">
                  <c:v>0.766448840133334</c:v>
                </c:pt>
                <c:pt idx="615">
                  <c:v>0.767351264966667</c:v>
                </c:pt>
                <c:pt idx="616">
                  <c:v>0.768222911466667</c:v>
                </c:pt>
                <c:pt idx="617">
                  <c:v>0.769106149166667</c:v>
                </c:pt>
                <c:pt idx="618">
                  <c:v>0.769985693466667</c:v>
                </c:pt>
                <c:pt idx="619">
                  <c:v>0.770887502733333</c:v>
                </c:pt>
                <c:pt idx="620">
                  <c:v>0.771771356</c:v>
                </c:pt>
                <c:pt idx="621">
                  <c:v>0.772693258</c:v>
                </c:pt>
                <c:pt idx="622">
                  <c:v>0.773567877766667</c:v>
                </c:pt>
                <c:pt idx="623">
                  <c:v>0.774453577733333</c:v>
                </c:pt>
                <c:pt idx="624">
                  <c:v>0.775324608666667</c:v>
                </c:pt>
                <c:pt idx="625">
                  <c:v>0.776218415566667</c:v>
                </c:pt>
                <c:pt idx="626">
                  <c:v>0.777083290833333</c:v>
                </c:pt>
                <c:pt idx="627">
                  <c:v>0.777964066266667</c:v>
                </c:pt>
              </c:strCache>
            </c:strRef>
          </c:cat>
          <c:val>
            <c:numRef>
              <c:f>[2]Лист1!$M$14:$M$641</c:f>
              <c:numCache>
                <c:formatCode>General</c:formatCode>
                <c:ptCount val="628"/>
                <c:pt idx="0">
                  <c:v>1.55021492300098</c:v>
                </c:pt>
                <c:pt idx="1">
                  <c:v>2.72030871721822</c:v>
                </c:pt>
                <c:pt idx="2">
                  <c:v>4.35631263772681</c:v>
                </c:pt>
                <c:pt idx="3">
                  <c:v>5.92732560604022</c:v>
                </c:pt>
                <c:pt idx="4">
                  <c:v>6.63511348560307</c:v>
                </c:pt>
                <c:pt idx="5">
                  <c:v>9.6572330858508</c:v>
                </c:pt>
                <c:pt idx="6">
                  <c:v>10.9800070081755</c:v>
                </c:pt>
                <c:pt idx="7">
                  <c:v>14.1917009565313</c:v>
                </c:pt>
                <c:pt idx="8">
                  <c:v>17.2986897802849</c:v>
                </c:pt>
                <c:pt idx="9">
                  <c:v>18.7940860137879</c:v>
                </c:pt>
                <c:pt idx="10">
                  <c:v>20.4182055645808</c:v>
                </c:pt>
                <c:pt idx="11">
                  <c:v>23.5802898707311</c:v>
                </c:pt>
                <c:pt idx="12">
                  <c:v>25.631040616819</c:v>
                </c:pt>
                <c:pt idx="13">
                  <c:v>28.0292599975979</c:v>
                </c:pt>
                <c:pt idx="14">
                  <c:v>33.8312591200559</c:v>
                </c:pt>
                <c:pt idx="15">
                  <c:v>36.6920911596987</c:v>
                </c:pt>
                <c:pt idx="16">
                  <c:v>39.078294693804</c:v>
                </c:pt>
                <c:pt idx="17">
                  <c:v>41.5600070856923</c:v>
                </c:pt>
                <c:pt idx="18">
                  <c:v>43.9478257282458</c:v>
                </c:pt>
                <c:pt idx="19">
                  <c:v>51.6218461277272</c:v>
                </c:pt>
                <c:pt idx="20">
                  <c:v>70.9112270001621</c:v>
                </c:pt>
                <c:pt idx="21">
                  <c:v>84.458822467876</c:v>
                </c:pt>
                <c:pt idx="22">
                  <c:v>100.64004052425</c:v>
                </c:pt>
                <c:pt idx="23">
                  <c:v>133.811481158864</c:v>
                </c:pt>
                <c:pt idx="24">
                  <c:v>152.129118990033</c:v>
                </c:pt>
                <c:pt idx="25">
                  <c:v>105.450423639176</c:v>
                </c:pt>
                <c:pt idx="26">
                  <c:v>64.7225027359974</c:v>
                </c:pt>
                <c:pt idx="27">
                  <c:v>84.3718879667261</c:v>
                </c:pt>
                <c:pt idx="28">
                  <c:v>103.266304804215</c:v>
                </c:pt>
                <c:pt idx="29">
                  <c:v>119.351158037422</c:v>
                </c:pt>
                <c:pt idx="30">
                  <c:v>140.288050813619</c:v>
                </c:pt>
                <c:pt idx="31">
                  <c:v>181.093865648417</c:v>
                </c:pt>
                <c:pt idx="32">
                  <c:v>201.005077522824</c:v>
                </c:pt>
                <c:pt idx="33">
                  <c:v>237.821124866232</c:v>
                </c:pt>
                <c:pt idx="34">
                  <c:v>217.828195148857</c:v>
                </c:pt>
                <c:pt idx="35">
                  <c:v>235.166472178494</c:v>
                </c:pt>
                <c:pt idx="36">
                  <c:v>175.426591802429</c:v>
                </c:pt>
                <c:pt idx="37">
                  <c:v>197.366016463132</c:v>
                </c:pt>
                <c:pt idx="38">
                  <c:v>217.678998191522</c:v>
                </c:pt>
                <c:pt idx="39">
                  <c:v>236.021024349044</c:v>
                </c:pt>
                <c:pt idx="40">
                  <c:v>253.767784490129</c:v>
                </c:pt>
                <c:pt idx="41">
                  <c:v>270.079201444475</c:v>
                </c:pt>
                <c:pt idx="42">
                  <c:v>286.639635174549</c:v>
                </c:pt>
                <c:pt idx="43">
                  <c:v>301.57891718675</c:v>
                </c:pt>
                <c:pt idx="44">
                  <c:v>313.161920309521</c:v>
                </c:pt>
                <c:pt idx="45">
                  <c:v>326.066020826958</c:v>
                </c:pt>
                <c:pt idx="46">
                  <c:v>338.126643399734</c:v>
                </c:pt>
                <c:pt idx="47">
                  <c:v>317.491460898757</c:v>
                </c:pt>
                <c:pt idx="48">
                  <c:v>333.082254787077</c:v>
                </c:pt>
                <c:pt idx="49">
                  <c:v>342.311638154839</c:v>
                </c:pt>
                <c:pt idx="50">
                  <c:v>349.521729556329</c:v>
                </c:pt>
                <c:pt idx="51">
                  <c:v>355.830276915566</c:v>
                </c:pt>
                <c:pt idx="52">
                  <c:v>360.365907850683</c:v>
                </c:pt>
                <c:pt idx="53">
                  <c:v>360.680101022533</c:v>
                </c:pt>
                <c:pt idx="54">
                  <c:v>368.422290310258</c:v>
                </c:pt>
                <c:pt idx="55">
                  <c:v>370.890552092142</c:v>
                </c:pt>
                <c:pt idx="56">
                  <c:v>373.074033846506</c:v>
                </c:pt>
                <c:pt idx="57">
                  <c:v>374.249997803244</c:v>
                </c:pt>
                <c:pt idx="58">
                  <c:v>377.252920775623</c:v>
                </c:pt>
                <c:pt idx="59">
                  <c:v>379.920602898254</c:v>
                </c:pt>
                <c:pt idx="60">
                  <c:v>382.200740573828</c:v>
                </c:pt>
                <c:pt idx="61">
                  <c:v>384.400345017822</c:v>
                </c:pt>
                <c:pt idx="62">
                  <c:v>387.725127617643</c:v>
                </c:pt>
                <c:pt idx="63">
                  <c:v>389.582146294284</c:v>
                </c:pt>
                <c:pt idx="64">
                  <c:v>391.142404573562</c:v>
                </c:pt>
                <c:pt idx="65">
                  <c:v>392.652060057571</c:v>
                </c:pt>
                <c:pt idx="66">
                  <c:v>394.089199405393</c:v>
                </c:pt>
                <c:pt idx="67">
                  <c:v>395.520698221037</c:v>
                </c:pt>
                <c:pt idx="68">
                  <c:v>396.796837551497</c:v>
                </c:pt>
                <c:pt idx="69">
                  <c:v>398.224399047747</c:v>
                </c:pt>
                <c:pt idx="70">
                  <c:v>399.392882783257</c:v>
                </c:pt>
                <c:pt idx="71">
                  <c:v>400.605757743198</c:v>
                </c:pt>
                <c:pt idx="72">
                  <c:v>401.775042296619</c:v>
                </c:pt>
                <c:pt idx="73">
                  <c:v>402.894954653392</c:v>
                </c:pt>
                <c:pt idx="74">
                  <c:v>404.02369369959</c:v>
                </c:pt>
                <c:pt idx="75">
                  <c:v>405.133707950158</c:v>
                </c:pt>
                <c:pt idx="76">
                  <c:v>406.255542733593</c:v>
                </c:pt>
                <c:pt idx="77">
                  <c:v>407.361789483404</c:v>
                </c:pt>
                <c:pt idx="78">
                  <c:v>408.429468609644</c:v>
                </c:pt>
                <c:pt idx="79">
                  <c:v>409.385960025347</c:v>
                </c:pt>
                <c:pt idx="80">
                  <c:v>410.450227452552</c:v>
                </c:pt>
                <c:pt idx="81">
                  <c:v>411.506586123292</c:v>
                </c:pt>
                <c:pt idx="82">
                  <c:v>412.517247716813</c:v>
                </c:pt>
                <c:pt idx="83">
                  <c:v>413.438461573374</c:v>
                </c:pt>
                <c:pt idx="84">
                  <c:v>414.45021325095</c:v>
                </c:pt>
                <c:pt idx="85">
                  <c:v>415.370517314582</c:v>
                </c:pt>
                <c:pt idx="86">
                  <c:v>417.27542229739</c:v>
                </c:pt>
                <c:pt idx="87">
                  <c:v>418.133089244055</c:v>
                </c:pt>
                <c:pt idx="88">
                  <c:v>419.13470231449</c:v>
                </c:pt>
                <c:pt idx="89">
                  <c:v>420.104547479675</c:v>
                </c:pt>
                <c:pt idx="90">
                  <c:v>420.968453201504</c:v>
                </c:pt>
                <c:pt idx="91">
                  <c:v>421.918751479391</c:v>
                </c:pt>
                <c:pt idx="92">
                  <c:v>422.764465113658</c:v>
                </c:pt>
                <c:pt idx="93">
                  <c:v>423.651834727608</c:v>
                </c:pt>
                <c:pt idx="94">
                  <c:v>424.534658340762</c:v>
                </c:pt>
                <c:pt idx="95">
                  <c:v>425.453009329245</c:v>
                </c:pt>
                <c:pt idx="96">
                  <c:v>426.256708276777</c:v>
                </c:pt>
                <c:pt idx="97">
                  <c:v>427.135947308283</c:v>
                </c:pt>
                <c:pt idx="98">
                  <c:v>427.983976069648</c:v>
                </c:pt>
                <c:pt idx="99">
                  <c:v>428.761056909042</c:v>
                </c:pt>
                <c:pt idx="100">
                  <c:v>429.669674992649</c:v>
                </c:pt>
                <c:pt idx="101">
                  <c:v>430.407934885104</c:v>
                </c:pt>
                <c:pt idx="102">
                  <c:v>431.227959715459</c:v>
                </c:pt>
                <c:pt idx="103">
                  <c:v>432.053359440893</c:v>
                </c:pt>
                <c:pt idx="104">
                  <c:v>432.948150350826</c:v>
                </c:pt>
                <c:pt idx="105">
                  <c:v>433.754191003135</c:v>
                </c:pt>
                <c:pt idx="106">
                  <c:v>434.6147144727</c:v>
                </c:pt>
                <c:pt idx="107">
                  <c:v>435.263846548965</c:v>
                </c:pt>
                <c:pt idx="108">
                  <c:v>436.065111021751</c:v>
                </c:pt>
                <c:pt idx="109">
                  <c:v>436.767765234511</c:v>
                </c:pt>
                <c:pt idx="110">
                  <c:v>437.508790185919</c:v>
                </c:pt>
                <c:pt idx="111">
                  <c:v>438.245432526132</c:v>
                </c:pt>
                <c:pt idx="112">
                  <c:v>438.886437661254</c:v>
                </c:pt>
                <c:pt idx="113">
                  <c:v>439.597954201054</c:v>
                </c:pt>
                <c:pt idx="114">
                  <c:v>440.360583640328</c:v>
                </c:pt>
                <c:pt idx="115">
                  <c:v>441.135195488206</c:v>
                </c:pt>
                <c:pt idx="116">
                  <c:v>441.828894878031</c:v>
                </c:pt>
                <c:pt idx="117">
                  <c:v>442.552135697925</c:v>
                </c:pt>
                <c:pt idx="118">
                  <c:v>443.167568506028</c:v>
                </c:pt>
                <c:pt idx="119">
                  <c:v>443.830500071402</c:v>
                </c:pt>
                <c:pt idx="120">
                  <c:v>444.540705169624</c:v>
                </c:pt>
                <c:pt idx="121">
                  <c:v>445.220755751763</c:v>
                </c:pt>
                <c:pt idx="122">
                  <c:v>445.832218906969</c:v>
                </c:pt>
                <c:pt idx="123">
                  <c:v>446.478013503239</c:v>
                </c:pt>
                <c:pt idx="124">
                  <c:v>447.081562119744</c:v>
                </c:pt>
                <c:pt idx="125">
                  <c:v>447.696782206882</c:v>
                </c:pt>
                <c:pt idx="126">
                  <c:v>448.346146842033</c:v>
                </c:pt>
                <c:pt idx="127">
                  <c:v>448.940209244833</c:v>
                </c:pt>
                <c:pt idx="128">
                  <c:v>449.568341448073</c:v>
                </c:pt>
                <c:pt idx="129">
                  <c:v>450.154075047233</c:v>
                </c:pt>
                <c:pt idx="130">
                  <c:v>450.748370291766</c:v>
                </c:pt>
                <c:pt idx="131">
                  <c:v>451.2460683466</c:v>
                </c:pt>
                <c:pt idx="132">
                  <c:v>451.929295171137</c:v>
                </c:pt>
                <c:pt idx="133">
                  <c:v>452.427690203125</c:v>
                </c:pt>
                <c:pt idx="134">
                  <c:v>452.981503855996</c:v>
                </c:pt>
                <c:pt idx="135">
                  <c:v>453.551144408195</c:v>
                </c:pt>
                <c:pt idx="136">
                  <c:v>454.141758097574</c:v>
                </c:pt>
                <c:pt idx="137">
                  <c:v>454.589884147104</c:v>
                </c:pt>
                <c:pt idx="138">
                  <c:v>455.046701344123</c:v>
                </c:pt>
                <c:pt idx="139">
                  <c:v>455.57478922599</c:v>
                </c:pt>
                <c:pt idx="140">
                  <c:v>456.732179369493</c:v>
                </c:pt>
                <c:pt idx="141">
                  <c:v>457.197805779034</c:v>
                </c:pt>
                <c:pt idx="142">
                  <c:v>457.721722194358</c:v>
                </c:pt>
                <c:pt idx="143">
                  <c:v>458.27015308166</c:v>
                </c:pt>
                <c:pt idx="144">
                  <c:v>458.744668738919</c:v>
                </c:pt>
                <c:pt idx="145">
                  <c:v>459.301886061003</c:v>
                </c:pt>
                <c:pt idx="146">
                  <c:v>459.862449847019</c:v>
                </c:pt>
                <c:pt idx="147">
                  <c:v>460.36322194893</c:v>
                </c:pt>
                <c:pt idx="148">
                  <c:v>460.911304234226</c:v>
                </c:pt>
                <c:pt idx="149">
                  <c:v>461.467398470376</c:v>
                </c:pt>
                <c:pt idx="150">
                  <c:v>461.936922658222</c:v>
                </c:pt>
                <c:pt idx="151">
                  <c:v>462.451514139226</c:v>
                </c:pt>
                <c:pt idx="152">
                  <c:v>462.974158001856</c:v>
                </c:pt>
                <c:pt idx="153">
                  <c:v>463.529288035357</c:v>
                </c:pt>
                <c:pt idx="154">
                  <c:v>463.966097756397</c:v>
                </c:pt>
                <c:pt idx="155">
                  <c:v>464.505595670208</c:v>
                </c:pt>
                <c:pt idx="156">
                  <c:v>464.917904282219</c:v>
                </c:pt>
                <c:pt idx="157">
                  <c:v>465.415323512446</c:v>
                </c:pt>
                <c:pt idx="158">
                  <c:v>465.872022296543</c:v>
                </c:pt>
                <c:pt idx="159">
                  <c:v>466.336694944507</c:v>
                </c:pt>
                <c:pt idx="160">
                  <c:v>466.752710621974</c:v>
                </c:pt>
                <c:pt idx="161">
                  <c:v>467.245360202305</c:v>
                </c:pt>
                <c:pt idx="162">
                  <c:v>467.689411513072</c:v>
                </c:pt>
                <c:pt idx="163">
                  <c:v>468.189598389676</c:v>
                </c:pt>
                <c:pt idx="164">
                  <c:v>468.70541118191</c:v>
                </c:pt>
                <c:pt idx="165">
                  <c:v>469.092578776787</c:v>
                </c:pt>
                <c:pt idx="166">
                  <c:v>469.547676891778</c:v>
                </c:pt>
                <c:pt idx="167">
                  <c:v>469.998483168111</c:v>
                </c:pt>
                <c:pt idx="168">
                  <c:v>470.472995305923</c:v>
                </c:pt>
                <c:pt idx="169">
                  <c:v>470.843534558408</c:v>
                </c:pt>
                <c:pt idx="170">
                  <c:v>471.297571235035</c:v>
                </c:pt>
                <c:pt idx="171">
                  <c:v>471.694744294127</c:v>
                </c:pt>
                <c:pt idx="172">
                  <c:v>472.136009093206</c:v>
                </c:pt>
                <c:pt idx="173">
                  <c:v>472.553339069471</c:v>
                </c:pt>
                <c:pt idx="174">
                  <c:v>472.887638967428</c:v>
                </c:pt>
                <c:pt idx="175">
                  <c:v>473.300794927888</c:v>
                </c:pt>
                <c:pt idx="176">
                  <c:v>473.717390583818</c:v>
                </c:pt>
                <c:pt idx="177">
                  <c:v>474.133886703998</c:v>
                </c:pt>
                <c:pt idx="178">
                  <c:v>474.459541629624</c:v>
                </c:pt>
                <c:pt idx="179">
                  <c:v>474.904649121538</c:v>
                </c:pt>
                <c:pt idx="180">
                  <c:v>475.210239736066</c:v>
                </c:pt>
                <c:pt idx="181">
                  <c:v>475.589659576439</c:v>
                </c:pt>
                <c:pt idx="182">
                  <c:v>475.945655046117</c:v>
                </c:pt>
                <c:pt idx="183">
                  <c:v>476.290048925487</c:v>
                </c:pt>
                <c:pt idx="184">
                  <c:v>476.560387318276</c:v>
                </c:pt>
                <c:pt idx="185">
                  <c:v>476.950644679638</c:v>
                </c:pt>
                <c:pt idx="186">
                  <c:v>477.329238031362</c:v>
                </c:pt>
                <c:pt idx="187">
                  <c:v>477.631513943883</c:v>
                </c:pt>
                <c:pt idx="188">
                  <c:v>477.966868190466</c:v>
                </c:pt>
                <c:pt idx="189">
                  <c:v>478.355912217694</c:v>
                </c:pt>
                <c:pt idx="190">
                  <c:v>478.671353680318</c:v>
                </c:pt>
                <c:pt idx="191">
                  <c:v>479.001433264014</c:v>
                </c:pt>
                <c:pt idx="192">
                  <c:v>479.322988567242</c:v>
                </c:pt>
                <c:pt idx="193">
                  <c:v>479.610197548303</c:v>
                </c:pt>
                <c:pt idx="194">
                  <c:v>479.962151378952</c:v>
                </c:pt>
                <c:pt idx="195">
                  <c:v>480.244912062717</c:v>
                </c:pt>
                <c:pt idx="196">
                  <c:v>480.588230217096</c:v>
                </c:pt>
                <c:pt idx="197">
                  <c:v>480.92285764229</c:v>
                </c:pt>
                <c:pt idx="198">
                  <c:v>481.246154159105</c:v>
                </c:pt>
                <c:pt idx="199">
                  <c:v>481.482976504174</c:v>
                </c:pt>
                <c:pt idx="200">
                  <c:v>481.775188874475</c:v>
                </c:pt>
                <c:pt idx="201">
                  <c:v>482.044953261706</c:v>
                </c:pt>
                <c:pt idx="202">
                  <c:v>482.35146438671</c:v>
                </c:pt>
                <c:pt idx="203">
                  <c:v>482.611277927324</c:v>
                </c:pt>
                <c:pt idx="204">
                  <c:v>482.870888531795</c:v>
                </c:pt>
                <c:pt idx="205">
                  <c:v>483.108262243684</c:v>
                </c:pt>
                <c:pt idx="206">
                  <c:v>483.375286479868</c:v>
                </c:pt>
                <c:pt idx="207">
                  <c:v>483.597702538243</c:v>
                </c:pt>
                <c:pt idx="208">
                  <c:v>483.800389719097</c:v>
                </c:pt>
                <c:pt idx="209">
                  <c:v>484.048330045848</c:v>
                </c:pt>
                <c:pt idx="210">
                  <c:v>484.314472257512</c:v>
                </c:pt>
                <c:pt idx="211">
                  <c:v>484.52239082649</c:v>
                </c:pt>
                <c:pt idx="212">
                  <c:v>484.78007298396</c:v>
                </c:pt>
                <c:pt idx="213">
                  <c:v>485.040104519642</c:v>
                </c:pt>
                <c:pt idx="214">
                  <c:v>485.240398779599</c:v>
                </c:pt>
                <c:pt idx="215">
                  <c:v>485.529781016112</c:v>
                </c:pt>
                <c:pt idx="216">
                  <c:v>485.743882529204</c:v>
                </c:pt>
                <c:pt idx="217">
                  <c:v>486.009012458717</c:v>
                </c:pt>
                <c:pt idx="218">
                  <c:v>486.175236685548</c:v>
                </c:pt>
                <c:pt idx="219">
                  <c:v>486.432540713906</c:v>
                </c:pt>
                <c:pt idx="220">
                  <c:v>486.612446337433</c:v>
                </c:pt>
                <c:pt idx="221">
                  <c:v>486.827499396825</c:v>
                </c:pt>
                <c:pt idx="222">
                  <c:v>487.047616119062</c:v>
                </c:pt>
                <c:pt idx="223">
                  <c:v>487.254225431054</c:v>
                </c:pt>
                <c:pt idx="224">
                  <c:v>487.406744865654</c:v>
                </c:pt>
                <c:pt idx="225">
                  <c:v>487.861667563861</c:v>
                </c:pt>
                <c:pt idx="226">
                  <c:v>488.027930666306</c:v>
                </c:pt>
                <c:pt idx="227">
                  <c:v>488.218067077649</c:v>
                </c:pt>
                <c:pt idx="228">
                  <c:v>488.365421342934</c:v>
                </c:pt>
                <c:pt idx="229">
                  <c:v>488.482348647657</c:v>
                </c:pt>
                <c:pt idx="230">
                  <c:v>488.578425304731</c:v>
                </c:pt>
                <c:pt idx="231">
                  <c:v>488.686037392831</c:v>
                </c:pt>
                <c:pt idx="232">
                  <c:v>488.89218355714</c:v>
                </c:pt>
                <c:pt idx="233">
                  <c:v>489.136787632477</c:v>
                </c:pt>
                <c:pt idx="234">
                  <c:v>489.39087804292</c:v>
                </c:pt>
                <c:pt idx="235">
                  <c:v>489.588387446933</c:v>
                </c:pt>
                <c:pt idx="236">
                  <c:v>489.72826787051</c:v>
                </c:pt>
                <c:pt idx="237">
                  <c:v>489.938419842404</c:v>
                </c:pt>
                <c:pt idx="238">
                  <c:v>490.139301333524</c:v>
                </c:pt>
                <c:pt idx="239">
                  <c:v>490.314529962801</c:v>
                </c:pt>
                <c:pt idx="240">
                  <c:v>490.453639050733</c:v>
                </c:pt>
                <c:pt idx="241">
                  <c:v>490.625027475866</c:v>
                </c:pt>
                <c:pt idx="242">
                  <c:v>490.800059682372</c:v>
                </c:pt>
                <c:pt idx="243">
                  <c:v>490.968205857689</c:v>
                </c:pt>
                <c:pt idx="244">
                  <c:v>491.205458409764</c:v>
                </c:pt>
                <c:pt idx="245">
                  <c:v>491.42754486518</c:v>
                </c:pt>
                <c:pt idx="246">
                  <c:v>491.56618134859</c:v>
                </c:pt>
                <c:pt idx="247">
                  <c:v>491.747796908165</c:v>
                </c:pt>
                <c:pt idx="248">
                  <c:v>491.971547919784</c:v>
                </c:pt>
                <c:pt idx="249">
                  <c:v>492.144036422911</c:v>
                </c:pt>
                <c:pt idx="250">
                  <c:v>492.277181701505</c:v>
                </c:pt>
                <c:pt idx="251">
                  <c:v>492.461271226807</c:v>
                </c:pt>
                <c:pt idx="252">
                  <c:v>492.588982816338</c:v>
                </c:pt>
                <c:pt idx="253">
                  <c:v>492.768960094371</c:v>
                </c:pt>
                <c:pt idx="254">
                  <c:v>492.95996917537</c:v>
                </c:pt>
                <c:pt idx="255">
                  <c:v>493.177193332119</c:v>
                </c:pt>
                <c:pt idx="256">
                  <c:v>493.317664796914</c:v>
                </c:pt>
                <c:pt idx="257">
                  <c:v>493.520228503251</c:v>
                </c:pt>
                <c:pt idx="258">
                  <c:v>493.667277128667</c:v>
                </c:pt>
                <c:pt idx="259">
                  <c:v>493.824549487773</c:v>
                </c:pt>
                <c:pt idx="260">
                  <c:v>494.028204305385</c:v>
                </c:pt>
                <c:pt idx="261">
                  <c:v>494.18628307499</c:v>
                </c:pt>
                <c:pt idx="262">
                  <c:v>494.293893267245</c:v>
                </c:pt>
                <c:pt idx="263">
                  <c:v>494.483270459361</c:v>
                </c:pt>
                <c:pt idx="264">
                  <c:v>494.718473773679</c:v>
                </c:pt>
                <c:pt idx="265">
                  <c:v>494.968888991341</c:v>
                </c:pt>
                <c:pt idx="266">
                  <c:v>495.167957477367</c:v>
                </c:pt>
                <c:pt idx="267">
                  <c:v>495.367824743318</c:v>
                </c:pt>
                <c:pt idx="268">
                  <c:v>495.49235524506</c:v>
                </c:pt>
                <c:pt idx="269">
                  <c:v>495.672802524292</c:v>
                </c:pt>
                <c:pt idx="270">
                  <c:v>495.863257632442</c:v>
                </c:pt>
                <c:pt idx="271">
                  <c:v>496.068801623227</c:v>
                </c:pt>
                <c:pt idx="272">
                  <c:v>496.234166037303</c:v>
                </c:pt>
                <c:pt idx="273">
                  <c:v>496.43448696365</c:v>
                </c:pt>
                <c:pt idx="274">
                  <c:v>496.682398801976</c:v>
                </c:pt>
                <c:pt idx="275">
                  <c:v>496.827372003012</c:v>
                </c:pt>
                <c:pt idx="276">
                  <c:v>497.03677977663</c:v>
                </c:pt>
                <c:pt idx="277">
                  <c:v>497.241000670593</c:v>
                </c:pt>
                <c:pt idx="278">
                  <c:v>497.44612402908</c:v>
                </c:pt>
                <c:pt idx="279">
                  <c:v>497.536968887038</c:v>
                </c:pt>
                <c:pt idx="280">
                  <c:v>497.721413514878</c:v>
                </c:pt>
                <c:pt idx="281">
                  <c:v>497.93554541801</c:v>
                </c:pt>
                <c:pt idx="282">
                  <c:v>498.130884480526</c:v>
                </c:pt>
                <c:pt idx="283">
                  <c:v>498.348614764104</c:v>
                </c:pt>
                <c:pt idx="284">
                  <c:v>498.576200689333</c:v>
                </c:pt>
                <c:pt idx="285">
                  <c:v>498.744337862656</c:v>
                </c:pt>
                <c:pt idx="286">
                  <c:v>498.975393056785</c:v>
                </c:pt>
                <c:pt idx="287">
                  <c:v>499.185883478816</c:v>
                </c:pt>
                <c:pt idx="288">
                  <c:v>499.464245485108</c:v>
                </c:pt>
                <c:pt idx="289">
                  <c:v>499.659605818937</c:v>
                </c:pt>
                <c:pt idx="290">
                  <c:v>500.374074807196</c:v>
                </c:pt>
                <c:pt idx="291">
                  <c:v>500.645874581245</c:v>
                </c:pt>
                <c:pt idx="292">
                  <c:v>500.8216248228</c:v>
                </c:pt>
                <c:pt idx="293">
                  <c:v>501.087758897754</c:v>
                </c:pt>
                <c:pt idx="294">
                  <c:v>501.300456273441</c:v>
                </c:pt>
                <c:pt idx="295">
                  <c:v>501.536259110999</c:v>
                </c:pt>
                <c:pt idx="296">
                  <c:v>501.735138799864</c:v>
                </c:pt>
                <c:pt idx="297">
                  <c:v>501.982447846895</c:v>
                </c:pt>
                <c:pt idx="298">
                  <c:v>502.142559106672</c:v>
                </c:pt>
                <c:pt idx="299">
                  <c:v>502.425817937676</c:v>
                </c:pt>
                <c:pt idx="300">
                  <c:v>502.6615937912</c:v>
                </c:pt>
                <c:pt idx="301">
                  <c:v>502.891657329663</c:v>
                </c:pt>
                <c:pt idx="302">
                  <c:v>503.053883249066</c:v>
                </c:pt>
                <c:pt idx="303">
                  <c:v>503.357116754002</c:v>
                </c:pt>
                <c:pt idx="304">
                  <c:v>503.639231221162</c:v>
                </c:pt>
                <c:pt idx="305">
                  <c:v>503.854985380754</c:v>
                </c:pt>
                <c:pt idx="306">
                  <c:v>504.097045094183</c:v>
                </c:pt>
                <c:pt idx="307">
                  <c:v>504.320308738434</c:v>
                </c:pt>
                <c:pt idx="308">
                  <c:v>504.485482030384</c:v>
                </c:pt>
                <c:pt idx="309">
                  <c:v>504.713444201632</c:v>
                </c:pt>
                <c:pt idx="310">
                  <c:v>504.97827594183</c:v>
                </c:pt>
                <c:pt idx="311">
                  <c:v>505.277411891449</c:v>
                </c:pt>
                <c:pt idx="312">
                  <c:v>505.527488397507</c:v>
                </c:pt>
                <c:pt idx="313">
                  <c:v>505.956405306176</c:v>
                </c:pt>
                <c:pt idx="314">
                  <c:v>506.205381536928</c:v>
                </c:pt>
                <c:pt idx="315">
                  <c:v>506.567482069082</c:v>
                </c:pt>
                <c:pt idx="316">
                  <c:v>506.9164862421</c:v>
                </c:pt>
                <c:pt idx="317">
                  <c:v>507.210629361453</c:v>
                </c:pt>
                <c:pt idx="318">
                  <c:v>507.440478629855</c:v>
                </c:pt>
                <c:pt idx="319">
                  <c:v>507.755258943038</c:v>
                </c:pt>
                <c:pt idx="320">
                  <c:v>508.087979753818</c:v>
                </c:pt>
                <c:pt idx="321">
                  <c:v>508.402215434736</c:v>
                </c:pt>
                <c:pt idx="322">
                  <c:v>508.703380735193</c:v>
                </c:pt>
                <c:pt idx="323">
                  <c:v>509.049138578434</c:v>
                </c:pt>
                <c:pt idx="324">
                  <c:v>509.298009006111</c:v>
                </c:pt>
                <c:pt idx="325">
                  <c:v>509.648462788822</c:v>
                </c:pt>
                <c:pt idx="326">
                  <c:v>510.034108388674</c:v>
                </c:pt>
                <c:pt idx="327">
                  <c:v>510.392052097008</c:v>
                </c:pt>
                <c:pt idx="328">
                  <c:v>510.635429238107</c:v>
                </c:pt>
                <c:pt idx="329">
                  <c:v>511.014581528644</c:v>
                </c:pt>
                <c:pt idx="330">
                  <c:v>511.24792731352</c:v>
                </c:pt>
                <c:pt idx="331">
                  <c:v>511.61713134273</c:v>
                </c:pt>
                <c:pt idx="332">
                  <c:v>511.999796193852</c:v>
                </c:pt>
                <c:pt idx="333">
                  <c:v>512.372688095849</c:v>
                </c:pt>
                <c:pt idx="334">
                  <c:v>512.664199974688</c:v>
                </c:pt>
                <c:pt idx="335">
                  <c:v>513.058372644229</c:v>
                </c:pt>
                <c:pt idx="336">
                  <c:v>513.427747270251</c:v>
                </c:pt>
                <c:pt idx="337">
                  <c:v>514.943931661204</c:v>
                </c:pt>
                <c:pt idx="338">
                  <c:v>514.334052257697</c:v>
                </c:pt>
                <c:pt idx="339">
                  <c:v>514.637654084105</c:v>
                </c:pt>
                <c:pt idx="340">
                  <c:v>514.936710010626</c:v>
                </c:pt>
                <c:pt idx="341">
                  <c:v>515.331023360623</c:v>
                </c:pt>
                <c:pt idx="342">
                  <c:v>515.709277441627</c:v>
                </c:pt>
                <c:pt idx="343">
                  <c:v>516.108554622692</c:v>
                </c:pt>
                <c:pt idx="344">
                  <c:v>516.456991001479</c:v>
                </c:pt>
                <c:pt idx="345">
                  <c:v>516.928275896331</c:v>
                </c:pt>
                <c:pt idx="346">
                  <c:v>517.235641555479</c:v>
                </c:pt>
                <c:pt idx="347">
                  <c:v>517.624086917227</c:v>
                </c:pt>
                <c:pt idx="348">
                  <c:v>518.026485461033</c:v>
                </c:pt>
                <c:pt idx="349">
                  <c:v>518.423354237254</c:v>
                </c:pt>
                <c:pt idx="350">
                  <c:v>518.74403077938</c:v>
                </c:pt>
                <c:pt idx="351">
                  <c:v>519.183546371811</c:v>
                </c:pt>
                <c:pt idx="352">
                  <c:v>519.63034275969</c:v>
                </c:pt>
                <c:pt idx="353">
                  <c:v>520.023112998302</c:v>
                </c:pt>
                <c:pt idx="354">
                  <c:v>520.457869934195</c:v>
                </c:pt>
                <c:pt idx="355">
                  <c:v>520.925220094823</c:v>
                </c:pt>
                <c:pt idx="356">
                  <c:v>522.144523596954</c:v>
                </c:pt>
                <c:pt idx="357">
                  <c:v>522.622976017216</c:v>
                </c:pt>
                <c:pt idx="358">
                  <c:v>523.002450387204</c:v>
                </c:pt>
                <c:pt idx="359">
                  <c:v>523.569690910163</c:v>
                </c:pt>
                <c:pt idx="360">
                  <c:v>524.809598721844</c:v>
                </c:pt>
                <c:pt idx="361">
                  <c:v>524.610226588227</c:v>
                </c:pt>
                <c:pt idx="362">
                  <c:v>525.137068868355</c:v>
                </c:pt>
                <c:pt idx="363">
                  <c:v>525.565361555208</c:v>
                </c:pt>
                <c:pt idx="364">
                  <c:v>526.010324644769</c:v>
                </c:pt>
                <c:pt idx="365">
                  <c:v>526.388970265812</c:v>
                </c:pt>
                <c:pt idx="366">
                  <c:v>526.883527603279</c:v>
                </c:pt>
                <c:pt idx="367">
                  <c:v>527.297356717138</c:v>
                </c:pt>
                <c:pt idx="368">
                  <c:v>527.752385479929</c:v>
                </c:pt>
                <c:pt idx="369">
                  <c:v>528.222195770546</c:v>
                </c:pt>
                <c:pt idx="370">
                  <c:v>528.635306189254</c:v>
                </c:pt>
                <c:pt idx="371">
                  <c:v>528.972115623238</c:v>
                </c:pt>
                <c:pt idx="372">
                  <c:v>529.42440398815</c:v>
                </c:pt>
                <c:pt idx="373">
                  <c:v>529.866927853676</c:v>
                </c:pt>
                <c:pt idx="374">
                  <c:v>530.333364963009</c:v>
                </c:pt>
                <c:pt idx="375">
                  <c:v>530.740088603604</c:v>
                </c:pt>
                <c:pt idx="376">
                  <c:v>531.204151437273</c:v>
                </c:pt>
                <c:pt idx="377">
                  <c:v>531.570531916782</c:v>
                </c:pt>
                <c:pt idx="378">
                  <c:v>532.018148716737</c:v>
                </c:pt>
                <c:pt idx="379">
                  <c:v>532.481921148279</c:v>
                </c:pt>
                <c:pt idx="380">
                  <c:v>532.927879182909</c:v>
                </c:pt>
                <c:pt idx="381">
                  <c:v>533.293504786717</c:v>
                </c:pt>
                <c:pt idx="382">
                  <c:v>533.794529432786</c:v>
                </c:pt>
                <c:pt idx="383">
                  <c:v>534.242298968129</c:v>
                </c:pt>
                <c:pt idx="384">
                  <c:v>534.764511116612</c:v>
                </c:pt>
                <c:pt idx="385">
                  <c:v>536.398637057967</c:v>
                </c:pt>
                <c:pt idx="386">
                  <c:v>535.962230200488</c:v>
                </c:pt>
                <c:pt idx="387">
                  <c:v>536.344476925728</c:v>
                </c:pt>
                <c:pt idx="388">
                  <c:v>536.860175876241</c:v>
                </c:pt>
                <c:pt idx="389">
                  <c:v>537.350627004289</c:v>
                </c:pt>
                <c:pt idx="390">
                  <c:v>537.721778358548</c:v>
                </c:pt>
                <c:pt idx="391">
                  <c:v>538.266911255319</c:v>
                </c:pt>
                <c:pt idx="392">
                  <c:v>538.784324368526</c:v>
                </c:pt>
                <c:pt idx="393">
                  <c:v>539.893571153545</c:v>
                </c:pt>
                <c:pt idx="394">
                  <c:v>539.694879114036</c:v>
                </c:pt>
                <c:pt idx="395">
                  <c:v>540.074071552641</c:v>
                </c:pt>
                <c:pt idx="396">
                  <c:v>540.576259558296</c:v>
                </c:pt>
                <c:pt idx="397">
                  <c:v>541.076342757189</c:v>
                </c:pt>
                <c:pt idx="398">
                  <c:v>541.535684338051</c:v>
                </c:pt>
                <c:pt idx="399">
                  <c:v>541.962100033206</c:v>
                </c:pt>
                <c:pt idx="400">
                  <c:v>542.455944276312</c:v>
                </c:pt>
                <c:pt idx="401">
                  <c:v>542.793450118101</c:v>
                </c:pt>
                <c:pt idx="402">
                  <c:v>543.252325544305</c:v>
                </c:pt>
                <c:pt idx="403">
                  <c:v>543.693667427367</c:v>
                </c:pt>
                <c:pt idx="404">
                  <c:v>544.163208373021</c:v>
                </c:pt>
                <c:pt idx="405">
                  <c:v>544.577124751414</c:v>
                </c:pt>
                <c:pt idx="406">
                  <c:v>545.057452355388</c:v>
                </c:pt>
                <c:pt idx="407">
                  <c:v>545.457044078783</c:v>
                </c:pt>
                <c:pt idx="408">
                  <c:v>545.977735716303</c:v>
                </c:pt>
                <c:pt idx="409">
                  <c:v>547.8971802158</c:v>
                </c:pt>
                <c:pt idx="410">
                  <c:v>548.932255141071</c:v>
                </c:pt>
                <c:pt idx="411">
                  <c:v>548.278950543378</c:v>
                </c:pt>
                <c:pt idx="412">
                  <c:v>548.237736825407</c:v>
                </c:pt>
                <c:pt idx="413">
                  <c:v>548.78197304588</c:v>
                </c:pt>
                <c:pt idx="414">
                  <c:v>549.331298333837</c:v>
                </c:pt>
                <c:pt idx="415">
                  <c:v>549.781999239191</c:v>
                </c:pt>
                <c:pt idx="416">
                  <c:v>551.622247335976</c:v>
                </c:pt>
                <c:pt idx="417">
                  <c:v>550.853255321335</c:v>
                </c:pt>
                <c:pt idx="418">
                  <c:v>551.246628515051</c:v>
                </c:pt>
                <c:pt idx="419">
                  <c:v>551.749368122067</c:v>
                </c:pt>
                <c:pt idx="420">
                  <c:v>552.277520142777</c:v>
                </c:pt>
                <c:pt idx="421">
                  <c:v>553.90563584882</c:v>
                </c:pt>
                <c:pt idx="422">
                  <c:v>553.753128285554</c:v>
                </c:pt>
                <c:pt idx="423">
                  <c:v>555.537109049296</c:v>
                </c:pt>
                <c:pt idx="424">
                  <c:v>554.512650191205</c:v>
                </c:pt>
                <c:pt idx="425">
                  <c:v>554.677721228948</c:v>
                </c:pt>
                <c:pt idx="426">
                  <c:v>556.634271034416</c:v>
                </c:pt>
                <c:pt idx="427">
                  <c:v>557.449479132515</c:v>
                </c:pt>
                <c:pt idx="428">
                  <c:v>556.420421558284</c:v>
                </c:pt>
                <c:pt idx="429">
                  <c:v>558.558701058545</c:v>
                </c:pt>
                <c:pt idx="430">
                  <c:v>557.440572937047</c:v>
                </c:pt>
                <c:pt idx="431">
                  <c:v>559.127831951009</c:v>
                </c:pt>
                <c:pt idx="432">
                  <c:v>559.678389011187</c:v>
                </c:pt>
                <c:pt idx="433">
                  <c:v>560.612502258654</c:v>
                </c:pt>
                <c:pt idx="434">
                  <c:v>561.133417167646</c:v>
                </c:pt>
                <c:pt idx="435">
                  <c:v>560.668692093804</c:v>
                </c:pt>
                <c:pt idx="436">
                  <c:v>560.989916110396</c:v>
                </c:pt>
                <c:pt idx="437">
                  <c:v>562.398265415752</c:v>
                </c:pt>
                <c:pt idx="438">
                  <c:v>561.939110864887</c:v>
                </c:pt>
                <c:pt idx="439">
                  <c:v>562.642602886472</c:v>
                </c:pt>
                <c:pt idx="440">
                  <c:v>563.602073211264</c:v>
                </c:pt>
                <c:pt idx="441">
                  <c:v>563.758212128895</c:v>
                </c:pt>
                <c:pt idx="442">
                  <c:v>565.042009515906</c:v>
                </c:pt>
                <c:pt idx="443">
                  <c:v>564.507683684115</c:v>
                </c:pt>
                <c:pt idx="444">
                  <c:v>565.099449290347</c:v>
                </c:pt>
                <c:pt idx="445">
                  <c:v>566.35131901474</c:v>
                </c:pt>
                <c:pt idx="446">
                  <c:v>566.939218460274</c:v>
                </c:pt>
                <c:pt idx="447">
                  <c:v>566.523970126608</c:v>
                </c:pt>
                <c:pt idx="448">
                  <c:v>567.517768007631</c:v>
                </c:pt>
                <c:pt idx="449">
                  <c:v>568.341647440125</c:v>
                </c:pt>
                <c:pt idx="450">
                  <c:v>569.005688910391</c:v>
                </c:pt>
                <c:pt idx="451">
                  <c:v>569.112525063475</c:v>
                </c:pt>
                <c:pt idx="452">
                  <c:v>569.948505035666</c:v>
                </c:pt>
                <c:pt idx="453">
                  <c:v>570.085444140414</c:v>
                </c:pt>
                <c:pt idx="454">
                  <c:v>570.768801228494</c:v>
                </c:pt>
                <c:pt idx="455">
                  <c:v>571.110790419565</c:v>
                </c:pt>
                <c:pt idx="456">
                  <c:v>571.411833609504</c:v>
                </c:pt>
                <c:pt idx="457">
                  <c:v>572.233350237174</c:v>
                </c:pt>
                <c:pt idx="458">
                  <c:v>572.785880800551</c:v>
                </c:pt>
                <c:pt idx="459">
                  <c:v>573.133312595949</c:v>
                </c:pt>
                <c:pt idx="460">
                  <c:v>573.831522055194</c:v>
                </c:pt>
                <c:pt idx="461">
                  <c:v>574.297040042961</c:v>
                </c:pt>
                <c:pt idx="462">
                  <c:v>574.769627844684</c:v>
                </c:pt>
                <c:pt idx="463">
                  <c:v>575.082383734822</c:v>
                </c:pt>
                <c:pt idx="464">
                  <c:v>575.583679223843</c:v>
                </c:pt>
                <c:pt idx="465">
                  <c:v>575.778251355353</c:v>
                </c:pt>
                <c:pt idx="466">
                  <c:v>576.655765875983</c:v>
                </c:pt>
                <c:pt idx="467">
                  <c:v>577.228842336959</c:v>
                </c:pt>
                <c:pt idx="468">
                  <c:v>577.398634071166</c:v>
                </c:pt>
                <c:pt idx="469">
                  <c:v>578.211055230395</c:v>
                </c:pt>
                <c:pt idx="470">
                  <c:v>578.343370952767</c:v>
                </c:pt>
                <c:pt idx="471">
                  <c:v>578.781056631525</c:v>
                </c:pt>
                <c:pt idx="472">
                  <c:v>579.571661272823</c:v>
                </c:pt>
                <c:pt idx="473">
                  <c:v>579.866148422869</c:v>
                </c:pt>
                <c:pt idx="474">
                  <c:v>580.230866436229</c:v>
                </c:pt>
                <c:pt idx="475">
                  <c:v>580.796600951093</c:v>
                </c:pt>
                <c:pt idx="476">
                  <c:v>581.158917109964</c:v>
                </c:pt>
                <c:pt idx="477">
                  <c:v>581.877757918199</c:v>
                </c:pt>
                <c:pt idx="478">
                  <c:v>582.158333446126</c:v>
                </c:pt>
                <c:pt idx="479">
                  <c:v>582.738036627553</c:v>
                </c:pt>
                <c:pt idx="480">
                  <c:v>583.324982249826</c:v>
                </c:pt>
                <c:pt idx="481">
                  <c:v>583.763628995478</c:v>
                </c:pt>
                <c:pt idx="482">
                  <c:v>584.734672730347</c:v>
                </c:pt>
                <c:pt idx="483">
                  <c:v>585.30288999271</c:v>
                </c:pt>
                <c:pt idx="484">
                  <c:v>586.876786796768</c:v>
                </c:pt>
                <c:pt idx="485">
                  <c:v>587.309361058475</c:v>
                </c:pt>
                <c:pt idx="486">
                  <c:v>587.882306519476</c:v>
                </c:pt>
                <c:pt idx="487">
                  <c:v>588.459854893646</c:v>
                </c:pt>
                <c:pt idx="488">
                  <c:v>588.917940213027</c:v>
                </c:pt>
                <c:pt idx="489">
                  <c:v>589.522029053016</c:v>
                </c:pt>
                <c:pt idx="490">
                  <c:v>590.070054556582</c:v>
                </c:pt>
                <c:pt idx="491">
                  <c:v>590.623485272659</c:v>
                </c:pt>
                <c:pt idx="492">
                  <c:v>591.009344555558</c:v>
                </c:pt>
                <c:pt idx="493">
                  <c:v>591.670444922557</c:v>
                </c:pt>
                <c:pt idx="494">
                  <c:v>592.117602430149</c:v>
                </c:pt>
                <c:pt idx="495">
                  <c:v>592.778239083209</c:v>
                </c:pt>
                <c:pt idx="496">
                  <c:v>593.347581492482</c:v>
                </c:pt>
                <c:pt idx="497">
                  <c:v>593.933333619697</c:v>
                </c:pt>
                <c:pt idx="498">
                  <c:v>594.403067623467</c:v>
                </c:pt>
                <c:pt idx="499">
                  <c:v>595.015058935513</c:v>
                </c:pt>
                <c:pt idx="500">
                  <c:v>595.629304426515</c:v>
                </c:pt>
                <c:pt idx="501">
                  <c:v>596.117302845225</c:v>
                </c:pt>
                <c:pt idx="502">
                  <c:v>596.687891579274</c:v>
                </c:pt>
                <c:pt idx="503">
                  <c:v>597.275174762494</c:v>
                </c:pt>
                <c:pt idx="504">
                  <c:v>597.74564098282</c:v>
                </c:pt>
                <c:pt idx="505">
                  <c:v>598.368896111164</c:v>
                </c:pt>
                <c:pt idx="506">
                  <c:v>598.995161936328</c:v>
                </c:pt>
                <c:pt idx="507">
                  <c:v>599.538847949745</c:v>
                </c:pt>
                <c:pt idx="508">
                  <c:v>600.054484888178</c:v>
                </c:pt>
                <c:pt idx="509">
                  <c:v>600.674703293807</c:v>
                </c:pt>
                <c:pt idx="510">
                  <c:v>601.047553335257</c:v>
                </c:pt>
                <c:pt idx="511">
                  <c:v>601.669576144885</c:v>
                </c:pt>
                <c:pt idx="512">
                  <c:v>602.213697910609</c:v>
                </c:pt>
                <c:pt idx="513">
                  <c:v>602.650041645943</c:v>
                </c:pt>
                <c:pt idx="514">
                  <c:v>603.162340043009</c:v>
                </c:pt>
                <c:pt idx="515">
                  <c:v>603.829313704653</c:v>
                </c:pt>
                <c:pt idx="516">
                  <c:v>604.418879109324</c:v>
                </c:pt>
                <c:pt idx="517">
                  <c:v>604.924205090964</c:v>
                </c:pt>
                <c:pt idx="518">
                  <c:v>605.547454579823</c:v>
                </c:pt>
                <c:pt idx="519">
                  <c:v>606.008692535226</c:v>
                </c:pt>
                <c:pt idx="520">
                  <c:v>606.68366465204</c:v>
                </c:pt>
                <c:pt idx="521">
                  <c:v>607.293150940799</c:v>
                </c:pt>
                <c:pt idx="522">
                  <c:v>607.735419233503</c:v>
                </c:pt>
                <c:pt idx="523">
                  <c:v>608.359649402189</c:v>
                </c:pt>
                <c:pt idx="524">
                  <c:v>609.021544412781</c:v>
                </c:pt>
                <c:pt idx="525">
                  <c:v>609.55947287519</c:v>
                </c:pt>
                <c:pt idx="526">
                  <c:v>610.215229034286</c:v>
                </c:pt>
                <c:pt idx="527">
                  <c:v>610.87832149459</c:v>
                </c:pt>
                <c:pt idx="528">
                  <c:v>611.323639426782</c:v>
                </c:pt>
                <c:pt idx="529">
                  <c:v>612.001132019668</c:v>
                </c:pt>
                <c:pt idx="530">
                  <c:v>612.714649335157</c:v>
                </c:pt>
                <c:pt idx="531">
                  <c:v>613.463918462307</c:v>
                </c:pt>
                <c:pt idx="532">
                  <c:v>614.200091243236</c:v>
                </c:pt>
                <c:pt idx="533">
                  <c:v>615.028210839922</c:v>
                </c:pt>
                <c:pt idx="534">
                  <c:v>615.574734282952</c:v>
                </c:pt>
                <c:pt idx="535">
                  <c:v>616.286204129124</c:v>
                </c:pt>
                <c:pt idx="536">
                  <c:v>617.004761515362</c:v>
                </c:pt>
                <c:pt idx="537">
                  <c:v>617.517827547207</c:v>
                </c:pt>
                <c:pt idx="538">
                  <c:v>618.222506408157</c:v>
                </c:pt>
                <c:pt idx="539">
                  <c:v>618.973289925797</c:v>
                </c:pt>
                <c:pt idx="540">
                  <c:v>619.653213557449</c:v>
                </c:pt>
                <c:pt idx="541">
                  <c:v>620.198171076628</c:v>
                </c:pt>
                <c:pt idx="542">
                  <c:v>620.963462797234</c:v>
                </c:pt>
                <c:pt idx="543">
                  <c:v>621.515014792488</c:v>
                </c:pt>
                <c:pt idx="544">
                  <c:v>622.156616230963</c:v>
                </c:pt>
                <c:pt idx="545">
                  <c:v>622.849309737541</c:v>
                </c:pt>
                <c:pt idx="546">
                  <c:v>623.563885314042</c:v>
                </c:pt>
                <c:pt idx="547">
                  <c:v>624.063785325409</c:v>
                </c:pt>
                <c:pt idx="548">
                  <c:v>624.767558594425</c:v>
                </c:pt>
                <c:pt idx="549">
                  <c:v>625.333157943488</c:v>
                </c:pt>
                <c:pt idx="550">
                  <c:v>625.998760315844</c:v>
                </c:pt>
                <c:pt idx="551">
                  <c:v>626.671272593277</c:v>
                </c:pt>
                <c:pt idx="552">
                  <c:v>627.453338783819</c:v>
                </c:pt>
                <c:pt idx="553">
                  <c:v>628.013768712992</c:v>
                </c:pt>
                <c:pt idx="554">
                  <c:v>628.786612626108</c:v>
                </c:pt>
                <c:pt idx="555">
                  <c:v>629.543441729479</c:v>
                </c:pt>
                <c:pt idx="556">
                  <c:v>630.218030835063</c:v>
                </c:pt>
                <c:pt idx="557">
                  <c:v>631.245282901832</c:v>
                </c:pt>
                <c:pt idx="558">
                  <c:v>631.820446841324</c:v>
                </c:pt>
                <c:pt idx="559">
                  <c:v>632.623248784344</c:v>
                </c:pt>
                <c:pt idx="560">
                  <c:v>634.06868990316</c:v>
                </c:pt>
                <c:pt idx="561">
                  <c:v>634.6313348322</c:v>
                </c:pt>
                <c:pt idx="562">
                  <c:v>635.39059722831</c:v>
                </c:pt>
                <c:pt idx="563">
                  <c:v>636.169390859995</c:v>
                </c:pt>
                <c:pt idx="564">
                  <c:v>636.956329713701</c:v>
                </c:pt>
                <c:pt idx="565">
                  <c:v>637.712660123656</c:v>
                </c:pt>
                <c:pt idx="566">
                  <c:v>638.453688369409</c:v>
                </c:pt>
                <c:pt idx="567">
                  <c:v>638.927615078959</c:v>
                </c:pt>
                <c:pt idx="568">
                  <c:v>639.696079806583</c:v>
                </c:pt>
                <c:pt idx="569">
                  <c:v>640.405400981677</c:v>
                </c:pt>
                <c:pt idx="570">
                  <c:v>640.984512838172</c:v>
                </c:pt>
                <c:pt idx="571">
                  <c:v>641.710331621591</c:v>
                </c:pt>
                <c:pt idx="572">
                  <c:v>642.41754085119</c:v>
                </c:pt>
                <c:pt idx="573">
                  <c:v>643.078665325579</c:v>
                </c:pt>
                <c:pt idx="574">
                  <c:v>643.770354389849</c:v>
                </c:pt>
                <c:pt idx="575">
                  <c:v>644.440978788679</c:v>
                </c:pt>
                <c:pt idx="576">
                  <c:v>644.931366293813</c:v>
                </c:pt>
                <c:pt idx="577">
                  <c:v>645.63836378296</c:v>
                </c:pt>
                <c:pt idx="578">
                  <c:v>646.270379475569</c:v>
                </c:pt>
                <c:pt idx="579">
                  <c:v>647.046659897495</c:v>
                </c:pt>
                <c:pt idx="580">
                  <c:v>647.621681321001</c:v>
                </c:pt>
                <c:pt idx="581">
                  <c:v>648.565230795217</c:v>
                </c:pt>
                <c:pt idx="582">
                  <c:v>649.081713407055</c:v>
                </c:pt>
                <c:pt idx="583">
                  <c:v>649.791118719428</c:v>
                </c:pt>
                <c:pt idx="584">
                  <c:v>650.479981230195</c:v>
                </c:pt>
                <c:pt idx="585">
                  <c:v>650.951950532215</c:v>
                </c:pt>
                <c:pt idx="586">
                  <c:v>651.588500723973</c:v>
                </c:pt>
                <c:pt idx="587">
                  <c:v>652.253767536489</c:v>
                </c:pt>
                <c:pt idx="588">
                  <c:v>652.892900415853</c:v>
                </c:pt>
                <c:pt idx="589">
                  <c:v>653.407802359223</c:v>
                </c:pt>
                <c:pt idx="590">
                  <c:v>653.987821715387</c:v>
                </c:pt>
                <c:pt idx="591">
                  <c:v>654.341387815106</c:v>
                </c:pt>
                <c:pt idx="592">
                  <c:v>654.935044811399</c:v>
                </c:pt>
                <c:pt idx="593">
                  <c:v>655.490607608882</c:v>
                </c:pt>
                <c:pt idx="594">
                  <c:v>656.073754434783</c:v>
                </c:pt>
                <c:pt idx="595">
                  <c:v>656.42717975329</c:v>
                </c:pt>
                <c:pt idx="596">
                  <c:v>656.973949121884</c:v>
                </c:pt>
                <c:pt idx="597">
                  <c:v>657.451499246762</c:v>
                </c:pt>
                <c:pt idx="598">
                  <c:v>657.986084569837</c:v>
                </c:pt>
                <c:pt idx="599">
                  <c:v>658.570694799038</c:v>
                </c:pt>
                <c:pt idx="600">
                  <c:v>658.96454606311</c:v>
                </c:pt>
                <c:pt idx="601">
                  <c:v>659.603068905821</c:v>
                </c:pt>
                <c:pt idx="602">
                  <c:v>660.238097800539</c:v>
                </c:pt>
                <c:pt idx="603">
                  <c:v>660.851776579114</c:v>
                </c:pt>
                <c:pt idx="604">
                  <c:v>661.127533099348</c:v>
                </c:pt>
                <c:pt idx="605">
                  <c:v>661.707011555278</c:v>
                </c:pt>
                <c:pt idx="606">
                  <c:v>662.190399562264</c:v>
                </c:pt>
                <c:pt idx="607">
                  <c:v>662.683508879934</c:v>
                </c:pt>
                <c:pt idx="608">
                  <c:v>663.155139644378</c:v>
                </c:pt>
                <c:pt idx="609">
                  <c:v>663.60790072307</c:v>
                </c:pt>
                <c:pt idx="610">
                  <c:v>663.737591830694</c:v>
                </c:pt>
                <c:pt idx="611">
                  <c:v>664.123966388585</c:v>
                </c:pt>
                <c:pt idx="612">
                  <c:v>664.470770272057</c:v>
                </c:pt>
                <c:pt idx="613">
                  <c:v>664.706259489765</c:v>
                </c:pt>
                <c:pt idx="614">
                  <c:v>665.013257089674</c:v>
                </c:pt>
                <c:pt idx="615">
                  <c:v>665.12234906907</c:v>
                </c:pt>
                <c:pt idx="616">
                  <c:v>665.473426988292</c:v>
                </c:pt>
                <c:pt idx="617">
                  <c:v>665.741897845289</c:v>
                </c:pt>
                <c:pt idx="618">
                  <c:v>666.020378633748</c:v>
                </c:pt>
                <c:pt idx="619">
                  <c:v>666.050523416459</c:v>
                </c:pt>
                <c:pt idx="620">
                  <c:v>666.249680779743</c:v>
                </c:pt>
                <c:pt idx="621">
                  <c:v>666.36375577583</c:v>
                </c:pt>
                <c:pt idx="622">
                  <c:v>666.597677702224</c:v>
                </c:pt>
                <c:pt idx="623">
                  <c:v>666.716125830229</c:v>
                </c:pt>
                <c:pt idx="624">
                  <c:v>666.900664015147</c:v>
                </c:pt>
                <c:pt idx="625">
                  <c:v>666.87130411026</c:v>
                </c:pt>
                <c:pt idx="626">
                  <c:v>667.065227927686</c:v>
                </c:pt>
                <c:pt idx="627">
                  <c:v>667.139743097597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016661"/>
        <c:axId val="39347693"/>
      </c:lineChart>
      <c:catAx>
        <c:axId val="90016661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9347693"/>
        <c:crosses val="autoZero"/>
        <c:auto val="1"/>
        <c:lblAlgn val="ctr"/>
        <c:lblOffset val="100"/>
        <c:noMultiLvlLbl val="0"/>
      </c:catAx>
      <c:valAx>
        <c:axId val="393476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00166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[2]Лист1!$M$86:$M$641</c:f>
              <c:numCache>
                <c:formatCode>General</c:formatCode>
                <c:ptCount val="556"/>
                <c:pt idx="0">
                  <c:v>401.775042296619</c:v>
                </c:pt>
                <c:pt idx="1">
                  <c:v>402.894954653392</c:v>
                </c:pt>
                <c:pt idx="2">
                  <c:v>404.02369369959</c:v>
                </c:pt>
                <c:pt idx="3">
                  <c:v>405.133707950158</c:v>
                </c:pt>
                <c:pt idx="4">
                  <c:v>406.255542733593</c:v>
                </c:pt>
                <c:pt idx="5">
                  <c:v>407.361789483404</c:v>
                </c:pt>
                <c:pt idx="6">
                  <c:v>408.429468609644</c:v>
                </c:pt>
                <c:pt idx="7">
                  <c:v>409.385960025347</c:v>
                </c:pt>
                <c:pt idx="8">
                  <c:v>410.450227452552</c:v>
                </c:pt>
                <c:pt idx="9">
                  <c:v>411.506586123292</c:v>
                </c:pt>
                <c:pt idx="10">
                  <c:v>412.517247716813</c:v>
                </c:pt>
                <c:pt idx="11">
                  <c:v>413.438461573374</c:v>
                </c:pt>
                <c:pt idx="12">
                  <c:v>414.45021325095</c:v>
                </c:pt>
                <c:pt idx="13">
                  <c:v>415.370517314582</c:v>
                </c:pt>
                <c:pt idx="14">
                  <c:v>417.27542229739</c:v>
                </c:pt>
                <c:pt idx="15">
                  <c:v>418.133089244055</c:v>
                </c:pt>
                <c:pt idx="16">
                  <c:v>419.13470231449</c:v>
                </c:pt>
                <c:pt idx="17">
                  <c:v>420.104547479675</c:v>
                </c:pt>
                <c:pt idx="18">
                  <c:v>420.968453201504</c:v>
                </c:pt>
                <c:pt idx="19">
                  <c:v>421.918751479391</c:v>
                </c:pt>
                <c:pt idx="20">
                  <c:v>422.764465113658</c:v>
                </c:pt>
                <c:pt idx="21">
                  <c:v>423.651834727608</c:v>
                </c:pt>
                <c:pt idx="22">
                  <c:v>424.534658340762</c:v>
                </c:pt>
                <c:pt idx="23">
                  <c:v>425.453009329245</c:v>
                </c:pt>
                <c:pt idx="24">
                  <c:v>426.256708276777</c:v>
                </c:pt>
                <c:pt idx="25">
                  <c:v>427.135947308283</c:v>
                </c:pt>
                <c:pt idx="26">
                  <c:v>427.983976069648</c:v>
                </c:pt>
                <c:pt idx="27">
                  <c:v>428.761056909042</c:v>
                </c:pt>
                <c:pt idx="28">
                  <c:v>429.669674992649</c:v>
                </c:pt>
                <c:pt idx="29">
                  <c:v>430.407934885104</c:v>
                </c:pt>
                <c:pt idx="30">
                  <c:v>431.227959715459</c:v>
                </c:pt>
                <c:pt idx="31">
                  <c:v>432.053359440893</c:v>
                </c:pt>
                <c:pt idx="32">
                  <c:v>432.948150350826</c:v>
                </c:pt>
                <c:pt idx="33">
                  <c:v>433.754191003135</c:v>
                </c:pt>
                <c:pt idx="34">
                  <c:v>434.6147144727</c:v>
                </c:pt>
                <c:pt idx="35">
                  <c:v>435.263846548965</c:v>
                </c:pt>
                <c:pt idx="36">
                  <c:v>436.065111021751</c:v>
                </c:pt>
                <c:pt idx="37">
                  <c:v>436.767765234511</c:v>
                </c:pt>
                <c:pt idx="38">
                  <c:v>437.508790185919</c:v>
                </c:pt>
                <c:pt idx="39">
                  <c:v>438.245432526132</c:v>
                </c:pt>
                <c:pt idx="40">
                  <c:v>438.886437661254</c:v>
                </c:pt>
                <c:pt idx="41">
                  <c:v>439.597954201054</c:v>
                </c:pt>
                <c:pt idx="42">
                  <c:v>440.360583640328</c:v>
                </c:pt>
                <c:pt idx="43">
                  <c:v>441.135195488206</c:v>
                </c:pt>
                <c:pt idx="44">
                  <c:v>441.828894878031</c:v>
                </c:pt>
                <c:pt idx="45">
                  <c:v>442.552135697925</c:v>
                </c:pt>
                <c:pt idx="46">
                  <c:v>443.167568506028</c:v>
                </c:pt>
                <c:pt idx="47">
                  <c:v>443.830500071402</c:v>
                </c:pt>
                <c:pt idx="48">
                  <c:v>444.540705169624</c:v>
                </c:pt>
                <c:pt idx="49">
                  <c:v>445.220755751763</c:v>
                </c:pt>
                <c:pt idx="50">
                  <c:v>445.832218906969</c:v>
                </c:pt>
                <c:pt idx="51">
                  <c:v>446.478013503239</c:v>
                </c:pt>
                <c:pt idx="52">
                  <c:v>447.081562119744</c:v>
                </c:pt>
                <c:pt idx="53">
                  <c:v>447.696782206882</c:v>
                </c:pt>
                <c:pt idx="54">
                  <c:v>448.346146842033</c:v>
                </c:pt>
                <c:pt idx="55">
                  <c:v>448.940209244833</c:v>
                </c:pt>
                <c:pt idx="56">
                  <c:v>449.568341448073</c:v>
                </c:pt>
                <c:pt idx="57">
                  <c:v>450.154075047233</c:v>
                </c:pt>
                <c:pt idx="58">
                  <c:v>450.748370291766</c:v>
                </c:pt>
                <c:pt idx="59">
                  <c:v>451.2460683466</c:v>
                </c:pt>
                <c:pt idx="60">
                  <c:v>451.929295171137</c:v>
                </c:pt>
                <c:pt idx="61">
                  <c:v>452.427690203125</c:v>
                </c:pt>
                <c:pt idx="62">
                  <c:v>452.981503855996</c:v>
                </c:pt>
                <c:pt idx="63">
                  <c:v>453.551144408195</c:v>
                </c:pt>
                <c:pt idx="64">
                  <c:v>454.141758097574</c:v>
                </c:pt>
                <c:pt idx="65">
                  <c:v>454.589884147104</c:v>
                </c:pt>
                <c:pt idx="66">
                  <c:v>455.046701344123</c:v>
                </c:pt>
                <c:pt idx="67">
                  <c:v>455.57478922599</c:v>
                </c:pt>
                <c:pt idx="68">
                  <c:v>456.732179369493</c:v>
                </c:pt>
                <c:pt idx="69">
                  <c:v>457.197805779034</c:v>
                </c:pt>
                <c:pt idx="70">
                  <c:v>457.721722194358</c:v>
                </c:pt>
                <c:pt idx="71">
                  <c:v>458.27015308166</c:v>
                </c:pt>
                <c:pt idx="72">
                  <c:v>458.744668738919</c:v>
                </c:pt>
                <c:pt idx="73">
                  <c:v>459.301886061003</c:v>
                </c:pt>
                <c:pt idx="74">
                  <c:v>459.862449847019</c:v>
                </c:pt>
                <c:pt idx="75">
                  <c:v>460.36322194893</c:v>
                </c:pt>
                <c:pt idx="76">
                  <c:v>460.911304234226</c:v>
                </c:pt>
                <c:pt idx="77">
                  <c:v>461.467398470376</c:v>
                </c:pt>
                <c:pt idx="78">
                  <c:v>461.936922658222</c:v>
                </c:pt>
                <c:pt idx="79">
                  <c:v>462.451514139226</c:v>
                </c:pt>
                <c:pt idx="80">
                  <c:v>462.974158001856</c:v>
                </c:pt>
                <c:pt idx="81">
                  <c:v>463.529288035357</c:v>
                </c:pt>
                <c:pt idx="82">
                  <c:v>463.966097756397</c:v>
                </c:pt>
                <c:pt idx="83">
                  <c:v>464.505595670208</c:v>
                </c:pt>
                <c:pt idx="84">
                  <c:v>464.917904282219</c:v>
                </c:pt>
                <c:pt idx="85">
                  <c:v>465.415323512446</c:v>
                </c:pt>
                <c:pt idx="86">
                  <c:v>465.872022296543</c:v>
                </c:pt>
                <c:pt idx="87">
                  <c:v>466.336694944507</c:v>
                </c:pt>
                <c:pt idx="88">
                  <c:v>466.752710621974</c:v>
                </c:pt>
                <c:pt idx="89">
                  <c:v>467.245360202305</c:v>
                </c:pt>
                <c:pt idx="90">
                  <c:v>467.689411513072</c:v>
                </c:pt>
                <c:pt idx="91">
                  <c:v>468.189598389676</c:v>
                </c:pt>
                <c:pt idx="92">
                  <c:v>468.70541118191</c:v>
                </c:pt>
                <c:pt idx="93">
                  <c:v>469.092578776787</c:v>
                </c:pt>
                <c:pt idx="94">
                  <c:v>469.547676891778</c:v>
                </c:pt>
                <c:pt idx="95">
                  <c:v>469.998483168111</c:v>
                </c:pt>
                <c:pt idx="96">
                  <c:v>470.472995305923</c:v>
                </c:pt>
                <c:pt idx="97">
                  <c:v>470.843534558408</c:v>
                </c:pt>
                <c:pt idx="98">
                  <c:v>471.297571235035</c:v>
                </c:pt>
                <c:pt idx="99">
                  <c:v>471.694744294127</c:v>
                </c:pt>
                <c:pt idx="100">
                  <c:v>472.136009093206</c:v>
                </c:pt>
                <c:pt idx="101">
                  <c:v>472.553339069471</c:v>
                </c:pt>
                <c:pt idx="102">
                  <c:v>472.887638967428</c:v>
                </c:pt>
                <c:pt idx="103">
                  <c:v>473.300794927888</c:v>
                </c:pt>
                <c:pt idx="104">
                  <c:v>473.717390583818</c:v>
                </c:pt>
                <c:pt idx="105">
                  <c:v>474.133886703998</c:v>
                </c:pt>
                <c:pt idx="106">
                  <c:v>474.459541629624</c:v>
                </c:pt>
                <c:pt idx="107">
                  <c:v>474.904649121538</c:v>
                </c:pt>
                <c:pt idx="108">
                  <c:v>475.210239736066</c:v>
                </c:pt>
                <c:pt idx="109">
                  <c:v>475.589659576439</c:v>
                </c:pt>
                <c:pt idx="110">
                  <c:v>475.945655046117</c:v>
                </c:pt>
                <c:pt idx="111">
                  <c:v>476.290048925487</c:v>
                </c:pt>
                <c:pt idx="112">
                  <c:v>476.560387318276</c:v>
                </c:pt>
                <c:pt idx="113">
                  <c:v>476.950644679638</c:v>
                </c:pt>
                <c:pt idx="114">
                  <c:v>477.329238031362</c:v>
                </c:pt>
                <c:pt idx="115">
                  <c:v>477.631513943883</c:v>
                </c:pt>
                <c:pt idx="116">
                  <c:v>477.966868190466</c:v>
                </c:pt>
                <c:pt idx="117">
                  <c:v>478.355912217694</c:v>
                </c:pt>
                <c:pt idx="118">
                  <c:v>478.671353680318</c:v>
                </c:pt>
                <c:pt idx="119">
                  <c:v>479.001433264014</c:v>
                </c:pt>
                <c:pt idx="120">
                  <c:v>479.322988567242</c:v>
                </c:pt>
                <c:pt idx="121">
                  <c:v>479.610197548303</c:v>
                </c:pt>
                <c:pt idx="122">
                  <c:v>479.962151378952</c:v>
                </c:pt>
                <c:pt idx="123">
                  <c:v>480.244912062717</c:v>
                </c:pt>
                <c:pt idx="124">
                  <c:v>480.588230217096</c:v>
                </c:pt>
                <c:pt idx="125">
                  <c:v>480.92285764229</c:v>
                </c:pt>
                <c:pt idx="126">
                  <c:v>481.246154159105</c:v>
                </c:pt>
                <c:pt idx="127">
                  <c:v>481.482976504174</c:v>
                </c:pt>
                <c:pt idx="128">
                  <c:v>481.775188874475</c:v>
                </c:pt>
                <c:pt idx="129">
                  <c:v>482.044953261706</c:v>
                </c:pt>
                <c:pt idx="130">
                  <c:v>482.35146438671</c:v>
                </c:pt>
                <c:pt idx="131">
                  <c:v>482.611277927324</c:v>
                </c:pt>
                <c:pt idx="132">
                  <c:v>482.870888531795</c:v>
                </c:pt>
                <c:pt idx="133">
                  <c:v>483.108262243684</c:v>
                </c:pt>
                <c:pt idx="134">
                  <c:v>483.375286479868</c:v>
                </c:pt>
                <c:pt idx="135">
                  <c:v>483.597702538243</c:v>
                </c:pt>
                <c:pt idx="136">
                  <c:v>483.800389719097</c:v>
                </c:pt>
                <c:pt idx="137">
                  <c:v>484.048330045848</c:v>
                </c:pt>
                <c:pt idx="138">
                  <c:v>484.314472257512</c:v>
                </c:pt>
                <c:pt idx="139">
                  <c:v>484.52239082649</c:v>
                </c:pt>
                <c:pt idx="140">
                  <c:v>484.78007298396</c:v>
                </c:pt>
                <c:pt idx="141">
                  <c:v>485.040104519642</c:v>
                </c:pt>
                <c:pt idx="142">
                  <c:v>485.240398779599</c:v>
                </c:pt>
                <c:pt idx="143">
                  <c:v>485.529781016112</c:v>
                </c:pt>
                <c:pt idx="144">
                  <c:v>485.743882529204</c:v>
                </c:pt>
                <c:pt idx="145">
                  <c:v>486.009012458717</c:v>
                </c:pt>
                <c:pt idx="146">
                  <c:v>486.175236685548</c:v>
                </c:pt>
                <c:pt idx="147">
                  <c:v>486.432540713906</c:v>
                </c:pt>
                <c:pt idx="148">
                  <c:v>486.612446337433</c:v>
                </c:pt>
                <c:pt idx="149">
                  <c:v>486.827499396825</c:v>
                </c:pt>
                <c:pt idx="150">
                  <c:v>487.047616119062</c:v>
                </c:pt>
                <c:pt idx="151">
                  <c:v>487.254225431054</c:v>
                </c:pt>
                <c:pt idx="152">
                  <c:v>487.406744865654</c:v>
                </c:pt>
                <c:pt idx="153">
                  <c:v>487.861667563861</c:v>
                </c:pt>
                <c:pt idx="154">
                  <c:v>488.027930666306</c:v>
                </c:pt>
                <c:pt idx="155">
                  <c:v>488.218067077649</c:v>
                </c:pt>
                <c:pt idx="156">
                  <c:v>488.365421342934</c:v>
                </c:pt>
                <c:pt idx="157">
                  <c:v>488.482348647657</c:v>
                </c:pt>
                <c:pt idx="158">
                  <c:v>488.578425304731</c:v>
                </c:pt>
                <c:pt idx="159">
                  <c:v>488.686037392831</c:v>
                </c:pt>
                <c:pt idx="160">
                  <c:v>488.89218355714</c:v>
                </c:pt>
                <c:pt idx="161">
                  <c:v>489.136787632477</c:v>
                </c:pt>
                <c:pt idx="162">
                  <c:v>489.39087804292</c:v>
                </c:pt>
                <c:pt idx="163">
                  <c:v>489.588387446933</c:v>
                </c:pt>
                <c:pt idx="164">
                  <c:v>489.72826787051</c:v>
                </c:pt>
                <c:pt idx="165">
                  <c:v>489.938419842404</c:v>
                </c:pt>
                <c:pt idx="166">
                  <c:v>490.139301333524</c:v>
                </c:pt>
                <c:pt idx="167">
                  <c:v>490.314529962801</c:v>
                </c:pt>
                <c:pt idx="168">
                  <c:v>490.453639050733</c:v>
                </c:pt>
                <c:pt idx="169">
                  <c:v>490.625027475866</c:v>
                </c:pt>
                <c:pt idx="170">
                  <c:v>490.800059682372</c:v>
                </c:pt>
                <c:pt idx="171">
                  <c:v>490.968205857689</c:v>
                </c:pt>
                <c:pt idx="172">
                  <c:v>491.205458409764</c:v>
                </c:pt>
                <c:pt idx="173">
                  <c:v>491.42754486518</c:v>
                </c:pt>
                <c:pt idx="174">
                  <c:v>491.56618134859</c:v>
                </c:pt>
                <c:pt idx="175">
                  <c:v>491.747796908165</c:v>
                </c:pt>
                <c:pt idx="176">
                  <c:v>491.971547919784</c:v>
                </c:pt>
                <c:pt idx="177">
                  <c:v>492.144036422911</c:v>
                </c:pt>
                <c:pt idx="178">
                  <c:v>492.277181701505</c:v>
                </c:pt>
                <c:pt idx="179">
                  <c:v>492.461271226807</c:v>
                </c:pt>
                <c:pt idx="180">
                  <c:v>492.588982816338</c:v>
                </c:pt>
                <c:pt idx="181">
                  <c:v>492.768960094371</c:v>
                </c:pt>
                <c:pt idx="182">
                  <c:v>492.95996917537</c:v>
                </c:pt>
                <c:pt idx="183">
                  <c:v>493.177193332119</c:v>
                </c:pt>
                <c:pt idx="184">
                  <c:v>493.317664796914</c:v>
                </c:pt>
                <c:pt idx="185">
                  <c:v>493.520228503251</c:v>
                </c:pt>
                <c:pt idx="186">
                  <c:v>493.667277128667</c:v>
                </c:pt>
                <c:pt idx="187">
                  <c:v>493.824549487773</c:v>
                </c:pt>
                <c:pt idx="188">
                  <c:v>494.028204305385</c:v>
                </c:pt>
                <c:pt idx="189">
                  <c:v>494.18628307499</c:v>
                </c:pt>
                <c:pt idx="190">
                  <c:v>494.293893267245</c:v>
                </c:pt>
                <c:pt idx="191">
                  <c:v>494.483270459361</c:v>
                </c:pt>
                <c:pt idx="192">
                  <c:v>494.718473773679</c:v>
                </c:pt>
                <c:pt idx="193">
                  <c:v>494.968888991341</c:v>
                </c:pt>
                <c:pt idx="194">
                  <c:v>495.167957477367</c:v>
                </c:pt>
                <c:pt idx="195">
                  <c:v>495.367824743318</c:v>
                </c:pt>
                <c:pt idx="196">
                  <c:v>495.49235524506</c:v>
                </c:pt>
                <c:pt idx="197">
                  <c:v>495.672802524292</c:v>
                </c:pt>
                <c:pt idx="198">
                  <c:v>495.863257632442</c:v>
                </c:pt>
                <c:pt idx="199">
                  <c:v>496.068801623227</c:v>
                </c:pt>
                <c:pt idx="200">
                  <c:v>496.234166037303</c:v>
                </c:pt>
                <c:pt idx="201">
                  <c:v>496.43448696365</c:v>
                </c:pt>
                <c:pt idx="202">
                  <c:v>496.682398801976</c:v>
                </c:pt>
                <c:pt idx="203">
                  <c:v>496.827372003012</c:v>
                </c:pt>
                <c:pt idx="204">
                  <c:v>497.03677977663</c:v>
                </c:pt>
                <c:pt idx="205">
                  <c:v>497.241000670593</c:v>
                </c:pt>
                <c:pt idx="206">
                  <c:v>497.44612402908</c:v>
                </c:pt>
                <c:pt idx="207">
                  <c:v>497.536968887038</c:v>
                </c:pt>
                <c:pt idx="208">
                  <c:v>497.721413514878</c:v>
                </c:pt>
                <c:pt idx="209">
                  <c:v>497.93554541801</c:v>
                </c:pt>
                <c:pt idx="210">
                  <c:v>498.130884480526</c:v>
                </c:pt>
                <c:pt idx="211">
                  <c:v>498.348614764104</c:v>
                </c:pt>
                <c:pt idx="212">
                  <c:v>498.576200689333</c:v>
                </c:pt>
                <c:pt idx="213">
                  <c:v>498.744337862656</c:v>
                </c:pt>
                <c:pt idx="214">
                  <c:v>498.975393056785</c:v>
                </c:pt>
                <c:pt idx="215">
                  <c:v>499.185883478816</c:v>
                </c:pt>
                <c:pt idx="216">
                  <c:v>499.464245485108</c:v>
                </c:pt>
                <c:pt idx="217">
                  <c:v>499.659605818937</c:v>
                </c:pt>
                <c:pt idx="218">
                  <c:v>500.374074807196</c:v>
                </c:pt>
                <c:pt idx="219">
                  <c:v>500.645874581245</c:v>
                </c:pt>
                <c:pt idx="220">
                  <c:v>500.8216248228</c:v>
                </c:pt>
                <c:pt idx="221">
                  <c:v>501.087758897754</c:v>
                </c:pt>
                <c:pt idx="222">
                  <c:v>501.300456273441</c:v>
                </c:pt>
                <c:pt idx="223">
                  <c:v>501.536259110999</c:v>
                </c:pt>
                <c:pt idx="224">
                  <c:v>501.735138799864</c:v>
                </c:pt>
                <c:pt idx="225">
                  <c:v>501.982447846895</c:v>
                </c:pt>
                <c:pt idx="226">
                  <c:v>502.142559106672</c:v>
                </c:pt>
                <c:pt idx="227">
                  <c:v>502.425817937676</c:v>
                </c:pt>
                <c:pt idx="228">
                  <c:v>502.6615937912</c:v>
                </c:pt>
                <c:pt idx="229">
                  <c:v>502.891657329663</c:v>
                </c:pt>
                <c:pt idx="230">
                  <c:v>503.053883249066</c:v>
                </c:pt>
                <c:pt idx="231">
                  <c:v>503.357116754002</c:v>
                </c:pt>
                <c:pt idx="232">
                  <c:v>503.639231221162</c:v>
                </c:pt>
                <c:pt idx="233">
                  <c:v>503.854985380754</c:v>
                </c:pt>
                <c:pt idx="234">
                  <c:v>504.097045094183</c:v>
                </c:pt>
                <c:pt idx="235">
                  <c:v>504.320308738434</c:v>
                </c:pt>
                <c:pt idx="236">
                  <c:v>504.485482030384</c:v>
                </c:pt>
                <c:pt idx="237">
                  <c:v>504.713444201632</c:v>
                </c:pt>
                <c:pt idx="238">
                  <c:v>504.97827594183</c:v>
                </c:pt>
                <c:pt idx="239">
                  <c:v>505.277411891449</c:v>
                </c:pt>
                <c:pt idx="240">
                  <c:v>505.527488397507</c:v>
                </c:pt>
                <c:pt idx="241">
                  <c:v>505.956405306176</c:v>
                </c:pt>
                <c:pt idx="242">
                  <c:v>506.205381536928</c:v>
                </c:pt>
                <c:pt idx="243">
                  <c:v>506.567482069082</c:v>
                </c:pt>
                <c:pt idx="244">
                  <c:v>506.9164862421</c:v>
                </c:pt>
                <c:pt idx="245">
                  <c:v>507.210629361453</c:v>
                </c:pt>
                <c:pt idx="246">
                  <c:v>507.440478629855</c:v>
                </c:pt>
                <c:pt idx="247">
                  <c:v>507.755258943038</c:v>
                </c:pt>
                <c:pt idx="248">
                  <c:v>508.087979753818</c:v>
                </c:pt>
                <c:pt idx="249">
                  <c:v>508.402215434736</c:v>
                </c:pt>
                <c:pt idx="250">
                  <c:v>508.703380735193</c:v>
                </c:pt>
                <c:pt idx="251">
                  <c:v>509.049138578434</c:v>
                </c:pt>
                <c:pt idx="252">
                  <c:v>509.298009006111</c:v>
                </c:pt>
                <c:pt idx="253">
                  <c:v>509.648462788822</c:v>
                </c:pt>
                <c:pt idx="254">
                  <c:v>510.034108388674</c:v>
                </c:pt>
                <c:pt idx="255">
                  <c:v>510.392052097008</c:v>
                </c:pt>
                <c:pt idx="256">
                  <c:v>510.635429238107</c:v>
                </c:pt>
                <c:pt idx="257">
                  <c:v>511.014581528644</c:v>
                </c:pt>
                <c:pt idx="258">
                  <c:v>511.24792731352</c:v>
                </c:pt>
                <c:pt idx="259">
                  <c:v>511.61713134273</c:v>
                </c:pt>
                <c:pt idx="260">
                  <c:v>511.999796193852</c:v>
                </c:pt>
                <c:pt idx="261">
                  <c:v>512.372688095849</c:v>
                </c:pt>
                <c:pt idx="262">
                  <c:v>512.664199974688</c:v>
                </c:pt>
                <c:pt idx="263">
                  <c:v>513.058372644229</c:v>
                </c:pt>
                <c:pt idx="264">
                  <c:v>513.427747270251</c:v>
                </c:pt>
                <c:pt idx="265">
                  <c:v>514.943931661204</c:v>
                </c:pt>
                <c:pt idx="266">
                  <c:v>514.334052257697</c:v>
                </c:pt>
                <c:pt idx="267">
                  <c:v>514.637654084105</c:v>
                </c:pt>
                <c:pt idx="268">
                  <c:v>514.936710010626</c:v>
                </c:pt>
                <c:pt idx="269">
                  <c:v>515.331023360623</c:v>
                </c:pt>
                <c:pt idx="270">
                  <c:v>515.709277441627</c:v>
                </c:pt>
                <c:pt idx="271">
                  <c:v>516.108554622692</c:v>
                </c:pt>
                <c:pt idx="272">
                  <c:v>516.456991001479</c:v>
                </c:pt>
                <c:pt idx="273">
                  <c:v>516.928275896331</c:v>
                </c:pt>
                <c:pt idx="274">
                  <c:v>517.235641555479</c:v>
                </c:pt>
                <c:pt idx="275">
                  <c:v>517.624086917227</c:v>
                </c:pt>
                <c:pt idx="276">
                  <c:v>518.026485461033</c:v>
                </c:pt>
                <c:pt idx="277">
                  <c:v>518.423354237254</c:v>
                </c:pt>
                <c:pt idx="278">
                  <c:v>518.74403077938</c:v>
                </c:pt>
                <c:pt idx="279">
                  <c:v>519.183546371811</c:v>
                </c:pt>
                <c:pt idx="280">
                  <c:v>519.63034275969</c:v>
                </c:pt>
                <c:pt idx="281">
                  <c:v>520.023112998302</c:v>
                </c:pt>
                <c:pt idx="282">
                  <c:v>520.457869934195</c:v>
                </c:pt>
                <c:pt idx="283">
                  <c:v>520.925220094823</c:v>
                </c:pt>
                <c:pt idx="284">
                  <c:v>522.144523596954</c:v>
                </c:pt>
                <c:pt idx="285">
                  <c:v>522.622976017216</c:v>
                </c:pt>
                <c:pt idx="286">
                  <c:v>523.002450387204</c:v>
                </c:pt>
                <c:pt idx="287">
                  <c:v>523.569690910163</c:v>
                </c:pt>
                <c:pt idx="288">
                  <c:v>524.809598721844</c:v>
                </c:pt>
                <c:pt idx="289">
                  <c:v>524.610226588227</c:v>
                </c:pt>
                <c:pt idx="290">
                  <c:v>525.137068868355</c:v>
                </c:pt>
                <c:pt idx="291">
                  <c:v>525.565361555208</c:v>
                </c:pt>
                <c:pt idx="292">
                  <c:v>526.010324644769</c:v>
                </c:pt>
                <c:pt idx="293">
                  <c:v>526.388970265812</c:v>
                </c:pt>
                <c:pt idx="294">
                  <c:v>526.883527603279</c:v>
                </c:pt>
                <c:pt idx="295">
                  <c:v>527.297356717138</c:v>
                </c:pt>
                <c:pt idx="296">
                  <c:v>527.752385479929</c:v>
                </c:pt>
                <c:pt idx="297">
                  <c:v>528.222195770546</c:v>
                </c:pt>
                <c:pt idx="298">
                  <c:v>528.635306189254</c:v>
                </c:pt>
                <c:pt idx="299">
                  <c:v>528.972115623238</c:v>
                </c:pt>
                <c:pt idx="300">
                  <c:v>529.42440398815</c:v>
                </c:pt>
                <c:pt idx="301">
                  <c:v>529.866927853676</c:v>
                </c:pt>
                <c:pt idx="302">
                  <c:v>530.333364963009</c:v>
                </c:pt>
                <c:pt idx="303">
                  <c:v>530.740088603604</c:v>
                </c:pt>
                <c:pt idx="304">
                  <c:v>531.204151437273</c:v>
                </c:pt>
                <c:pt idx="305">
                  <c:v>531.570531916782</c:v>
                </c:pt>
                <c:pt idx="306">
                  <c:v>532.018148716737</c:v>
                </c:pt>
                <c:pt idx="307">
                  <c:v>532.481921148279</c:v>
                </c:pt>
                <c:pt idx="308">
                  <c:v>532.927879182909</c:v>
                </c:pt>
                <c:pt idx="309">
                  <c:v>533.293504786717</c:v>
                </c:pt>
                <c:pt idx="310">
                  <c:v>533.794529432786</c:v>
                </c:pt>
                <c:pt idx="311">
                  <c:v>534.242298968129</c:v>
                </c:pt>
                <c:pt idx="312">
                  <c:v>534.764511116612</c:v>
                </c:pt>
                <c:pt idx="313">
                  <c:v>536.398637057967</c:v>
                </c:pt>
                <c:pt idx="314">
                  <c:v>535.962230200488</c:v>
                </c:pt>
                <c:pt idx="315">
                  <c:v>536.344476925728</c:v>
                </c:pt>
                <c:pt idx="316">
                  <c:v>536.860175876241</c:v>
                </c:pt>
                <c:pt idx="317">
                  <c:v>537.350627004289</c:v>
                </c:pt>
                <c:pt idx="318">
                  <c:v>537.721778358548</c:v>
                </c:pt>
                <c:pt idx="319">
                  <c:v>538.266911255319</c:v>
                </c:pt>
                <c:pt idx="320">
                  <c:v>538.784324368526</c:v>
                </c:pt>
                <c:pt idx="321">
                  <c:v>539.893571153545</c:v>
                </c:pt>
                <c:pt idx="322">
                  <c:v>539.694879114036</c:v>
                </c:pt>
                <c:pt idx="323">
                  <c:v>540.074071552641</c:v>
                </c:pt>
                <c:pt idx="324">
                  <c:v>540.576259558296</c:v>
                </c:pt>
                <c:pt idx="325">
                  <c:v>541.076342757189</c:v>
                </c:pt>
                <c:pt idx="326">
                  <c:v>541.535684338051</c:v>
                </c:pt>
                <c:pt idx="327">
                  <c:v>541.962100033206</c:v>
                </c:pt>
                <c:pt idx="328">
                  <c:v>542.455944276312</c:v>
                </c:pt>
                <c:pt idx="329">
                  <c:v>542.793450118101</c:v>
                </c:pt>
                <c:pt idx="330">
                  <c:v>543.252325544305</c:v>
                </c:pt>
                <c:pt idx="331">
                  <c:v>543.693667427367</c:v>
                </c:pt>
                <c:pt idx="332">
                  <c:v>544.163208373021</c:v>
                </c:pt>
                <c:pt idx="333">
                  <c:v>544.577124751414</c:v>
                </c:pt>
                <c:pt idx="334">
                  <c:v>545.057452355388</c:v>
                </c:pt>
                <c:pt idx="335">
                  <c:v>545.457044078783</c:v>
                </c:pt>
                <c:pt idx="336">
                  <c:v>545.977735716303</c:v>
                </c:pt>
                <c:pt idx="337">
                  <c:v>547.8971802158</c:v>
                </c:pt>
                <c:pt idx="338">
                  <c:v>548.932255141071</c:v>
                </c:pt>
                <c:pt idx="339">
                  <c:v>548.278950543378</c:v>
                </c:pt>
                <c:pt idx="340">
                  <c:v>548.237736825407</c:v>
                </c:pt>
                <c:pt idx="341">
                  <c:v>548.78197304588</c:v>
                </c:pt>
                <c:pt idx="342">
                  <c:v>549.331298333837</c:v>
                </c:pt>
                <c:pt idx="343">
                  <c:v>549.781999239191</c:v>
                </c:pt>
                <c:pt idx="344">
                  <c:v>551.622247335976</c:v>
                </c:pt>
                <c:pt idx="345">
                  <c:v>550.853255321335</c:v>
                </c:pt>
                <c:pt idx="346">
                  <c:v>551.246628515051</c:v>
                </c:pt>
                <c:pt idx="347">
                  <c:v>551.749368122067</c:v>
                </c:pt>
                <c:pt idx="348">
                  <c:v>552.277520142777</c:v>
                </c:pt>
                <c:pt idx="349">
                  <c:v>553.90563584882</c:v>
                </c:pt>
                <c:pt idx="350">
                  <c:v>553.753128285554</c:v>
                </c:pt>
                <c:pt idx="351">
                  <c:v>555.537109049296</c:v>
                </c:pt>
                <c:pt idx="352">
                  <c:v>554.512650191205</c:v>
                </c:pt>
                <c:pt idx="353">
                  <c:v>554.677721228948</c:v>
                </c:pt>
                <c:pt idx="354">
                  <c:v>556.634271034416</c:v>
                </c:pt>
                <c:pt idx="355">
                  <c:v>557.449479132515</c:v>
                </c:pt>
                <c:pt idx="356">
                  <c:v>556.420421558284</c:v>
                </c:pt>
                <c:pt idx="357">
                  <c:v>558.558701058545</c:v>
                </c:pt>
                <c:pt idx="358">
                  <c:v>557.440572937047</c:v>
                </c:pt>
                <c:pt idx="359">
                  <c:v>559.127831951009</c:v>
                </c:pt>
                <c:pt idx="360">
                  <c:v>559.678389011187</c:v>
                </c:pt>
                <c:pt idx="361">
                  <c:v>560.612502258654</c:v>
                </c:pt>
                <c:pt idx="362">
                  <c:v>561.133417167646</c:v>
                </c:pt>
                <c:pt idx="363">
                  <c:v>560.668692093804</c:v>
                </c:pt>
                <c:pt idx="364">
                  <c:v>560.989916110396</c:v>
                </c:pt>
                <c:pt idx="365">
                  <c:v>562.398265415752</c:v>
                </c:pt>
                <c:pt idx="366">
                  <c:v>561.939110864887</c:v>
                </c:pt>
                <c:pt idx="367">
                  <c:v>562.642602886472</c:v>
                </c:pt>
                <c:pt idx="368">
                  <c:v>563.602073211264</c:v>
                </c:pt>
                <c:pt idx="369">
                  <c:v>563.758212128895</c:v>
                </c:pt>
                <c:pt idx="370">
                  <c:v>565.042009515906</c:v>
                </c:pt>
                <c:pt idx="371">
                  <c:v>564.507683684115</c:v>
                </c:pt>
                <c:pt idx="372">
                  <c:v>565.099449290347</c:v>
                </c:pt>
                <c:pt idx="373">
                  <c:v>566.35131901474</c:v>
                </c:pt>
                <c:pt idx="374">
                  <c:v>566.939218460274</c:v>
                </c:pt>
                <c:pt idx="375">
                  <c:v>566.523970126608</c:v>
                </c:pt>
                <c:pt idx="376">
                  <c:v>567.517768007631</c:v>
                </c:pt>
                <c:pt idx="377">
                  <c:v>568.341647440125</c:v>
                </c:pt>
                <c:pt idx="378">
                  <c:v>569.005688910391</c:v>
                </c:pt>
                <c:pt idx="379">
                  <c:v>569.112525063475</c:v>
                </c:pt>
                <c:pt idx="380">
                  <c:v>569.948505035666</c:v>
                </c:pt>
                <c:pt idx="381">
                  <c:v>570.085444140414</c:v>
                </c:pt>
                <c:pt idx="382">
                  <c:v>570.768801228494</c:v>
                </c:pt>
                <c:pt idx="383">
                  <c:v>571.110790419565</c:v>
                </c:pt>
                <c:pt idx="384">
                  <c:v>571.411833609504</c:v>
                </c:pt>
                <c:pt idx="385">
                  <c:v>572.233350237174</c:v>
                </c:pt>
                <c:pt idx="386">
                  <c:v>572.785880800551</c:v>
                </c:pt>
                <c:pt idx="387">
                  <c:v>573.133312595949</c:v>
                </c:pt>
                <c:pt idx="388">
                  <c:v>573.831522055194</c:v>
                </c:pt>
                <c:pt idx="389">
                  <c:v>574.297040042961</c:v>
                </c:pt>
                <c:pt idx="390">
                  <c:v>574.769627844684</c:v>
                </c:pt>
                <c:pt idx="391">
                  <c:v>575.082383734822</c:v>
                </c:pt>
                <c:pt idx="392">
                  <c:v>575.583679223843</c:v>
                </c:pt>
                <c:pt idx="393">
                  <c:v>575.778251355353</c:v>
                </c:pt>
                <c:pt idx="394">
                  <c:v>576.655765875983</c:v>
                </c:pt>
                <c:pt idx="395">
                  <c:v>577.228842336959</c:v>
                </c:pt>
                <c:pt idx="396">
                  <c:v>577.398634071166</c:v>
                </c:pt>
                <c:pt idx="397">
                  <c:v>578.211055230395</c:v>
                </c:pt>
                <c:pt idx="398">
                  <c:v>578.343370952767</c:v>
                </c:pt>
                <c:pt idx="399">
                  <c:v>578.781056631525</c:v>
                </c:pt>
                <c:pt idx="400">
                  <c:v>579.571661272823</c:v>
                </c:pt>
                <c:pt idx="401">
                  <c:v>579.866148422869</c:v>
                </c:pt>
                <c:pt idx="402">
                  <c:v>580.230866436229</c:v>
                </c:pt>
                <c:pt idx="403">
                  <c:v>580.796600951093</c:v>
                </c:pt>
                <c:pt idx="404">
                  <c:v>581.158917109964</c:v>
                </c:pt>
                <c:pt idx="405">
                  <c:v>581.877757918199</c:v>
                </c:pt>
                <c:pt idx="406">
                  <c:v>582.158333446126</c:v>
                </c:pt>
                <c:pt idx="407">
                  <c:v>582.738036627553</c:v>
                </c:pt>
                <c:pt idx="408">
                  <c:v>583.324982249826</c:v>
                </c:pt>
                <c:pt idx="409">
                  <c:v>583.763628995478</c:v>
                </c:pt>
                <c:pt idx="410">
                  <c:v>584.734672730347</c:v>
                </c:pt>
                <c:pt idx="411">
                  <c:v>585.30288999271</c:v>
                </c:pt>
                <c:pt idx="412">
                  <c:v>586.876786796768</c:v>
                </c:pt>
                <c:pt idx="413">
                  <c:v>587.309361058475</c:v>
                </c:pt>
                <c:pt idx="414">
                  <c:v>587.882306519476</c:v>
                </c:pt>
                <c:pt idx="415">
                  <c:v>588.459854893646</c:v>
                </c:pt>
                <c:pt idx="416">
                  <c:v>588.917940213027</c:v>
                </c:pt>
                <c:pt idx="417">
                  <c:v>589.522029053016</c:v>
                </c:pt>
                <c:pt idx="418">
                  <c:v>590.070054556582</c:v>
                </c:pt>
                <c:pt idx="419">
                  <c:v>590.623485272659</c:v>
                </c:pt>
                <c:pt idx="420">
                  <c:v>591.009344555558</c:v>
                </c:pt>
                <c:pt idx="421">
                  <c:v>591.670444922557</c:v>
                </c:pt>
                <c:pt idx="422">
                  <c:v>592.117602430149</c:v>
                </c:pt>
                <c:pt idx="423">
                  <c:v>592.778239083209</c:v>
                </c:pt>
                <c:pt idx="424">
                  <c:v>593.347581492482</c:v>
                </c:pt>
                <c:pt idx="425">
                  <c:v>593.933333619697</c:v>
                </c:pt>
                <c:pt idx="426">
                  <c:v>594.403067623467</c:v>
                </c:pt>
                <c:pt idx="427">
                  <c:v>595.015058935513</c:v>
                </c:pt>
                <c:pt idx="428">
                  <c:v>595.629304426515</c:v>
                </c:pt>
                <c:pt idx="429">
                  <c:v>596.117302845225</c:v>
                </c:pt>
                <c:pt idx="430">
                  <c:v>596.687891579274</c:v>
                </c:pt>
                <c:pt idx="431">
                  <c:v>597.275174762494</c:v>
                </c:pt>
                <c:pt idx="432">
                  <c:v>597.74564098282</c:v>
                </c:pt>
                <c:pt idx="433">
                  <c:v>598.368896111164</c:v>
                </c:pt>
                <c:pt idx="434">
                  <c:v>598.995161936328</c:v>
                </c:pt>
                <c:pt idx="435">
                  <c:v>599.538847949745</c:v>
                </c:pt>
                <c:pt idx="436">
                  <c:v>600.054484888178</c:v>
                </c:pt>
                <c:pt idx="437">
                  <c:v>600.674703293807</c:v>
                </c:pt>
                <c:pt idx="438">
                  <c:v>601.047553335257</c:v>
                </c:pt>
                <c:pt idx="439">
                  <c:v>601.669576144885</c:v>
                </c:pt>
                <c:pt idx="440">
                  <c:v>602.213697910609</c:v>
                </c:pt>
                <c:pt idx="441">
                  <c:v>602.650041645943</c:v>
                </c:pt>
                <c:pt idx="442">
                  <c:v>603.162340043009</c:v>
                </c:pt>
                <c:pt idx="443">
                  <c:v>603.829313704653</c:v>
                </c:pt>
                <c:pt idx="444">
                  <c:v>604.418879109324</c:v>
                </c:pt>
                <c:pt idx="445">
                  <c:v>604.924205090964</c:v>
                </c:pt>
                <c:pt idx="446">
                  <c:v>605.547454579823</c:v>
                </c:pt>
                <c:pt idx="447">
                  <c:v>606.008692535226</c:v>
                </c:pt>
                <c:pt idx="448">
                  <c:v>606.68366465204</c:v>
                </c:pt>
                <c:pt idx="449">
                  <c:v>607.293150940799</c:v>
                </c:pt>
                <c:pt idx="450">
                  <c:v>607.735419233503</c:v>
                </c:pt>
                <c:pt idx="451">
                  <c:v>608.359649402189</c:v>
                </c:pt>
                <c:pt idx="452">
                  <c:v>609.021544412781</c:v>
                </c:pt>
                <c:pt idx="453">
                  <c:v>609.55947287519</c:v>
                </c:pt>
                <c:pt idx="454">
                  <c:v>610.215229034286</c:v>
                </c:pt>
                <c:pt idx="455">
                  <c:v>610.87832149459</c:v>
                </c:pt>
                <c:pt idx="456">
                  <c:v>611.323639426782</c:v>
                </c:pt>
                <c:pt idx="457">
                  <c:v>612.001132019668</c:v>
                </c:pt>
                <c:pt idx="458">
                  <c:v>612.714649335157</c:v>
                </c:pt>
                <c:pt idx="459">
                  <c:v>613.463918462307</c:v>
                </c:pt>
                <c:pt idx="460">
                  <c:v>614.200091243236</c:v>
                </c:pt>
                <c:pt idx="461">
                  <c:v>615.028210839922</c:v>
                </c:pt>
                <c:pt idx="462">
                  <c:v>615.574734282952</c:v>
                </c:pt>
                <c:pt idx="463">
                  <c:v>616.286204129124</c:v>
                </c:pt>
                <c:pt idx="464">
                  <c:v>617.004761515362</c:v>
                </c:pt>
                <c:pt idx="465">
                  <c:v>617.517827547207</c:v>
                </c:pt>
                <c:pt idx="466">
                  <c:v>618.222506408157</c:v>
                </c:pt>
                <c:pt idx="467">
                  <c:v>618.973289925797</c:v>
                </c:pt>
                <c:pt idx="468">
                  <c:v>619.653213557449</c:v>
                </c:pt>
                <c:pt idx="469">
                  <c:v>620.198171076628</c:v>
                </c:pt>
                <c:pt idx="470">
                  <c:v>620.963462797234</c:v>
                </c:pt>
                <c:pt idx="471">
                  <c:v>621.515014792488</c:v>
                </c:pt>
                <c:pt idx="472">
                  <c:v>622.156616230963</c:v>
                </c:pt>
                <c:pt idx="473">
                  <c:v>622.849309737541</c:v>
                </c:pt>
                <c:pt idx="474">
                  <c:v>623.563885314042</c:v>
                </c:pt>
                <c:pt idx="475">
                  <c:v>624.063785325409</c:v>
                </c:pt>
                <c:pt idx="476">
                  <c:v>624.767558594425</c:v>
                </c:pt>
                <c:pt idx="477">
                  <c:v>625.333157943488</c:v>
                </c:pt>
                <c:pt idx="478">
                  <c:v>625.998760315844</c:v>
                </c:pt>
                <c:pt idx="479">
                  <c:v>626.671272593277</c:v>
                </c:pt>
                <c:pt idx="480">
                  <c:v>627.453338783819</c:v>
                </c:pt>
                <c:pt idx="481">
                  <c:v>628.013768712992</c:v>
                </c:pt>
                <c:pt idx="482">
                  <c:v>628.786612626108</c:v>
                </c:pt>
                <c:pt idx="483">
                  <c:v>629.543441729479</c:v>
                </c:pt>
                <c:pt idx="484">
                  <c:v>630.218030835063</c:v>
                </c:pt>
                <c:pt idx="485">
                  <c:v>631.245282901832</c:v>
                </c:pt>
                <c:pt idx="486">
                  <c:v>631.820446841324</c:v>
                </c:pt>
                <c:pt idx="487">
                  <c:v>632.623248784344</c:v>
                </c:pt>
                <c:pt idx="488">
                  <c:v>634.06868990316</c:v>
                </c:pt>
                <c:pt idx="489">
                  <c:v>634.6313348322</c:v>
                </c:pt>
                <c:pt idx="490">
                  <c:v>635.39059722831</c:v>
                </c:pt>
                <c:pt idx="491">
                  <c:v>636.169390859995</c:v>
                </c:pt>
                <c:pt idx="492">
                  <c:v>636.956329713701</c:v>
                </c:pt>
                <c:pt idx="493">
                  <c:v>637.712660123656</c:v>
                </c:pt>
                <c:pt idx="494">
                  <c:v>638.453688369409</c:v>
                </c:pt>
                <c:pt idx="495">
                  <c:v>638.927615078959</c:v>
                </c:pt>
                <c:pt idx="496">
                  <c:v>639.696079806583</c:v>
                </c:pt>
                <c:pt idx="497">
                  <c:v>640.405400981677</c:v>
                </c:pt>
                <c:pt idx="498">
                  <c:v>640.984512838172</c:v>
                </c:pt>
                <c:pt idx="499">
                  <c:v>641.710331621591</c:v>
                </c:pt>
                <c:pt idx="500">
                  <c:v>642.41754085119</c:v>
                </c:pt>
                <c:pt idx="501">
                  <c:v>643.078665325579</c:v>
                </c:pt>
                <c:pt idx="502">
                  <c:v>643.770354389849</c:v>
                </c:pt>
                <c:pt idx="503">
                  <c:v>644.440978788679</c:v>
                </c:pt>
                <c:pt idx="504">
                  <c:v>644.931366293813</c:v>
                </c:pt>
                <c:pt idx="505">
                  <c:v>645.63836378296</c:v>
                </c:pt>
                <c:pt idx="506">
                  <c:v>646.270379475569</c:v>
                </c:pt>
                <c:pt idx="507">
                  <c:v>647.046659897495</c:v>
                </c:pt>
                <c:pt idx="508">
                  <c:v>647.621681321001</c:v>
                </c:pt>
                <c:pt idx="509">
                  <c:v>648.565230795217</c:v>
                </c:pt>
                <c:pt idx="510">
                  <c:v>649.081713407055</c:v>
                </c:pt>
                <c:pt idx="511">
                  <c:v>649.791118719428</c:v>
                </c:pt>
                <c:pt idx="512">
                  <c:v>650.479981230195</c:v>
                </c:pt>
                <c:pt idx="513">
                  <c:v>650.951950532215</c:v>
                </c:pt>
                <c:pt idx="514">
                  <c:v>651.588500723973</c:v>
                </c:pt>
                <c:pt idx="515">
                  <c:v>652.253767536489</c:v>
                </c:pt>
                <c:pt idx="516">
                  <c:v>652.892900415853</c:v>
                </c:pt>
                <c:pt idx="517">
                  <c:v>653.407802359223</c:v>
                </c:pt>
                <c:pt idx="518">
                  <c:v>653.987821715387</c:v>
                </c:pt>
                <c:pt idx="519">
                  <c:v>654.341387815106</c:v>
                </c:pt>
                <c:pt idx="520">
                  <c:v>654.935044811399</c:v>
                </c:pt>
                <c:pt idx="521">
                  <c:v>655.490607608882</c:v>
                </c:pt>
                <c:pt idx="522">
                  <c:v>656.073754434783</c:v>
                </c:pt>
                <c:pt idx="523">
                  <c:v>656.42717975329</c:v>
                </c:pt>
                <c:pt idx="524">
                  <c:v>656.973949121884</c:v>
                </c:pt>
                <c:pt idx="525">
                  <c:v>657.451499246762</c:v>
                </c:pt>
                <c:pt idx="526">
                  <c:v>657.986084569837</c:v>
                </c:pt>
                <c:pt idx="527">
                  <c:v>658.570694799038</c:v>
                </c:pt>
                <c:pt idx="528">
                  <c:v>658.96454606311</c:v>
                </c:pt>
                <c:pt idx="529">
                  <c:v>659.603068905821</c:v>
                </c:pt>
                <c:pt idx="530">
                  <c:v>660.238097800539</c:v>
                </c:pt>
                <c:pt idx="531">
                  <c:v>660.851776579114</c:v>
                </c:pt>
                <c:pt idx="532">
                  <c:v>661.127533099348</c:v>
                </c:pt>
                <c:pt idx="533">
                  <c:v>661.707011555278</c:v>
                </c:pt>
                <c:pt idx="534">
                  <c:v>662.190399562264</c:v>
                </c:pt>
                <c:pt idx="535">
                  <c:v>662.683508879934</c:v>
                </c:pt>
                <c:pt idx="536">
                  <c:v>663.155139644378</c:v>
                </c:pt>
                <c:pt idx="537">
                  <c:v>663.60790072307</c:v>
                </c:pt>
                <c:pt idx="538">
                  <c:v>663.737591830694</c:v>
                </c:pt>
                <c:pt idx="539">
                  <c:v>664.123966388585</c:v>
                </c:pt>
                <c:pt idx="540">
                  <c:v>664.470770272057</c:v>
                </c:pt>
                <c:pt idx="541">
                  <c:v>664.706259489765</c:v>
                </c:pt>
                <c:pt idx="542">
                  <c:v>665.013257089674</c:v>
                </c:pt>
                <c:pt idx="543">
                  <c:v>665.12234906907</c:v>
                </c:pt>
                <c:pt idx="544">
                  <c:v>665.473426988292</c:v>
                </c:pt>
                <c:pt idx="545">
                  <c:v>665.741897845289</c:v>
                </c:pt>
                <c:pt idx="546">
                  <c:v>666.020378633748</c:v>
                </c:pt>
                <c:pt idx="547">
                  <c:v>666.050523416459</c:v>
                </c:pt>
                <c:pt idx="548">
                  <c:v>666.249680779743</c:v>
                </c:pt>
                <c:pt idx="549">
                  <c:v>666.36375577583</c:v>
                </c:pt>
                <c:pt idx="550">
                  <c:v>666.597677702224</c:v>
                </c:pt>
                <c:pt idx="551">
                  <c:v>666.716125830229</c:v>
                </c:pt>
                <c:pt idx="552">
                  <c:v>666.900664015147</c:v>
                </c:pt>
                <c:pt idx="553">
                  <c:v>666.87130411026</c:v>
                </c:pt>
                <c:pt idx="554">
                  <c:v>667.065227927686</c:v>
                </c:pt>
                <c:pt idx="555">
                  <c:v>667.139743097597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040163"/>
        <c:axId val="387165"/>
      </c:lineChart>
      <c:catAx>
        <c:axId val="190401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87165"/>
        <c:crosses val="autoZero"/>
        <c:auto val="1"/>
        <c:lblAlgn val="ctr"/>
        <c:lblOffset val="100"/>
        <c:noMultiLvlLbl val="0"/>
      </c:catAx>
      <c:valAx>
        <c:axId val="38716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0401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[3]Лист1!$N$14:$N$629</c:f>
              <c:strCache>
                <c:ptCount val="616"/>
                <c:pt idx="0">
                  <c:v>0</c:v>
                </c:pt>
                <c:pt idx="1">
                  <c:v>0.00143811739864865</c:v>
                </c:pt>
                <c:pt idx="2">
                  <c:v>0.00528952675675676</c:v>
                </c:pt>
                <c:pt idx="3">
                  <c:v>0.00878052043918919</c:v>
                </c:pt>
                <c:pt idx="4">
                  <c:v>0.0100861162162162</c:v>
                </c:pt>
                <c:pt idx="5">
                  <c:v>0.0139237881081081</c:v>
                </c:pt>
                <c:pt idx="6">
                  <c:v>0.0152987171283784</c:v>
                </c:pt>
                <c:pt idx="7">
                  <c:v>0.0178492858445946</c:v>
                </c:pt>
                <c:pt idx="8">
                  <c:v>0.0191466651351351</c:v>
                </c:pt>
                <c:pt idx="9">
                  <c:v>0.0204465399662162</c:v>
                </c:pt>
                <c:pt idx="10">
                  <c:v>0.0217064861486487</c:v>
                </c:pt>
                <c:pt idx="11">
                  <c:v>0.0242527936486486</c:v>
                </c:pt>
                <c:pt idx="12">
                  <c:v>0.0269080570945946</c:v>
                </c:pt>
                <c:pt idx="13">
                  <c:v>0.0282147946621622</c:v>
                </c:pt>
                <c:pt idx="14">
                  <c:v>0.0295101963175676</c:v>
                </c:pt>
                <c:pt idx="15">
                  <c:v>0.0307924963851351</c:v>
                </c:pt>
                <c:pt idx="16">
                  <c:v>0.0320599291891892</c:v>
                </c:pt>
                <c:pt idx="17">
                  <c:v>0.0333367202702703</c:v>
                </c:pt>
                <c:pt idx="18">
                  <c:v>0.0346165247972973</c:v>
                </c:pt>
                <c:pt idx="19">
                  <c:v>0.0359018383108108</c:v>
                </c:pt>
                <c:pt idx="20">
                  <c:v>0.0372204177027027</c:v>
                </c:pt>
                <c:pt idx="21">
                  <c:v>0.0384998103040541</c:v>
                </c:pt>
                <c:pt idx="22">
                  <c:v>0.0423617897297297</c:v>
                </c:pt>
                <c:pt idx="23">
                  <c:v>0.0436399345608108</c:v>
                </c:pt>
                <c:pt idx="24">
                  <c:v>0.0449204689527027</c:v>
                </c:pt>
                <c:pt idx="25">
                  <c:v>0.0461822867905405</c:v>
                </c:pt>
                <c:pt idx="26">
                  <c:v>0.0473067319256757</c:v>
                </c:pt>
                <c:pt idx="27">
                  <c:v>0.0484294233783784</c:v>
                </c:pt>
                <c:pt idx="28">
                  <c:v>0.0494816158108108</c:v>
                </c:pt>
                <c:pt idx="29">
                  <c:v>0.0504423090878378</c:v>
                </c:pt>
                <c:pt idx="30">
                  <c:v>0.0512650177702703</c:v>
                </c:pt>
                <c:pt idx="31">
                  <c:v>0.0527960641891892</c:v>
                </c:pt>
                <c:pt idx="32">
                  <c:v>0.0533880533445946</c:v>
                </c:pt>
                <c:pt idx="33">
                  <c:v>0.05408733875</c:v>
                </c:pt>
                <c:pt idx="34">
                  <c:v>0.0547320402027027</c:v>
                </c:pt>
                <c:pt idx="35">
                  <c:v>0.0553577071621622</c:v>
                </c:pt>
                <c:pt idx="36">
                  <c:v>0.0570276841554054</c:v>
                </c:pt>
                <c:pt idx="37">
                  <c:v>0.0584690749324324</c:v>
                </c:pt>
                <c:pt idx="38">
                  <c:v>0.0595099314527027</c:v>
                </c:pt>
                <c:pt idx="39">
                  <c:v>0.060053539527027</c:v>
                </c:pt>
                <c:pt idx="40">
                  <c:v>0.0610338791891892</c:v>
                </c:pt>
                <c:pt idx="41">
                  <c:v>0.0617240062837838</c:v>
                </c:pt>
                <c:pt idx="42">
                  <c:v>0.0627016504391892</c:v>
                </c:pt>
                <c:pt idx="43">
                  <c:v>0.0636775169256757</c:v>
                </c:pt>
                <c:pt idx="44">
                  <c:v>0.0646522416216216</c:v>
                </c:pt>
                <c:pt idx="45">
                  <c:v>0.0656036706081081</c:v>
                </c:pt>
                <c:pt idx="46">
                  <c:v>0.0665844221959459</c:v>
                </c:pt>
                <c:pt idx="47">
                  <c:v>0.0676772491554054</c:v>
                </c:pt>
                <c:pt idx="48">
                  <c:v>0.0688252019594595</c:v>
                </c:pt>
                <c:pt idx="49">
                  <c:v>0.0701241349662162</c:v>
                </c:pt>
                <c:pt idx="50">
                  <c:v>0.0713987364527027</c:v>
                </c:pt>
                <c:pt idx="51">
                  <c:v>0.0726596124662162</c:v>
                </c:pt>
                <c:pt idx="52">
                  <c:v>0.07440108</c:v>
                </c:pt>
                <c:pt idx="53">
                  <c:v>0.0779262471283784</c:v>
                </c:pt>
                <c:pt idx="54">
                  <c:v>0.0785915247972973</c:v>
                </c:pt>
                <c:pt idx="55">
                  <c:v>0.0792802861486487</c:v>
                </c:pt>
                <c:pt idx="56">
                  <c:v>0.079940360777027</c:v>
                </c:pt>
                <c:pt idx="57">
                  <c:v>0.0808225385135135</c:v>
                </c:pt>
                <c:pt idx="58">
                  <c:v>0.0819960706081081</c:v>
                </c:pt>
                <c:pt idx="59">
                  <c:v>0.0832998887162162</c:v>
                </c:pt>
                <c:pt idx="60">
                  <c:v>0.0858317288851351</c:v>
                </c:pt>
                <c:pt idx="61">
                  <c:v>0.0871274364864865</c:v>
                </c:pt>
                <c:pt idx="62">
                  <c:v>0.088479175777027</c:v>
                </c:pt>
                <c:pt idx="63">
                  <c:v>0.0897774848986487</c:v>
                </c:pt>
                <c:pt idx="64">
                  <c:v>0.0910770417905405</c:v>
                </c:pt>
                <c:pt idx="65">
                  <c:v>0.0923792002027027</c:v>
                </c:pt>
                <c:pt idx="66">
                  <c:v>0.0936881153716216</c:v>
                </c:pt>
                <c:pt idx="67">
                  <c:v>0.0949976544256757</c:v>
                </c:pt>
                <c:pt idx="68">
                  <c:v>0.0963214368581081</c:v>
                </c:pt>
                <c:pt idx="69">
                  <c:v>0.0976414759797297</c:v>
                </c:pt>
                <c:pt idx="70">
                  <c:v>0.0990063168581081</c:v>
                </c:pt>
                <c:pt idx="71">
                  <c:v>0.100337479932432</c:v>
                </c:pt>
                <c:pt idx="72">
                  <c:v>0.101657519054054</c:v>
                </c:pt>
                <c:pt idx="73">
                  <c:v>0.102980677601351</c:v>
                </c:pt>
                <c:pt idx="74">
                  <c:v>0.104310698885135</c:v>
                </c:pt>
                <c:pt idx="75">
                  <c:v>0.105628972331081</c:v>
                </c:pt>
                <c:pt idx="76">
                  <c:v>0.106944750236486</c:v>
                </c:pt>
                <c:pt idx="77">
                  <c:v>0.108255019155405</c:v>
                </c:pt>
                <c:pt idx="78">
                  <c:v>0.109619342128378</c:v>
                </c:pt>
                <c:pt idx="79">
                  <c:v>0.110936367804054</c:v>
                </c:pt>
                <c:pt idx="80">
                  <c:v>0.112258384560811</c:v>
                </c:pt>
                <c:pt idx="81">
                  <c:v>0.113577281891892</c:v>
                </c:pt>
                <c:pt idx="82">
                  <c:v>0.11490418375</c:v>
                </c:pt>
                <c:pt idx="83">
                  <c:v>0.116235452804054</c:v>
                </c:pt>
                <c:pt idx="84">
                  <c:v>0.117567239763514</c:v>
                </c:pt>
                <c:pt idx="85">
                  <c:v>0.118895389391892</c:v>
                </c:pt>
                <c:pt idx="86">
                  <c:v>0.120268964662162</c:v>
                </c:pt>
                <c:pt idx="87">
                  <c:v>0.121596490405405</c:v>
                </c:pt>
                <c:pt idx="88">
                  <c:v>0.122919131047297</c:v>
                </c:pt>
                <c:pt idx="89">
                  <c:v>0.124250400101351</c:v>
                </c:pt>
                <c:pt idx="90">
                  <c:v>0.125738110371622</c:v>
                </c:pt>
                <c:pt idx="91">
                  <c:v>0.127070627195946</c:v>
                </c:pt>
                <c:pt idx="92">
                  <c:v>0.128392643952703</c:v>
                </c:pt>
                <c:pt idx="93">
                  <c:v>0.129729421993243</c:v>
                </c:pt>
                <c:pt idx="94">
                  <c:v>0.131111001790541</c:v>
                </c:pt>
                <c:pt idx="95">
                  <c:v>0.132441023074324</c:v>
                </c:pt>
                <c:pt idx="96">
                  <c:v>0.133775411554054</c:v>
                </c:pt>
                <c:pt idx="97">
                  <c:v>0.136423812263514</c:v>
                </c:pt>
                <c:pt idx="98">
                  <c:v>0.139054438243243</c:v>
                </c:pt>
                <c:pt idx="99">
                  <c:v>0.140389450608108</c:v>
                </c:pt>
                <c:pt idx="100">
                  <c:v>0.141758140777027</c:v>
                </c:pt>
                <c:pt idx="101">
                  <c:v>0.143091905371622</c:v>
                </c:pt>
                <c:pt idx="102">
                  <c:v>0.14442130277027</c:v>
                </c:pt>
                <c:pt idx="103">
                  <c:v>0.145749452398649</c:v>
                </c:pt>
                <c:pt idx="104">
                  <c:v>0.147084464763514</c:v>
                </c:pt>
                <c:pt idx="105">
                  <c:v>0.148415733817568</c:v>
                </c:pt>
                <c:pt idx="106">
                  <c:v>0.149746378986487</c:v>
                </c:pt>
                <c:pt idx="107">
                  <c:v>0.151078895810811</c:v>
                </c:pt>
                <c:pt idx="108">
                  <c:v>0.152458709932432</c:v>
                </c:pt>
                <c:pt idx="109">
                  <c:v>0.15378322222973</c:v>
                </c:pt>
                <c:pt idx="110">
                  <c:v>0.155111477837838</c:v>
                </c:pt>
                <c:pt idx="111">
                  <c:v>0.156431105033784</c:v>
                </c:pt>
                <c:pt idx="112">
                  <c:v>0.157758112871622</c:v>
                </c:pt>
                <c:pt idx="113">
                  <c:v>0.159083249054054</c:v>
                </c:pt>
                <c:pt idx="114">
                  <c:v>0.160418261418919</c:v>
                </c:pt>
                <c:pt idx="115">
                  <c:v>0.161751402128378</c:v>
                </c:pt>
                <c:pt idx="116">
                  <c:v>0.163124459493243</c:v>
                </c:pt>
                <c:pt idx="117">
                  <c:v>0.164483485439189</c:v>
                </c:pt>
                <c:pt idx="118">
                  <c:v>0.165817873918919</c:v>
                </c:pt>
                <c:pt idx="119">
                  <c:v>0.167149142972973</c:v>
                </c:pt>
                <c:pt idx="120">
                  <c:v>0.168486026993243</c:v>
                </c:pt>
                <c:pt idx="121">
                  <c:v>0.169819791587838</c:v>
                </c:pt>
                <c:pt idx="122">
                  <c:v>0.171157193513514</c:v>
                </c:pt>
                <c:pt idx="123">
                  <c:v>0.172486696891892</c:v>
                </c:pt>
                <c:pt idx="124">
                  <c:v>0.173857882601351</c:v>
                </c:pt>
                <c:pt idx="125">
                  <c:v>0.175186138209459</c:v>
                </c:pt>
                <c:pt idx="126">
                  <c:v>0.176516159493243</c:v>
                </c:pt>
                <c:pt idx="127">
                  <c:v>0.177848052432432</c:v>
                </c:pt>
                <c:pt idx="128">
                  <c:v>0.179178697601351</c:v>
                </c:pt>
                <c:pt idx="129">
                  <c:v>0.180521090608108</c:v>
                </c:pt>
                <c:pt idx="130">
                  <c:v>0.181853607432432</c:v>
                </c:pt>
                <c:pt idx="131">
                  <c:v>0.18318061527027</c:v>
                </c:pt>
                <c:pt idx="132">
                  <c:v>0.184561677162162</c:v>
                </c:pt>
                <c:pt idx="133">
                  <c:v>0.185900950743243</c:v>
                </c:pt>
                <c:pt idx="134">
                  <c:v>0.187226710810811</c:v>
                </c:pt>
                <c:pt idx="135">
                  <c:v>0.188556214189189</c:v>
                </c:pt>
                <c:pt idx="136">
                  <c:v>0.189877089155405</c:v>
                </c:pt>
                <c:pt idx="137">
                  <c:v>0.191203473108108</c:v>
                </c:pt>
                <c:pt idx="138">
                  <c:v>0.192538485472973</c:v>
                </c:pt>
                <c:pt idx="139">
                  <c:v>0.193873497837838</c:v>
                </c:pt>
                <c:pt idx="140">
                  <c:v>0.195262564256757</c:v>
                </c:pt>
                <c:pt idx="141">
                  <c:v>0.196604957263514</c:v>
                </c:pt>
                <c:pt idx="142">
                  <c:v>0.197938097972973</c:v>
                </c:pt>
                <c:pt idx="143">
                  <c:v>0.199273110337838</c:v>
                </c:pt>
                <c:pt idx="144">
                  <c:v>0.200604485371622</c:v>
                </c:pt>
                <c:pt idx="145">
                  <c:v>0.201937002195946</c:v>
                </c:pt>
                <c:pt idx="146">
                  <c:v>0.203265257804054</c:v>
                </c:pt>
                <c:pt idx="147">
                  <c:v>0.204592265641892</c:v>
                </c:pt>
                <c:pt idx="148">
                  <c:v>0.205967818547297</c:v>
                </c:pt>
                <c:pt idx="149">
                  <c:v>0.207308963783784</c:v>
                </c:pt>
                <c:pt idx="150">
                  <c:v>0.208651980675676</c:v>
                </c:pt>
                <c:pt idx="151">
                  <c:v>0.209993125912162</c:v>
                </c:pt>
                <c:pt idx="152">
                  <c:v>0.211326890506757</c:v>
                </c:pt>
                <c:pt idx="153">
                  <c:v>0.212668659628378</c:v>
                </c:pt>
                <c:pt idx="154">
                  <c:v>0.214011052635135</c:v>
                </c:pt>
                <c:pt idx="155">
                  <c:v>0.215352197871622</c:v>
                </c:pt>
                <c:pt idx="156">
                  <c:v>0.216732011993243</c:v>
                </c:pt>
                <c:pt idx="157">
                  <c:v>0.218067024358108</c:v>
                </c:pt>
                <c:pt idx="158">
                  <c:v>0.219400788952703</c:v>
                </c:pt>
                <c:pt idx="159">
                  <c:v>0.222034016452703</c:v>
                </c:pt>
                <c:pt idx="160">
                  <c:v>0.223362272060811</c:v>
                </c:pt>
                <c:pt idx="161">
                  <c:v>0.224701027736486</c:v>
                </c:pt>
                <c:pt idx="162">
                  <c:v>0.226037287871622</c:v>
                </c:pt>
                <c:pt idx="163">
                  <c:v>0.227414088547297</c:v>
                </c:pt>
                <c:pt idx="164">
                  <c:v>0.228755233783784</c:v>
                </c:pt>
                <c:pt idx="165">
                  <c:v>0.230088998378378</c:v>
                </c:pt>
                <c:pt idx="166">
                  <c:v>0.231427754054054</c:v>
                </c:pt>
                <c:pt idx="167">
                  <c:v>0.232756633547297</c:v>
                </c:pt>
                <c:pt idx="168">
                  <c:v>0.234086136925676</c:v>
                </c:pt>
                <c:pt idx="169">
                  <c:v>0.235415016418919</c:v>
                </c:pt>
                <c:pt idx="170">
                  <c:v>0.236748263108108</c:v>
                </c:pt>
                <c:pt idx="171">
                  <c:v>0.238121320472973</c:v>
                </c:pt>
                <c:pt idx="172">
                  <c:v>0.239453319391892</c:v>
                </c:pt>
                <c:pt idx="173">
                  <c:v>0.240784070540541</c:v>
                </c:pt>
                <c:pt idx="174">
                  <c:v>0.242105569391892</c:v>
                </c:pt>
                <c:pt idx="175">
                  <c:v>0.243440581756757</c:v>
                </c:pt>
                <c:pt idx="176">
                  <c:v>0.244787965844595</c:v>
                </c:pt>
                <c:pt idx="177">
                  <c:v>0.246124849864865</c:v>
                </c:pt>
                <c:pt idx="178">
                  <c:v>0.247460486114865</c:v>
                </c:pt>
                <c:pt idx="179">
                  <c:v>0.248843419662162</c:v>
                </c:pt>
                <c:pt idx="180">
                  <c:v>0.250182693243243</c:v>
                </c:pt>
                <c:pt idx="181">
                  <c:v>0.251521448918919</c:v>
                </c:pt>
                <c:pt idx="182">
                  <c:v>0.252850328412162</c:v>
                </c:pt>
                <c:pt idx="183">
                  <c:v>0.254179207905405</c:v>
                </c:pt>
                <c:pt idx="184">
                  <c:v>0.255509335168919</c:v>
                </c:pt>
                <c:pt idx="185">
                  <c:v>0.256842581858108</c:v>
                </c:pt>
                <c:pt idx="186">
                  <c:v>0.258184974864865</c:v>
                </c:pt>
                <c:pt idx="187">
                  <c:v>0.259567284527027</c:v>
                </c:pt>
                <c:pt idx="188">
                  <c:v>0.260909053648649</c:v>
                </c:pt>
                <c:pt idx="189">
                  <c:v>0.262245313783784</c:v>
                </c:pt>
                <c:pt idx="190">
                  <c:v>0.263574817162162</c:v>
                </c:pt>
                <c:pt idx="191">
                  <c:v>0.264914820608108</c:v>
                </c:pt>
                <c:pt idx="192">
                  <c:v>0.266245571756757</c:v>
                </c:pt>
                <c:pt idx="193">
                  <c:v>0.267582455777027</c:v>
                </c:pt>
                <c:pt idx="194">
                  <c:v>0.268915702466216</c:v>
                </c:pt>
                <c:pt idx="195">
                  <c:v>0.270253210371622</c:v>
                </c:pt>
                <c:pt idx="196">
                  <c:v>0.271622630405405</c:v>
                </c:pt>
                <c:pt idx="197">
                  <c:v>0.272952133783784</c:v>
                </c:pt>
                <c:pt idx="198">
                  <c:v>0.274295774560811</c:v>
                </c:pt>
                <c:pt idx="199">
                  <c:v>0.275626525709459</c:v>
                </c:pt>
                <c:pt idx="200">
                  <c:v>0.276966529155405</c:v>
                </c:pt>
                <c:pt idx="201">
                  <c:v>0.278304037060811</c:v>
                </c:pt>
                <c:pt idx="202">
                  <c:v>0.279640297195946</c:v>
                </c:pt>
                <c:pt idx="203">
                  <c:v>0.280983314087838</c:v>
                </c:pt>
                <c:pt idx="204">
                  <c:v>0.282345977364865</c:v>
                </c:pt>
                <c:pt idx="205">
                  <c:v>0.283682861385135</c:v>
                </c:pt>
                <c:pt idx="206">
                  <c:v>0.285016108074324</c:v>
                </c:pt>
                <c:pt idx="207">
                  <c:v>0.286345611452703</c:v>
                </c:pt>
                <c:pt idx="208">
                  <c:v>0.287681247702703</c:v>
                </c:pt>
                <c:pt idx="209">
                  <c:v>0.289011374966216</c:v>
                </c:pt>
                <c:pt idx="210">
                  <c:v>0.290352002297297</c:v>
                </c:pt>
                <c:pt idx="211">
                  <c:v>0.291694395304054</c:v>
                </c:pt>
                <c:pt idx="212">
                  <c:v>0.293070572094595</c:v>
                </c:pt>
                <c:pt idx="213">
                  <c:v>0.294405584459459</c:v>
                </c:pt>
                <c:pt idx="214">
                  <c:v>0.295741220709459</c:v>
                </c:pt>
                <c:pt idx="215">
                  <c:v>0.297079976385135</c:v>
                </c:pt>
                <c:pt idx="216">
                  <c:v>0.298416860405405</c:v>
                </c:pt>
                <c:pt idx="217">
                  <c:v>0.299746987668919</c:v>
                </c:pt>
                <c:pt idx="218">
                  <c:v>0.301076491047297</c:v>
                </c:pt>
                <c:pt idx="219">
                  <c:v>0.302417742263514</c:v>
                </c:pt>
                <c:pt idx="220">
                  <c:v>0.303790799628378</c:v>
                </c:pt>
                <c:pt idx="221">
                  <c:v>0.30511354625</c:v>
                </c:pt>
                <c:pt idx="222">
                  <c:v>0.306448558614865</c:v>
                </c:pt>
                <c:pt idx="223">
                  <c:v>0.307773694797297</c:v>
                </c:pt>
                <c:pt idx="224">
                  <c:v>0.309105587736487</c:v>
                </c:pt>
                <c:pt idx="225">
                  <c:v>0.310441223986487</c:v>
                </c:pt>
                <c:pt idx="226">
                  <c:v>0.311766984054054</c:v>
                </c:pt>
                <c:pt idx="227">
                  <c:v>0.313097629222973</c:v>
                </c:pt>
                <c:pt idx="228">
                  <c:v>0.314474947804054</c:v>
                </c:pt>
                <c:pt idx="229">
                  <c:v>0.315799460101351</c:v>
                </c:pt>
                <c:pt idx="230">
                  <c:v>0.317132600810811</c:v>
                </c:pt>
                <c:pt idx="231">
                  <c:v>0.318467613175676</c:v>
                </c:pt>
                <c:pt idx="232">
                  <c:v>0.319789629932432</c:v>
                </c:pt>
                <c:pt idx="233">
                  <c:v>0.321107903378378</c:v>
                </c:pt>
                <c:pt idx="234">
                  <c:v>0.322436053006757</c:v>
                </c:pt>
                <c:pt idx="235">
                  <c:v>0.323769817601351</c:v>
                </c:pt>
                <c:pt idx="236">
                  <c:v>0.325148901858108</c:v>
                </c:pt>
                <c:pt idx="237">
                  <c:v>0.326474038040541</c:v>
                </c:pt>
                <c:pt idx="238">
                  <c:v>0.327795430912162</c:v>
                </c:pt>
                <c:pt idx="239">
                  <c:v>0.329125452195946</c:v>
                </c:pt>
                <c:pt idx="240">
                  <c:v>0.330463478006757</c:v>
                </c:pt>
                <c:pt idx="241">
                  <c:v>0.331798490371622</c:v>
                </c:pt>
                <c:pt idx="242">
                  <c:v>0.333123626554054</c:v>
                </c:pt>
                <c:pt idx="243">
                  <c:v>0.334454271722973</c:v>
                </c:pt>
                <c:pt idx="244">
                  <c:v>0.335829718648649</c:v>
                </c:pt>
                <c:pt idx="245">
                  <c:v>0.337156620506757</c:v>
                </c:pt>
                <c:pt idx="246">
                  <c:v>0.338484770135135</c:v>
                </c:pt>
                <c:pt idx="247">
                  <c:v>0.339825291486486</c:v>
                </c:pt>
                <c:pt idx="248">
                  <c:v>0.341162069527027</c:v>
                </c:pt>
                <c:pt idx="249">
                  <c:v>0.342493962466216</c:v>
                </c:pt>
                <c:pt idx="250">
                  <c:v>0.343824607635135</c:v>
                </c:pt>
                <c:pt idx="251">
                  <c:v>0.34516086777027</c:v>
                </c:pt>
                <c:pt idx="252">
                  <c:v>0.346537562466216</c:v>
                </c:pt>
                <c:pt idx="253">
                  <c:v>0.347863946418919</c:v>
                </c:pt>
                <c:pt idx="254">
                  <c:v>0.349186587060811</c:v>
                </c:pt>
                <c:pt idx="255">
                  <c:v>0.352394538817568</c:v>
                </c:pt>
                <c:pt idx="256">
                  <c:v>0.353715931689189</c:v>
                </c:pt>
                <c:pt idx="257">
                  <c:v>0.355039714121622</c:v>
                </c:pt>
                <c:pt idx="258">
                  <c:v>0.356404555</c:v>
                </c:pt>
                <c:pt idx="259">
                  <c:v>0.357743098716216</c:v>
                </c:pt>
                <c:pt idx="260">
                  <c:v>0.359065009493243</c:v>
                </c:pt>
                <c:pt idx="261">
                  <c:v>0.360388168040541</c:v>
                </c:pt>
                <c:pt idx="262">
                  <c:v>0.361702074290541</c:v>
                </c:pt>
                <c:pt idx="263">
                  <c:v>0.363024608952703</c:v>
                </c:pt>
                <c:pt idx="264">
                  <c:v>0.36434651972973</c:v>
                </c:pt>
                <c:pt idx="265">
                  <c:v>0.365659802094595</c:v>
                </c:pt>
                <c:pt idx="266">
                  <c:v>0.367024642972973</c:v>
                </c:pt>
                <c:pt idx="267">
                  <c:v>0.368339173108108</c:v>
                </c:pt>
                <c:pt idx="268">
                  <c:v>0.36966046</c:v>
                </c:pt>
                <c:pt idx="269">
                  <c:v>0.370987361858108</c:v>
                </c:pt>
                <c:pt idx="270">
                  <c:v>0.372308024864865</c:v>
                </c:pt>
                <c:pt idx="271">
                  <c:v>0.373629935641892</c:v>
                </c:pt>
                <c:pt idx="272">
                  <c:v>0.37495673152027</c:v>
                </c:pt>
                <c:pt idx="273">
                  <c:v>0.37627063777027</c:v>
                </c:pt>
                <c:pt idx="274">
                  <c:v>0.377624248716216</c:v>
                </c:pt>
                <c:pt idx="275">
                  <c:v>0.378942416182432</c:v>
                </c:pt>
                <c:pt idx="276">
                  <c:v>0.380258088108108</c:v>
                </c:pt>
                <c:pt idx="277">
                  <c:v>0.381568251047297</c:v>
                </c:pt>
                <c:pt idx="278">
                  <c:v>0.382881533412162</c:v>
                </c:pt>
                <c:pt idx="279">
                  <c:v>0.384195439662162</c:v>
                </c:pt>
                <c:pt idx="280">
                  <c:v>0.385509239932432</c:v>
                </c:pt>
                <c:pt idx="281">
                  <c:v>0.386819920777027</c:v>
                </c:pt>
                <c:pt idx="282">
                  <c:v>0.38818028847973</c:v>
                </c:pt>
                <c:pt idx="283">
                  <c:v>0.389490345439189</c:v>
                </c:pt>
                <c:pt idx="284">
                  <c:v>0.390802897939189</c:v>
                </c:pt>
                <c:pt idx="285">
                  <c:v>0.392111189222973</c:v>
                </c:pt>
                <c:pt idx="286">
                  <c:v>0.393415737195946</c:v>
                </c:pt>
                <c:pt idx="287">
                  <c:v>0.394727665810811</c:v>
                </c:pt>
                <c:pt idx="288">
                  <c:v>0.396034085439189</c:v>
                </c:pt>
                <c:pt idx="289">
                  <c:v>0.397328133344595</c:v>
                </c:pt>
                <c:pt idx="290">
                  <c:v>0.398670620337838</c:v>
                </c:pt>
                <c:pt idx="291">
                  <c:v>0.399984420608108</c:v>
                </c:pt>
                <c:pt idx="292">
                  <c:v>0.401287096925676</c:v>
                </c:pt>
                <c:pt idx="293">
                  <c:v>0.40259653</c:v>
                </c:pt>
                <c:pt idx="294">
                  <c:v>0.403908458614865</c:v>
                </c:pt>
                <c:pt idx="295">
                  <c:v>0.405220905135135</c:v>
                </c:pt>
                <c:pt idx="296">
                  <c:v>0.406528360574324</c:v>
                </c:pt>
                <c:pt idx="297">
                  <c:v>0.407835816013514</c:v>
                </c:pt>
                <c:pt idx="298">
                  <c:v>0.409184435878378</c:v>
                </c:pt>
                <c:pt idx="299">
                  <c:v>0.410479625574324</c:v>
                </c:pt>
                <c:pt idx="300">
                  <c:v>0.411787810878378</c:v>
                </c:pt>
                <c:pt idx="301">
                  <c:v>0.413080505033784</c:v>
                </c:pt>
                <c:pt idx="302">
                  <c:v>0.414370703648649</c:v>
                </c:pt>
                <c:pt idx="303">
                  <c:v>0.415660902263514</c:v>
                </c:pt>
                <c:pt idx="304">
                  <c:v>0.4169585875</c:v>
                </c:pt>
                <c:pt idx="305">
                  <c:v>0.418259286182432</c:v>
                </c:pt>
                <c:pt idx="306">
                  <c:v>0.419602291081081</c:v>
                </c:pt>
                <c:pt idx="307">
                  <c:v>0.420913489831081</c:v>
                </c:pt>
                <c:pt idx="308">
                  <c:v>0.422214706418919</c:v>
                </c:pt>
                <c:pt idx="309">
                  <c:v>0.42350791847973</c:v>
                </c:pt>
                <c:pt idx="310">
                  <c:v>0.424793126013514</c:v>
                </c:pt>
                <c:pt idx="311">
                  <c:v>0.426086961959459</c:v>
                </c:pt>
                <c:pt idx="312">
                  <c:v>0.427373417263513</c:v>
                </c:pt>
                <c:pt idx="313">
                  <c:v>0.428669124864865</c:v>
                </c:pt>
                <c:pt idx="314">
                  <c:v>0.42999736847973</c:v>
                </c:pt>
                <c:pt idx="315">
                  <c:v>0.431281952128378</c:v>
                </c:pt>
                <c:pt idx="316">
                  <c:v>0.432564664121622</c:v>
                </c:pt>
                <c:pt idx="317">
                  <c:v>0.433854862736486</c:v>
                </c:pt>
                <c:pt idx="318">
                  <c:v>0.435149840472973</c:v>
                </c:pt>
                <c:pt idx="319">
                  <c:v>0.43644731375</c:v>
                </c:pt>
                <c:pt idx="320">
                  <c:v>0.437740525810811</c:v>
                </c:pt>
                <c:pt idx="321">
                  <c:v>0.439023967668919</c:v>
                </c:pt>
                <c:pt idx="322">
                  <c:v>0.440353247094595</c:v>
                </c:pt>
                <c:pt idx="323">
                  <c:v>0.441643963614865</c:v>
                </c:pt>
                <c:pt idx="324">
                  <c:v>0.442928441283784</c:v>
                </c:pt>
                <c:pt idx="325">
                  <c:v>0.444208657736486</c:v>
                </c:pt>
                <c:pt idx="326">
                  <c:v>0.445488250304054</c:v>
                </c:pt>
                <c:pt idx="327">
                  <c:v>0.446769714527027</c:v>
                </c:pt>
                <c:pt idx="328">
                  <c:v>0.44805107277027</c:v>
                </c:pt>
                <c:pt idx="329">
                  <c:v>0.449332431013514</c:v>
                </c:pt>
                <c:pt idx="330">
                  <c:v>0.450661086554054</c:v>
                </c:pt>
                <c:pt idx="331">
                  <c:v>0.451951697094595</c:v>
                </c:pt>
                <c:pt idx="332">
                  <c:v>0.453242307635135</c:v>
                </c:pt>
                <c:pt idx="333">
                  <c:v>0.454525019628378</c:v>
                </c:pt>
                <c:pt idx="334">
                  <c:v>0.455807625641892</c:v>
                </c:pt>
                <c:pt idx="335">
                  <c:v>0.457085240574324</c:v>
                </c:pt>
                <c:pt idx="336">
                  <c:v>0.458355474864865</c:v>
                </c:pt>
                <c:pt idx="337">
                  <c:v>0.45962394347973</c:v>
                </c:pt>
                <c:pt idx="338">
                  <c:v>0.460925360033784</c:v>
                </c:pt>
                <c:pt idx="339">
                  <c:v>0.462203598851351</c:v>
                </c:pt>
                <c:pt idx="340">
                  <c:v>0.463480695878378</c:v>
                </c:pt>
                <c:pt idx="341">
                  <c:v>0.464760182466216</c:v>
                </c:pt>
                <c:pt idx="342">
                  <c:v>0.46835134972973</c:v>
                </c:pt>
                <c:pt idx="343">
                  <c:v>0.469632707972973</c:v>
                </c:pt>
                <c:pt idx="344">
                  <c:v>0.470897951182432</c:v>
                </c:pt>
                <c:pt idx="345">
                  <c:v>0.472207266283784</c:v>
                </c:pt>
                <c:pt idx="346">
                  <c:v>0.473471991587838</c:v>
                </c:pt>
                <c:pt idx="347">
                  <c:v>0.474733491486486</c:v>
                </c:pt>
                <c:pt idx="348">
                  <c:v>0.475985739087838</c:v>
                </c:pt>
                <c:pt idx="349">
                  <c:v>0.477245367331081</c:v>
                </c:pt>
                <c:pt idx="350">
                  <c:v>0.478517367297297</c:v>
                </c:pt>
                <c:pt idx="351">
                  <c:v>0.479768991013514</c:v>
                </c:pt>
                <c:pt idx="352">
                  <c:v>0.481034752128378</c:v>
                </c:pt>
                <c:pt idx="353">
                  <c:v>0.482352071756757</c:v>
                </c:pt>
                <c:pt idx="354">
                  <c:v>0.483619598547297</c:v>
                </c:pt>
                <c:pt idx="355">
                  <c:v>0.484880368581081</c:v>
                </c:pt>
                <c:pt idx="356">
                  <c:v>0.486148001351351</c:v>
                </c:pt>
                <c:pt idx="357">
                  <c:v>0.48740689972973</c:v>
                </c:pt>
                <c:pt idx="358">
                  <c:v>0.488659665236486</c:v>
                </c:pt>
                <c:pt idx="359">
                  <c:v>0.489913678513514</c:v>
                </c:pt>
                <c:pt idx="360">
                  <c:v>0.491165926114865</c:v>
                </c:pt>
                <c:pt idx="361">
                  <c:v>0.492390604797297</c:v>
                </c:pt>
                <c:pt idx="362">
                  <c:v>0.493693905</c:v>
                </c:pt>
                <c:pt idx="363">
                  <c:v>0.494942303310811</c:v>
                </c:pt>
                <c:pt idx="364">
                  <c:v>0.496193197162162</c:v>
                </c:pt>
                <c:pt idx="365">
                  <c:v>0.497451471655405</c:v>
                </c:pt>
                <c:pt idx="366">
                  <c:v>0.498714113344595</c:v>
                </c:pt>
                <c:pt idx="367">
                  <c:v>0.49996064</c:v>
                </c:pt>
                <c:pt idx="368">
                  <c:v>0.501210180101351</c:v>
                </c:pt>
                <c:pt idx="369">
                  <c:v>0.502500260743243</c:v>
                </c:pt>
                <c:pt idx="370">
                  <c:v>0.503752296385135</c:v>
                </c:pt>
                <c:pt idx="371">
                  <c:v>0.505003708141892</c:v>
                </c:pt>
                <c:pt idx="372">
                  <c:v>0.506248469121622</c:v>
                </c:pt>
                <c:pt idx="373">
                  <c:v>0.507490004695946</c:v>
                </c:pt>
                <c:pt idx="374">
                  <c:v>0.508736425371622</c:v>
                </c:pt>
                <c:pt idx="375">
                  <c:v>0.509983469932432</c:v>
                </c:pt>
                <c:pt idx="376">
                  <c:v>0.511233633918919</c:v>
                </c:pt>
                <c:pt idx="377">
                  <c:v>0.512522254831081</c:v>
                </c:pt>
                <c:pt idx="378">
                  <c:v>0.513775538243243</c:v>
                </c:pt>
                <c:pt idx="379">
                  <c:v>0.515015096182433</c:v>
                </c:pt>
                <c:pt idx="380">
                  <c:v>0.516256525777027</c:v>
                </c:pt>
                <c:pt idx="381">
                  <c:v>0.517500450912162</c:v>
                </c:pt>
                <c:pt idx="382">
                  <c:v>0.518751862668919</c:v>
                </c:pt>
                <c:pt idx="383">
                  <c:v>0.519980402635135</c:v>
                </c:pt>
                <c:pt idx="384">
                  <c:v>0.521215699358108</c:v>
                </c:pt>
                <c:pt idx="385">
                  <c:v>0.522498293378378</c:v>
                </c:pt>
                <c:pt idx="386">
                  <c:v>0.523743984189189</c:v>
                </c:pt>
                <c:pt idx="387">
                  <c:v>0.524977927162162</c:v>
                </c:pt>
                <c:pt idx="388">
                  <c:v>0.526160087668919</c:v>
                </c:pt>
                <c:pt idx="389">
                  <c:v>0.527441445912162</c:v>
                </c:pt>
                <c:pt idx="390">
                  <c:v>0.528680273986486</c:v>
                </c:pt>
                <c:pt idx="391">
                  <c:v>0.529911097533784</c:v>
                </c:pt>
                <c:pt idx="392">
                  <c:v>0.531143274831081</c:v>
                </c:pt>
                <c:pt idx="393">
                  <c:v>0.532412037398649</c:v>
                </c:pt>
                <c:pt idx="394">
                  <c:v>0.533642237060811</c:v>
                </c:pt>
                <c:pt idx="395">
                  <c:v>0.534871918817568</c:v>
                </c:pt>
                <c:pt idx="396">
                  <c:v>0.536085485540541</c:v>
                </c:pt>
                <c:pt idx="397">
                  <c:v>0.537305185135135</c:v>
                </c:pt>
                <c:pt idx="398">
                  <c:v>0.538531747466216</c:v>
                </c:pt>
                <c:pt idx="399">
                  <c:v>0.539753942601351</c:v>
                </c:pt>
                <c:pt idx="400">
                  <c:v>0.540974266081081</c:v>
                </c:pt>
                <c:pt idx="401">
                  <c:v>0.542243028648649</c:v>
                </c:pt>
                <c:pt idx="402">
                  <c:v>0.545969377060811</c:v>
                </c:pt>
                <c:pt idx="403">
                  <c:v>0.547202072263514</c:v>
                </c:pt>
                <c:pt idx="404">
                  <c:v>0.548416156891892</c:v>
                </c:pt>
                <c:pt idx="405">
                  <c:v>0.549631489290541</c:v>
                </c:pt>
                <c:pt idx="406">
                  <c:v>0.550854932195946</c:v>
                </c:pt>
                <c:pt idx="407">
                  <c:v>0.552102588648649</c:v>
                </c:pt>
                <c:pt idx="408">
                  <c:v>0.553314177736487</c:v>
                </c:pt>
                <c:pt idx="409">
                  <c:v>0.554532005675676</c:v>
                </c:pt>
                <c:pt idx="410">
                  <c:v>0.555653755304054</c:v>
                </c:pt>
                <c:pt idx="411">
                  <c:v>0.556952476351351</c:v>
                </c:pt>
                <c:pt idx="412">
                  <c:v>0.558106562027027</c:v>
                </c:pt>
                <c:pt idx="413">
                  <c:v>0.559380327668919</c:v>
                </c:pt>
                <c:pt idx="414">
                  <c:v>0.560580686824324</c:v>
                </c:pt>
                <c:pt idx="415">
                  <c:v>0.561688804966216</c:v>
                </c:pt>
                <c:pt idx="416">
                  <c:v>0.562904031385135</c:v>
                </c:pt>
                <c:pt idx="417">
                  <c:v>0.564164601452703</c:v>
                </c:pt>
                <c:pt idx="418">
                  <c:v>0.56525702847973</c:v>
                </c:pt>
                <c:pt idx="419">
                  <c:v>0.566589651283784</c:v>
                </c:pt>
                <c:pt idx="420">
                  <c:v>0.567825571891892</c:v>
                </c:pt>
                <c:pt idx="421">
                  <c:v>0.568842826756757</c:v>
                </c:pt>
                <c:pt idx="422">
                  <c:v>0.570156533040541</c:v>
                </c:pt>
                <c:pt idx="423">
                  <c:v>0.571440162871622</c:v>
                </c:pt>
                <c:pt idx="424">
                  <c:v>0.572634283175676</c:v>
                </c:pt>
                <c:pt idx="425">
                  <c:v>0.573720365371622</c:v>
                </c:pt>
                <c:pt idx="426">
                  <c:v>0.575019298378378</c:v>
                </c:pt>
                <c:pt idx="427">
                  <c:v>0.576111419459459</c:v>
                </c:pt>
                <c:pt idx="428">
                  <c:v>0.577254899087838</c:v>
                </c:pt>
                <c:pt idx="429">
                  <c:v>0.578447877601351</c:v>
                </c:pt>
                <c:pt idx="430">
                  <c:v>0.579629956114865</c:v>
                </c:pt>
                <c:pt idx="431">
                  <c:v>0.580840803344595</c:v>
                </c:pt>
                <c:pt idx="432">
                  <c:v>0.582818907398649</c:v>
                </c:pt>
                <c:pt idx="433">
                  <c:v>0.583952828783784</c:v>
                </c:pt>
                <c:pt idx="434">
                  <c:v>0.585075096317568</c:v>
                </c:pt>
                <c:pt idx="435">
                  <c:v>0.586234397027027</c:v>
                </c:pt>
                <c:pt idx="436">
                  <c:v>0.587389624493243</c:v>
                </c:pt>
                <c:pt idx="437">
                  <c:v>0.588591749324324</c:v>
                </c:pt>
                <c:pt idx="438">
                  <c:v>0.589766953108108</c:v>
                </c:pt>
                <c:pt idx="439">
                  <c:v>0.590982273513513</c:v>
                </c:pt>
                <c:pt idx="440">
                  <c:v>0.592105588851351</c:v>
                </c:pt>
                <c:pt idx="441">
                  <c:v>0.593285983682433</c:v>
                </c:pt>
                <c:pt idx="442">
                  <c:v>0.594437373851351</c:v>
                </c:pt>
                <c:pt idx="443">
                  <c:v>0.595563608648649</c:v>
                </c:pt>
                <c:pt idx="444">
                  <c:v>0.596747122905405</c:v>
                </c:pt>
                <c:pt idx="445">
                  <c:v>0.597893521993243</c:v>
                </c:pt>
                <c:pt idx="446">
                  <c:v>0.599077978074324</c:v>
                </c:pt>
                <c:pt idx="447">
                  <c:v>0.600292356655405</c:v>
                </c:pt>
                <c:pt idx="448">
                  <c:v>0.601482627668919</c:v>
                </c:pt>
                <c:pt idx="449">
                  <c:v>0.60260043402027</c:v>
                </c:pt>
                <c:pt idx="450">
                  <c:v>0.603769398952703</c:v>
                </c:pt>
                <c:pt idx="451">
                  <c:v>0.604945638547297</c:v>
                </c:pt>
                <c:pt idx="452">
                  <c:v>0.606059077702703</c:v>
                </c:pt>
                <c:pt idx="453">
                  <c:v>0.607194352837838</c:v>
                </c:pt>
                <c:pt idx="454">
                  <c:v>0.608363623716216</c:v>
                </c:pt>
                <c:pt idx="455">
                  <c:v>0.609568126114865</c:v>
                </c:pt>
                <c:pt idx="456">
                  <c:v>0.610742282094595</c:v>
                </c:pt>
                <c:pt idx="457">
                  <c:v>0.611868822837838</c:v>
                </c:pt>
                <c:pt idx="458">
                  <c:v>0.613006393547297</c:v>
                </c:pt>
                <c:pt idx="459">
                  <c:v>0.614142386554054</c:v>
                </c:pt>
                <c:pt idx="460">
                  <c:v>0.615280781114865</c:v>
                </c:pt>
                <c:pt idx="461">
                  <c:v>0.616437468310811</c:v>
                </c:pt>
                <c:pt idx="462">
                  <c:v>0.617572837432432</c:v>
                </c:pt>
                <c:pt idx="463">
                  <c:v>0.618820387905405</c:v>
                </c:pt>
                <c:pt idx="464">
                  <c:v>0.619970000405405</c:v>
                </c:pt>
                <c:pt idx="465">
                  <c:v>0.621111608378378</c:v>
                </c:pt>
                <c:pt idx="466">
                  <c:v>0.622252698445946</c:v>
                </c:pt>
                <c:pt idx="467">
                  <c:v>0.623378085405405</c:v>
                </c:pt>
                <c:pt idx="468">
                  <c:v>0.624525414324324</c:v>
                </c:pt>
                <c:pt idx="469">
                  <c:v>0.625688858277027</c:v>
                </c:pt>
                <c:pt idx="470">
                  <c:v>0.62682797070946</c:v>
                </c:pt>
                <c:pt idx="471">
                  <c:v>0.628070318141892</c:v>
                </c:pt>
                <c:pt idx="472">
                  <c:v>0.629187912533784</c:v>
                </c:pt>
                <c:pt idx="473">
                  <c:v>0.630341374324324</c:v>
                </c:pt>
                <c:pt idx="474">
                  <c:v>0.631482982297297</c:v>
                </c:pt>
                <c:pt idx="475">
                  <c:v>0.632621470844595</c:v>
                </c:pt>
                <c:pt idx="476">
                  <c:v>0.63372803527027</c:v>
                </c:pt>
                <c:pt idx="477">
                  <c:v>0.634910925641892</c:v>
                </c:pt>
                <c:pt idx="478">
                  <c:v>0.636040161891892</c:v>
                </c:pt>
                <c:pt idx="479">
                  <c:v>0.637205465506757</c:v>
                </c:pt>
                <c:pt idx="480">
                  <c:v>0.638342082398649</c:v>
                </c:pt>
                <c:pt idx="481">
                  <c:v>0.639471212668919</c:v>
                </c:pt>
                <c:pt idx="482">
                  <c:v>0.64060544</c:v>
                </c:pt>
                <c:pt idx="483">
                  <c:v>0.641739455371622</c:v>
                </c:pt>
                <c:pt idx="484">
                  <c:v>0.642867337871622</c:v>
                </c:pt>
                <c:pt idx="485">
                  <c:v>0.64398783972973</c:v>
                </c:pt>
                <c:pt idx="486">
                  <c:v>0.645125080506757</c:v>
                </c:pt>
                <c:pt idx="487">
                  <c:v>0.646277176554054</c:v>
                </c:pt>
                <c:pt idx="488">
                  <c:v>0.64736596625</c:v>
                </c:pt>
                <c:pt idx="489">
                  <c:v>0.64847628597973</c:v>
                </c:pt>
                <c:pt idx="490">
                  <c:v>0.649569442871622</c:v>
                </c:pt>
                <c:pt idx="491">
                  <c:v>0.650687449189189</c:v>
                </c:pt>
                <c:pt idx="492">
                  <c:v>0.651789128513514</c:v>
                </c:pt>
                <c:pt idx="493">
                  <c:v>0.652894033243243</c:v>
                </c:pt>
                <c:pt idx="494">
                  <c:v>0.654023681418919</c:v>
                </c:pt>
                <c:pt idx="495">
                  <c:v>0.655165795304054</c:v>
                </c:pt>
                <c:pt idx="496">
                  <c:v>0.656281718006757</c:v>
                </c:pt>
                <c:pt idx="497">
                  <c:v>0.65740138402027</c:v>
                </c:pt>
                <c:pt idx="498">
                  <c:v>0.658503169324324</c:v>
                </c:pt>
                <c:pt idx="499">
                  <c:v>0.659605990439189</c:v>
                </c:pt>
                <c:pt idx="500">
                  <c:v>0.660707669763514</c:v>
                </c:pt>
                <c:pt idx="501">
                  <c:v>0.66182057902027</c:v>
                </c:pt>
                <c:pt idx="502">
                  <c:v>0.662919138918919</c:v>
                </c:pt>
                <c:pt idx="503">
                  <c:v>0.664053248277027</c:v>
                </c:pt>
                <c:pt idx="504">
                  <c:v>0.665140578243243</c:v>
                </c:pt>
                <c:pt idx="505">
                  <c:v>0.666224894763514</c:v>
                </c:pt>
                <c:pt idx="506">
                  <c:v>0.667324808412162</c:v>
                </c:pt>
                <c:pt idx="507">
                  <c:v>0.668408395067568</c:v>
                </c:pt>
                <c:pt idx="508">
                  <c:v>0.669500610135135</c:v>
                </c:pt>
                <c:pt idx="509">
                  <c:v>0.670576816148649</c:v>
                </c:pt>
                <c:pt idx="510">
                  <c:v>0.671660508783784</c:v>
                </c:pt>
                <c:pt idx="511">
                  <c:v>0.672761964155406</c:v>
                </c:pt>
                <c:pt idx="512">
                  <c:v>0.673846798581081</c:v>
                </c:pt>
                <c:pt idx="513">
                  <c:v>0.674909173141892</c:v>
                </c:pt>
                <c:pt idx="514">
                  <c:v>0.676950039695946</c:v>
                </c:pt>
                <c:pt idx="515">
                  <c:v>0.678023126283784</c:v>
                </c:pt>
                <c:pt idx="516">
                  <c:v>0.679075000777027</c:v>
                </c:pt>
                <c:pt idx="517">
                  <c:v>0.680112419932432</c:v>
                </c:pt>
                <c:pt idx="518">
                  <c:v>0.681210967837838</c:v>
                </c:pt>
                <c:pt idx="519">
                  <c:v>0.682258993040541</c:v>
                </c:pt>
                <c:pt idx="520">
                  <c:v>0.683299637601351</c:v>
                </c:pt>
                <c:pt idx="521">
                  <c:v>0.684364507702703</c:v>
                </c:pt>
                <c:pt idx="522">
                  <c:v>0.685401408952703</c:v>
                </c:pt>
                <c:pt idx="523">
                  <c:v>0.68644620875</c:v>
                </c:pt>
                <c:pt idx="524">
                  <c:v>0.687502968344595</c:v>
                </c:pt>
                <c:pt idx="525">
                  <c:v>0.688529887432432</c:v>
                </c:pt>
                <c:pt idx="526">
                  <c:v>0.689603997837838</c:v>
                </c:pt>
                <c:pt idx="527">
                  <c:v>0.690632058716216</c:v>
                </c:pt>
                <c:pt idx="528">
                  <c:v>0.691655234493243</c:v>
                </c:pt>
                <c:pt idx="529">
                  <c:v>0.692683295371622</c:v>
                </c:pt>
                <c:pt idx="530">
                  <c:v>0.693730696689189</c:v>
                </c:pt>
                <c:pt idx="531">
                  <c:v>0.69474815152027</c:v>
                </c:pt>
                <c:pt idx="532">
                  <c:v>0.695781721385135</c:v>
                </c:pt>
                <c:pt idx="533">
                  <c:v>0.696822777871622</c:v>
                </c:pt>
                <c:pt idx="534">
                  <c:v>0.69786434027027</c:v>
                </c:pt>
                <c:pt idx="535">
                  <c:v>0.698870565168919</c:v>
                </c:pt>
                <c:pt idx="536">
                  <c:v>0.699896754391892</c:v>
                </c:pt>
                <c:pt idx="537">
                  <c:v>0.700890713547297</c:v>
                </c:pt>
                <c:pt idx="538">
                  <c:v>0.701878951756757</c:v>
                </c:pt>
                <c:pt idx="539">
                  <c:v>0.70288590652027</c:v>
                </c:pt>
                <c:pt idx="540">
                  <c:v>0.703870401418919</c:v>
                </c:pt>
                <c:pt idx="541">
                  <c:v>0.704851776891892</c:v>
                </c:pt>
                <c:pt idx="542">
                  <c:v>0.705882839222973</c:v>
                </c:pt>
                <c:pt idx="543">
                  <c:v>0.706862754966216</c:v>
                </c:pt>
                <c:pt idx="544">
                  <c:v>0.707825931790541</c:v>
                </c:pt>
                <c:pt idx="545">
                  <c:v>0.708789214594595</c:v>
                </c:pt>
                <c:pt idx="546">
                  <c:v>0.70975613472973</c:v>
                </c:pt>
                <c:pt idx="547">
                  <c:v>0.710713696587838</c:v>
                </c:pt>
                <c:pt idx="548">
                  <c:v>0.711665125574324</c:v>
                </c:pt>
                <c:pt idx="549">
                  <c:v>0.712632151689189</c:v>
                </c:pt>
                <c:pt idx="550">
                  <c:v>0.713598435945946</c:v>
                </c:pt>
                <c:pt idx="551">
                  <c:v>0.714569099391892</c:v>
                </c:pt>
                <c:pt idx="552">
                  <c:v>0.715505555135135</c:v>
                </c:pt>
                <c:pt idx="553">
                  <c:v>0.716459997567567</c:v>
                </c:pt>
                <c:pt idx="554">
                  <c:v>0.717425669932432</c:v>
                </c:pt>
                <c:pt idx="555">
                  <c:v>0.718368152567568</c:v>
                </c:pt>
                <c:pt idx="556">
                  <c:v>0.719300029155405</c:v>
                </c:pt>
                <c:pt idx="557">
                  <c:v>0.720231281858108</c:v>
                </c:pt>
                <c:pt idx="558">
                  <c:v>0.721197354155405</c:v>
                </c:pt>
                <c:pt idx="559">
                  <c:v>0.722121744121622</c:v>
                </c:pt>
                <c:pt idx="560">
                  <c:v>0.72305747</c:v>
                </c:pt>
                <c:pt idx="561">
                  <c:v>0.723968864358108</c:v>
                </c:pt>
                <c:pt idx="562">
                  <c:v>0.724871006418919</c:v>
                </c:pt>
                <c:pt idx="563">
                  <c:v>0.725765661858108</c:v>
                </c:pt>
                <c:pt idx="564">
                  <c:v>0.726687662263513</c:v>
                </c:pt>
                <c:pt idx="565">
                  <c:v>0.72758896847973</c:v>
                </c:pt>
                <c:pt idx="566">
                  <c:v>0.728530191351351</c:v>
                </c:pt>
                <c:pt idx="567">
                  <c:v>0.729414134763514</c:v>
                </c:pt>
                <c:pt idx="568">
                  <c:v>0.730295688614865</c:v>
                </c:pt>
                <c:pt idx="569">
                  <c:v>0.731202715777027</c:v>
                </c:pt>
                <c:pt idx="570">
                  <c:v>0.732054947027027</c:v>
                </c:pt>
                <c:pt idx="571">
                  <c:v>0.732938784459459</c:v>
                </c:pt>
                <c:pt idx="572">
                  <c:v>0.733809108378378</c:v>
                </c:pt>
                <c:pt idx="573">
                  <c:v>0.734701892162162</c:v>
                </c:pt>
                <c:pt idx="574">
                  <c:v>0.735589566891892</c:v>
                </c:pt>
                <c:pt idx="575">
                  <c:v>0.736486505912162</c:v>
                </c:pt>
                <c:pt idx="576">
                  <c:v>0.737336865506757</c:v>
                </c:pt>
                <c:pt idx="577">
                  <c:v>0.738187848986487</c:v>
                </c:pt>
                <c:pt idx="578">
                  <c:v>0.739049332533784</c:v>
                </c:pt>
                <c:pt idx="579">
                  <c:v>0.739912793716216</c:v>
                </c:pt>
                <c:pt idx="580">
                  <c:v>0.740773653378378</c:v>
                </c:pt>
                <c:pt idx="581">
                  <c:v>0.741622035337838</c:v>
                </c:pt>
                <c:pt idx="582">
                  <c:v>0.742513347398649</c:v>
                </c:pt>
                <c:pt idx="583">
                  <c:v>0.743364118918919</c:v>
                </c:pt>
                <c:pt idx="584">
                  <c:v>0.744229345777027</c:v>
                </c:pt>
                <c:pt idx="585">
                  <c:v>0.745056621621622</c:v>
                </c:pt>
                <c:pt idx="586">
                  <c:v>0.745876410844595</c:v>
                </c:pt>
                <c:pt idx="587">
                  <c:v>0.746697341858108</c:v>
                </c:pt>
                <c:pt idx="588">
                  <c:v>0.747540214831081</c:v>
                </c:pt>
                <c:pt idx="589">
                  <c:v>0.74836176972973</c:v>
                </c:pt>
                <c:pt idx="590">
                  <c:v>0.749233741351351</c:v>
                </c:pt>
                <c:pt idx="591">
                  <c:v>0.750068809763513</c:v>
                </c:pt>
                <c:pt idx="592">
                  <c:v>0.750884749695946</c:v>
                </c:pt>
                <c:pt idx="593">
                  <c:v>0.751701313513513</c:v>
                </c:pt>
                <c:pt idx="594">
                  <c:v>0.752540961081081</c:v>
                </c:pt>
                <c:pt idx="595">
                  <c:v>0.753360538344595</c:v>
                </c:pt>
                <c:pt idx="596">
                  <c:v>0.754138633243243</c:v>
                </c:pt>
                <c:pt idx="597">
                  <c:v>0.754990134628378</c:v>
                </c:pt>
                <c:pt idx="598">
                  <c:v>0.75581739847973</c:v>
                </c:pt>
                <c:pt idx="599">
                  <c:v>0.756620966689189</c:v>
                </c:pt>
                <c:pt idx="600">
                  <c:v>0.757450114189189</c:v>
                </c:pt>
                <c:pt idx="601">
                  <c:v>0.758253058513513</c:v>
                </c:pt>
                <c:pt idx="602">
                  <c:v>0.759062759594595</c:v>
                </c:pt>
                <c:pt idx="603">
                  <c:v>0.759905526587838</c:v>
                </c:pt>
                <c:pt idx="604">
                  <c:v>0.760704727601351</c:v>
                </c:pt>
                <c:pt idx="605">
                  <c:v>0.761515052567568</c:v>
                </c:pt>
                <c:pt idx="606">
                  <c:v>0.762363316554054</c:v>
                </c:pt>
                <c:pt idx="607">
                  <c:v>0.763164283243243</c:v>
                </c:pt>
                <c:pt idx="608">
                  <c:v>0.763968993243243</c:v>
                </c:pt>
                <c:pt idx="609">
                  <c:v>0.764795751182432</c:v>
                </c:pt>
                <c:pt idx="610">
                  <c:v>0.765603686587838</c:v>
                </c:pt>
                <c:pt idx="611">
                  <c:v>0.766416507094595</c:v>
                </c:pt>
                <c:pt idx="612">
                  <c:v>0.767220075304054</c:v>
                </c:pt>
                <c:pt idx="613">
                  <c:v>0.768085820067568</c:v>
                </c:pt>
                <c:pt idx="614">
                  <c:v>0.768905397331081</c:v>
                </c:pt>
                <c:pt idx="615">
                  <c:v>0.769762395709459</c:v>
                </c:pt>
              </c:strCache>
            </c:strRef>
          </c:cat>
          <c:val>
            <c:numRef>
              <c:f>[3]Лист1!$M$14:$M$629</c:f>
              <c:numCache>
                <c:formatCode>General</c:formatCode>
                <c:ptCount val="616"/>
                <c:pt idx="0">
                  <c:v>1.52011366236018</c:v>
                </c:pt>
                <c:pt idx="1">
                  <c:v>2.63007250573785</c:v>
                </c:pt>
                <c:pt idx="2">
                  <c:v>6.3477123140515</c:v>
                </c:pt>
                <c:pt idx="3">
                  <c:v>11.7110051932988</c:v>
                </c:pt>
                <c:pt idx="4">
                  <c:v>13.1109685641959</c:v>
                </c:pt>
                <c:pt idx="5">
                  <c:v>18.0467393360345</c:v>
                </c:pt>
                <c:pt idx="6">
                  <c:v>19.5480746045849</c:v>
                </c:pt>
                <c:pt idx="7">
                  <c:v>23.9024734926687</c:v>
                </c:pt>
                <c:pt idx="8">
                  <c:v>25.6276321945837</c:v>
                </c:pt>
                <c:pt idx="9">
                  <c:v>27.2891023581709</c:v>
                </c:pt>
                <c:pt idx="10">
                  <c:v>29.8895860642939</c:v>
                </c:pt>
                <c:pt idx="11">
                  <c:v>34.1293587763317</c:v>
                </c:pt>
                <c:pt idx="12">
                  <c:v>37.0534871640801</c:v>
                </c:pt>
                <c:pt idx="13">
                  <c:v>38.524830994363</c:v>
                </c:pt>
                <c:pt idx="14">
                  <c:v>40.4161391940883</c:v>
                </c:pt>
                <c:pt idx="15">
                  <c:v>42.6091639985765</c:v>
                </c:pt>
                <c:pt idx="16">
                  <c:v>44.98631805389</c:v>
                </c:pt>
                <c:pt idx="17">
                  <c:v>47.1384090027501</c:v>
                </c:pt>
                <c:pt idx="18">
                  <c:v>49.3716820695638</c:v>
                </c:pt>
                <c:pt idx="19">
                  <c:v>51.6275941159581</c:v>
                </c:pt>
                <c:pt idx="20">
                  <c:v>53.730549937365</c:v>
                </c:pt>
                <c:pt idx="21">
                  <c:v>55.6417021266678</c:v>
                </c:pt>
                <c:pt idx="22">
                  <c:v>61.5725866957635</c:v>
                </c:pt>
                <c:pt idx="23">
                  <c:v>63.4911479514928</c:v>
                </c:pt>
                <c:pt idx="24">
                  <c:v>65.5048195577302</c:v>
                </c:pt>
                <c:pt idx="25">
                  <c:v>67.9448550416658</c:v>
                </c:pt>
                <c:pt idx="26">
                  <c:v>74.6325909408278</c:v>
                </c:pt>
                <c:pt idx="27">
                  <c:v>80.259013993889</c:v>
                </c:pt>
                <c:pt idx="28">
                  <c:v>87.4948893733682</c:v>
                </c:pt>
                <c:pt idx="29">
                  <c:v>96.5101062985358</c:v>
                </c:pt>
                <c:pt idx="30">
                  <c:v>108.834991429494</c:v>
                </c:pt>
                <c:pt idx="31">
                  <c:v>135.432154621186</c:v>
                </c:pt>
                <c:pt idx="32">
                  <c:v>151.916896246773</c:v>
                </c:pt>
                <c:pt idx="33">
                  <c:v>166.838501878149</c:v>
                </c:pt>
                <c:pt idx="34">
                  <c:v>182.530852651309</c:v>
                </c:pt>
                <c:pt idx="35">
                  <c:v>199.101336930952</c:v>
                </c:pt>
                <c:pt idx="36">
                  <c:v>253.290472964229</c:v>
                </c:pt>
                <c:pt idx="37">
                  <c:v>251.472068983797</c:v>
                </c:pt>
                <c:pt idx="38">
                  <c:v>258.851906064869</c:v>
                </c:pt>
                <c:pt idx="39">
                  <c:v>278.550230074664</c:v>
                </c:pt>
                <c:pt idx="40">
                  <c:v>287.275945839436</c:v>
                </c:pt>
                <c:pt idx="41">
                  <c:v>302.796314661468</c:v>
                </c:pt>
                <c:pt idx="42">
                  <c:v>310.930865270819</c:v>
                </c:pt>
                <c:pt idx="43">
                  <c:v>319.851651932169</c:v>
                </c:pt>
                <c:pt idx="44">
                  <c:v>328.626871870746</c:v>
                </c:pt>
                <c:pt idx="45">
                  <c:v>338.221252120258</c:v>
                </c:pt>
                <c:pt idx="46">
                  <c:v>347.124208516856</c:v>
                </c:pt>
                <c:pt idx="47">
                  <c:v>354.65993894858</c:v>
                </c:pt>
                <c:pt idx="48">
                  <c:v>359.703026478702</c:v>
                </c:pt>
                <c:pt idx="49">
                  <c:v>361.286549791205</c:v>
                </c:pt>
                <c:pt idx="50">
                  <c:v>363.41882075332</c:v>
                </c:pt>
                <c:pt idx="51">
                  <c:v>365.856344418972</c:v>
                </c:pt>
                <c:pt idx="52">
                  <c:v>357.967048877223</c:v>
                </c:pt>
                <c:pt idx="53">
                  <c:v>308.850242769044</c:v>
                </c:pt>
                <c:pt idx="54">
                  <c:v>324.478277467293</c:v>
                </c:pt>
                <c:pt idx="55">
                  <c:v>340.753762109808</c:v>
                </c:pt>
                <c:pt idx="56">
                  <c:v>356.752562901121</c:v>
                </c:pt>
                <c:pt idx="57">
                  <c:v>367.713040563117</c:v>
                </c:pt>
                <c:pt idx="58">
                  <c:v>372.079362252472</c:v>
                </c:pt>
                <c:pt idx="59">
                  <c:v>373.648038207341</c:v>
                </c:pt>
                <c:pt idx="60">
                  <c:v>378.023269010164</c:v>
                </c:pt>
                <c:pt idx="61">
                  <c:v>379.754458832214</c:v>
                </c:pt>
                <c:pt idx="62">
                  <c:v>381.263699474743</c:v>
                </c:pt>
                <c:pt idx="63">
                  <c:v>382.775566422147</c:v>
                </c:pt>
                <c:pt idx="64">
                  <c:v>384.253683990125</c:v>
                </c:pt>
                <c:pt idx="65">
                  <c:v>385.520002466487</c:v>
                </c:pt>
                <c:pt idx="66">
                  <c:v>386.77822427603</c:v>
                </c:pt>
                <c:pt idx="67">
                  <c:v>388.017317531814</c:v>
                </c:pt>
                <c:pt idx="68">
                  <c:v>389.081861218139</c:v>
                </c:pt>
                <c:pt idx="69">
                  <c:v>390.224728045261</c:v>
                </c:pt>
                <c:pt idx="70">
                  <c:v>391.397370903586</c:v>
                </c:pt>
                <c:pt idx="71">
                  <c:v>392.430423292931</c:v>
                </c:pt>
                <c:pt idx="72">
                  <c:v>393.558223895805</c:v>
                </c:pt>
                <c:pt idx="73">
                  <c:v>394.612141861072</c:v>
                </c:pt>
                <c:pt idx="74">
                  <c:v>395.509921456916</c:v>
                </c:pt>
                <c:pt idx="75">
                  <c:v>396.516190896827</c:v>
                </c:pt>
                <c:pt idx="76">
                  <c:v>397.572652895666</c:v>
                </c:pt>
                <c:pt idx="77">
                  <c:v>398.599902864791</c:v>
                </c:pt>
                <c:pt idx="78">
                  <c:v>399.598160768935</c:v>
                </c:pt>
                <c:pt idx="79">
                  <c:v>400.612802733111</c:v>
                </c:pt>
                <c:pt idx="80">
                  <c:v>401.513540834815</c:v>
                </c:pt>
                <c:pt idx="81">
                  <c:v>402.477944202579</c:v>
                </c:pt>
                <c:pt idx="82">
                  <c:v>403.407411585053</c:v>
                </c:pt>
                <c:pt idx="83">
                  <c:v>404.237179178236</c:v>
                </c:pt>
                <c:pt idx="84">
                  <c:v>405.195192859604</c:v>
                </c:pt>
                <c:pt idx="85">
                  <c:v>406.083846851431</c:v>
                </c:pt>
                <c:pt idx="86">
                  <c:v>406.986691694076</c:v>
                </c:pt>
                <c:pt idx="87">
                  <c:v>407.879683425229</c:v>
                </c:pt>
                <c:pt idx="88">
                  <c:v>408.730794573684</c:v>
                </c:pt>
                <c:pt idx="89">
                  <c:v>409.53390934781</c:v>
                </c:pt>
                <c:pt idx="90">
                  <c:v>410.522447932582</c:v>
                </c:pt>
                <c:pt idx="91">
                  <c:v>411.289387734804</c:v>
                </c:pt>
                <c:pt idx="92">
                  <c:v>412.135749234494</c:v>
                </c:pt>
                <c:pt idx="93">
                  <c:v>412.944452831611</c:v>
                </c:pt>
                <c:pt idx="94">
                  <c:v>413.779706818922</c:v>
                </c:pt>
                <c:pt idx="95">
                  <c:v>414.582632119959</c:v>
                </c:pt>
                <c:pt idx="96">
                  <c:v>415.287798760387</c:v>
                </c:pt>
                <c:pt idx="97">
                  <c:v>416.838523546664</c:v>
                </c:pt>
                <c:pt idx="98">
                  <c:v>418.328755670402</c:v>
                </c:pt>
                <c:pt idx="99">
                  <c:v>418.999723860153</c:v>
                </c:pt>
                <c:pt idx="100">
                  <c:v>419.792213750367</c:v>
                </c:pt>
                <c:pt idx="101">
                  <c:v>420.4811176172</c:v>
                </c:pt>
                <c:pt idx="102">
                  <c:v>421.258134883348</c:v>
                </c:pt>
                <c:pt idx="103">
                  <c:v>422.057040776817</c:v>
                </c:pt>
                <c:pt idx="104">
                  <c:v>422.706820641673</c:v>
                </c:pt>
                <c:pt idx="105">
                  <c:v>423.431263799457</c:v>
                </c:pt>
                <c:pt idx="106">
                  <c:v>424.164487166537</c:v>
                </c:pt>
                <c:pt idx="107">
                  <c:v>424.854077464073</c:v>
                </c:pt>
                <c:pt idx="108">
                  <c:v>425.515670025073</c:v>
                </c:pt>
                <c:pt idx="109">
                  <c:v>426.226185159776</c:v>
                </c:pt>
                <c:pt idx="110">
                  <c:v>426.854206228846</c:v>
                </c:pt>
                <c:pt idx="111">
                  <c:v>427.520610336132</c:v>
                </c:pt>
                <c:pt idx="112">
                  <c:v>428.166415143572</c:v>
                </c:pt>
                <c:pt idx="113">
                  <c:v>428.846989107143</c:v>
                </c:pt>
                <c:pt idx="114">
                  <c:v>429.455061337589</c:v>
                </c:pt>
                <c:pt idx="115">
                  <c:v>430.097843395805</c:v>
                </c:pt>
                <c:pt idx="116">
                  <c:v>430.728463431628</c:v>
                </c:pt>
                <c:pt idx="117">
                  <c:v>431.236196071092</c:v>
                </c:pt>
                <c:pt idx="118">
                  <c:v>431.840638036628</c:v>
                </c:pt>
                <c:pt idx="119">
                  <c:v>432.505237180784</c:v>
                </c:pt>
                <c:pt idx="120">
                  <c:v>433.049950151602</c:v>
                </c:pt>
                <c:pt idx="121">
                  <c:v>433.654782087356</c:v>
                </c:pt>
                <c:pt idx="122">
                  <c:v>434.315905967176</c:v>
                </c:pt>
                <c:pt idx="123">
                  <c:v>434.864702228136</c:v>
                </c:pt>
                <c:pt idx="124">
                  <c:v>435.499435027748</c:v>
                </c:pt>
                <c:pt idx="125">
                  <c:v>436.065472094872</c:v>
                </c:pt>
                <c:pt idx="126">
                  <c:v>436.725646393517</c:v>
                </c:pt>
                <c:pt idx="127">
                  <c:v>437.343299381541</c:v>
                </c:pt>
                <c:pt idx="128">
                  <c:v>437.982036078457</c:v>
                </c:pt>
                <c:pt idx="129">
                  <c:v>438.511449684529</c:v>
                </c:pt>
                <c:pt idx="130">
                  <c:v>439.103650063205</c:v>
                </c:pt>
                <c:pt idx="131">
                  <c:v>439.669976934519</c:v>
                </c:pt>
                <c:pt idx="132">
                  <c:v>440.202969241743</c:v>
                </c:pt>
                <c:pt idx="133">
                  <c:v>440.77876774413</c:v>
                </c:pt>
                <c:pt idx="134">
                  <c:v>441.35763118048</c:v>
                </c:pt>
                <c:pt idx="135">
                  <c:v>441.856949337097</c:v>
                </c:pt>
                <c:pt idx="136">
                  <c:v>442.393555533431</c:v>
                </c:pt>
                <c:pt idx="137">
                  <c:v>442.947395346077</c:v>
                </c:pt>
                <c:pt idx="138">
                  <c:v>443.45584544043</c:v>
                </c:pt>
                <c:pt idx="139">
                  <c:v>443.960196608157</c:v>
                </c:pt>
                <c:pt idx="140">
                  <c:v>444.43059653418</c:v>
                </c:pt>
                <c:pt idx="141">
                  <c:v>444.910487843441</c:v>
                </c:pt>
                <c:pt idx="142">
                  <c:v>445.439721996757</c:v>
                </c:pt>
                <c:pt idx="143">
                  <c:v>445.927545833373</c:v>
                </c:pt>
                <c:pt idx="144">
                  <c:v>446.353144937543</c:v>
                </c:pt>
                <c:pt idx="145">
                  <c:v>446.882319622708</c:v>
                </c:pt>
                <c:pt idx="146">
                  <c:v>447.36167006466</c:v>
                </c:pt>
                <c:pt idx="147">
                  <c:v>447.861587631861</c:v>
                </c:pt>
                <c:pt idx="148">
                  <c:v>448.30603986062</c:v>
                </c:pt>
                <c:pt idx="149">
                  <c:v>448.777678384724</c:v>
                </c:pt>
                <c:pt idx="150">
                  <c:v>449.208365393728</c:v>
                </c:pt>
                <c:pt idx="151">
                  <c:v>449.671745318169</c:v>
                </c:pt>
                <c:pt idx="152">
                  <c:v>450.147049644689</c:v>
                </c:pt>
                <c:pt idx="153">
                  <c:v>450.58989768026</c:v>
                </c:pt>
                <c:pt idx="154">
                  <c:v>451.016438407295</c:v>
                </c:pt>
                <c:pt idx="155">
                  <c:v>451.463234735136</c:v>
                </c:pt>
                <c:pt idx="156">
                  <c:v>451.918930084389</c:v>
                </c:pt>
                <c:pt idx="157">
                  <c:v>452.34906903946</c:v>
                </c:pt>
                <c:pt idx="158">
                  <c:v>452.799329840191</c:v>
                </c:pt>
                <c:pt idx="159">
                  <c:v>453.590241120711</c:v>
                </c:pt>
                <c:pt idx="160">
                  <c:v>454.008073020933</c:v>
                </c:pt>
                <c:pt idx="161">
                  <c:v>454.34566004576</c:v>
                </c:pt>
                <c:pt idx="162">
                  <c:v>454.727439005146</c:v>
                </c:pt>
                <c:pt idx="163">
                  <c:v>455.081315794198</c:v>
                </c:pt>
                <c:pt idx="164">
                  <c:v>455.486927418701</c:v>
                </c:pt>
                <c:pt idx="165">
                  <c:v>455.90433891312</c:v>
                </c:pt>
                <c:pt idx="166">
                  <c:v>456.222071750992</c:v>
                </c:pt>
                <c:pt idx="167">
                  <c:v>456.599550180402</c:v>
                </c:pt>
                <c:pt idx="168">
                  <c:v>456.961088794645</c:v>
                </c:pt>
                <c:pt idx="169">
                  <c:v>457.330506084659</c:v>
                </c:pt>
                <c:pt idx="170">
                  <c:v>457.612852498185</c:v>
                </c:pt>
                <c:pt idx="171">
                  <c:v>458.005102429601</c:v>
                </c:pt>
                <c:pt idx="172">
                  <c:v>458.303252112919</c:v>
                </c:pt>
                <c:pt idx="173">
                  <c:v>458.621159753183</c:v>
                </c:pt>
                <c:pt idx="174">
                  <c:v>458.986371636321</c:v>
                </c:pt>
                <c:pt idx="175">
                  <c:v>459.339321456366</c:v>
                </c:pt>
                <c:pt idx="176">
                  <c:v>459.578344204988</c:v>
                </c:pt>
                <c:pt idx="177">
                  <c:v>459.888077271099</c:v>
                </c:pt>
                <c:pt idx="178">
                  <c:v>460.217241816893</c:v>
                </c:pt>
                <c:pt idx="179">
                  <c:v>460.513349058455</c:v>
                </c:pt>
                <c:pt idx="180">
                  <c:v>460.88851107043</c:v>
                </c:pt>
                <c:pt idx="181">
                  <c:v>461.147068243398</c:v>
                </c:pt>
                <c:pt idx="182">
                  <c:v>461.464081263622</c:v>
                </c:pt>
                <c:pt idx="183">
                  <c:v>461.7770541881</c:v>
                </c:pt>
                <c:pt idx="184">
                  <c:v>462.062802452038</c:v>
                </c:pt>
                <c:pt idx="185">
                  <c:v>462.286721268686</c:v>
                </c:pt>
                <c:pt idx="186">
                  <c:v>462.579318648919</c:v>
                </c:pt>
                <c:pt idx="187">
                  <c:v>462.854027013691</c:v>
                </c:pt>
                <c:pt idx="188">
                  <c:v>463.149895884027</c:v>
                </c:pt>
                <c:pt idx="189">
                  <c:v>463.422898388981</c:v>
                </c:pt>
                <c:pt idx="190">
                  <c:v>463.696133029568</c:v>
                </c:pt>
                <c:pt idx="191">
                  <c:v>463.892357469056</c:v>
                </c:pt>
                <c:pt idx="192">
                  <c:v>464.134816174717</c:v>
                </c:pt>
                <c:pt idx="193">
                  <c:v>464.380484231172</c:v>
                </c:pt>
                <c:pt idx="194">
                  <c:v>464.569463568051</c:v>
                </c:pt>
                <c:pt idx="195">
                  <c:v>464.795889225605</c:v>
                </c:pt>
                <c:pt idx="196">
                  <c:v>465.03088416738</c:v>
                </c:pt>
                <c:pt idx="197">
                  <c:v>465.276318608502</c:v>
                </c:pt>
                <c:pt idx="198">
                  <c:v>465.49776022529</c:v>
                </c:pt>
                <c:pt idx="199">
                  <c:v>465.71258264706</c:v>
                </c:pt>
                <c:pt idx="200">
                  <c:v>465.873988903591</c:v>
                </c:pt>
                <c:pt idx="201">
                  <c:v>466.076663000699</c:v>
                </c:pt>
                <c:pt idx="202">
                  <c:v>466.297882946726</c:v>
                </c:pt>
                <c:pt idx="203">
                  <c:v>466.510696678437</c:v>
                </c:pt>
                <c:pt idx="204">
                  <c:v>466.717492415448</c:v>
                </c:pt>
                <c:pt idx="205">
                  <c:v>466.915387708319</c:v>
                </c:pt>
                <c:pt idx="206">
                  <c:v>467.057870595435</c:v>
                </c:pt>
                <c:pt idx="207">
                  <c:v>467.263477312275</c:v>
                </c:pt>
                <c:pt idx="208">
                  <c:v>467.471778189399</c:v>
                </c:pt>
                <c:pt idx="209">
                  <c:v>467.658240518877</c:v>
                </c:pt>
                <c:pt idx="210">
                  <c:v>467.769732992601</c:v>
                </c:pt>
                <c:pt idx="211">
                  <c:v>467.961589727914</c:v>
                </c:pt>
                <c:pt idx="212">
                  <c:v>468.126993741678</c:v>
                </c:pt>
                <c:pt idx="213">
                  <c:v>468.326155065709</c:v>
                </c:pt>
                <c:pt idx="214">
                  <c:v>468.510202873785</c:v>
                </c:pt>
                <c:pt idx="215">
                  <c:v>468.635213148045</c:v>
                </c:pt>
                <c:pt idx="216">
                  <c:v>468.789283130074</c:v>
                </c:pt>
                <c:pt idx="217">
                  <c:v>468.943894014537</c:v>
                </c:pt>
                <c:pt idx="218">
                  <c:v>469.105479057737</c:v>
                </c:pt>
                <c:pt idx="219">
                  <c:v>469.171167078106</c:v>
                </c:pt>
                <c:pt idx="220">
                  <c:v>469.358402349193</c:v>
                </c:pt>
                <c:pt idx="221">
                  <c:v>469.512503585041</c:v>
                </c:pt>
                <c:pt idx="222">
                  <c:v>469.67519392924</c:v>
                </c:pt>
                <c:pt idx="223">
                  <c:v>469.892580900935</c:v>
                </c:pt>
                <c:pt idx="224">
                  <c:v>470.101102368686</c:v>
                </c:pt>
                <c:pt idx="225">
                  <c:v>470.240511197252</c:v>
                </c:pt>
                <c:pt idx="226">
                  <c:v>470.434401108345</c:v>
                </c:pt>
                <c:pt idx="227">
                  <c:v>470.651728860248</c:v>
                </c:pt>
                <c:pt idx="228">
                  <c:v>470.84295204511</c:v>
                </c:pt>
                <c:pt idx="229">
                  <c:v>471.045376093938</c:v>
                </c:pt>
                <c:pt idx="230">
                  <c:v>471.206707133185</c:v>
                </c:pt>
                <c:pt idx="231">
                  <c:v>471.331757651405</c:v>
                </c:pt>
                <c:pt idx="232">
                  <c:v>471.564092598285</c:v>
                </c:pt>
                <c:pt idx="233">
                  <c:v>471.855878505089</c:v>
                </c:pt>
                <c:pt idx="234">
                  <c:v>472.085111286742</c:v>
                </c:pt>
                <c:pt idx="235">
                  <c:v>472.214305515004</c:v>
                </c:pt>
                <c:pt idx="236">
                  <c:v>472.449803590329</c:v>
                </c:pt>
                <c:pt idx="237">
                  <c:v>472.606760118146</c:v>
                </c:pt>
                <c:pt idx="238">
                  <c:v>472.822783889807</c:v>
                </c:pt>
                <c:pt idx="239">
                  <c:v>472.997937941449</c:v>
                </c:pt>
                <c:pt idx="240">
                  <c:v>473.142877396794</c:v>
                </c:pt>
                <c:pt idx="241">
                  <c:v>473.22526030913</c:v>
                </c:pt>
                <c:pt idx="242">
                  <c:v>473.360738390812</c:v>
                </c:pt>
                <c:pt idx="243">
                  <c:v>473.508062944495</c:v>
                </c:pt>
                <c:pt idx="244">
                  <c:v>473.659058245224</c:v>
                </c:pt>
                <c:pt idx="245">
                  <c:v>473.860030380443</c:v>
                </c:pt>
                <c:pt idx="246">
                  <c:v>474.035602632144</c:v>
                </c:pt>
                <c:pt idx="247">
                  <c:v>474.108346348579</c:v>
                </c:pt>
                <c:pt idx="248">
                  <c:v>474.239083217951</c:v>
                </c:pt>
                <c:pt idx="249">
                  <c:v>474.339230628437</c:v>
                </c:pt>
                <c:pt idx="250">
                  <c:v>474.455742116372</c:v>
                </c:pt>
                <c:pt idx="251">
                  <c:v>474.475116850139</c:v>
                </c:pt>
                <c:pt idx="252">
                  <c:v>474.569296086801</c:v>
                </c:pt>
                <c:pt idx="253">
                  <c:v>474.636606731152</c:v>
                </c:pt>
                <c:pt idx="254">
                  <c:v>474.761226441994</c:v>
                </c:pt>
                <c:pt idx="255">
                  <c:v>475.189172110386</c:v>
                </c:pt>
                <c:pt idx="256">
                  <c:v>475.318731443718</c:v>
                </c:pt>
                <c:pt idx="257">
                  <c:v>475.509984046908</c:v>
                </c:pt>
                <c:pt idx="258">
                  <c:v>475.762974796516</c:v>
                </c:pt>
                <c:pt idx="259">
                  <c:v>475.914119264292</c:v>
                </c:pt>
                <c:pt idx="260">
                  <c:v>476.121096264464</c:v>
                </c:pt>
                <c:pt idx="261">
                  <c:v>476.302996605934</c:v>
                </c:pt>
                <c:pt idx="262">
                  <c:v>476.525411619182</c:v>
                </c:pt>
                <c:pt idx="263">
                  <c:v>476.707664380379</c:v>
                </c:pt>
                <c:pt idx="264">
                  <c:v>476.895095368506</c:v>
                </c:pt>
                <c:pt idx="265">
                  <c:v>477.112763086895</c:v>
                </c:pt>
                <c:pt idx="266">
                  <c:v>477.324679549236</c:v>
                </c:pt>
                <c:pt idx="267">
                  <c:v>477.512251410635</c:v>
                </c:pt>
                <c:pt idx="268">
                  <c:v>477.689796245771</c:v>
                </c:pt>
                <c:pt idx="269">
                  <c:v>477.772940307798</c:v>
                </c:pt>
                <c:pt idx="270">
                  <c:v>477.950712286684</c:v>
                </c:pt>
                <c:pt idx="271">
                  <c:v>478.103708082813</c:v>
                </c:pt>
                <c:pt idx="272">
                  <c:v>478.276293643486</c:v>
                </c:pt>
                <c:pt idx="273">
                  <c:v>478.444346914025</c:v>
                </c:pt>
                <c:pt idx="274">
                  <c:v>478.792369798793</c:v>
                </c:pt>
                <c:pt idx="275">
                  <c:v>478.98410905632</c:v>
                </c:pt>
                <c:pt idx="276">
                  <c:v>479.209969317151</c:v>
                </c:pt>
                <c:pt idx="277">
                  <c:v>479.41621755546</c:v>
                </c:pt>
                <c:pt idx="278">
                  <c:v>479.568434995272</c:v>
                </c:pt>
                <c:pt idx="279">
                  <c:v>479.705917214999</c:v>
                </c:pt>
                <c:pt idx="280">
                  <c:v>479.940271617918</c:v>
                </c:pt>
                <c:pt idx="281">
                  <c:v>480.217834129523</c:v>
                </c:pt>
                <c:pt idx="282">
                  <c:v>480.5152734739</c:v>
                </c:pt>
                <c:pt idx="283">
                  <c:v>480.791146540378</c:v>
                </c:pt>
                <c:pt idx="284">
                  <c:v>481.022774093295</c:v>
                </c:pt>
                <c:pt idx="285">
                  <c:v>481.215726410233</c:v>
                </c:pt>
                <c:pt idx="286">
                  <c:v>481.461149318769</c:v>
                </c:pt>
                <c:pt idx="287">
                  <c:v>481.68609114944</c:v>
                </c:pt>
                <c:pt idx="288">
                  <c:v>481.891759307494</c:v>
                </c:pt>
                <c:pt idx="289">
                  <c:v>482.18357192899</c:v>
                </c:pt>
                <c:pt idx="290">
                  <c:v>482.51228955168</c:v>
                </c:pt>
                <c:pt idx="291">
                  <c:v>482.686247313412</c:v>
                </c:pt>
                <c:pt idx="292">
                  <c:v>482.926875225192</c:v>
                </c:pt>
                <c:pt idx="293">
                  <c:v>483.156431193334</c:v>
                </c:pt>
                <c:pt idx="294">
                  <c:v>483.342440852892</c:v>
                </c:pt>
                <c:pt idx="295">
                  <c:v>483.612058278742</c:v>
                </c:pt>
                <c:pt idx="296">
                  <c:v>483.951315661724</c:v>
                </c:pt>
                <c:pt idx="297">
                  <c:v>484.284394143765</c:v>
                </c:pt>
                <c:pt idx="298">
                  <c:v>484.568639170825</c:v>
                </c:pt>
                <c:pt idx="299">
                  <c:v>484.881625919424</c:v>
                </c:pt>
                <c:pt idx="300">
                  <c:v>485.089320836245</c:v>
                </c:pt>
                <c:pt idx="301">
                  <c:v>485.427784169122</c:v>
                </c:pt>
                <c:pt idx="302">
                  <c:v>485.797386874964</c:v>
                </c:pt>
                <c:pt idx="303">
                  <c:v>486.160659214225</c:v>
                </c:pt>
                <c:pt idx="304">
                  <c:v>486.406052383343</c:v>
                </c:pt>
                <c:pt idx="305">
                  <c:v>486.695559747648</c:v>
                </c:pt>
                <c:pt idx="306">
                  <c:v>487.013308785468</c:v>
                </c:pt>
                <c:pt idx="307">
                  <c:v>487.229136484731</c:v>
                </c:pt>
                <c:pt idx="308">
                  <c:v>487.586562362155</c:v>
                </c:pt>
                <c:pt idx="309">
                  <c:v>487.961575328683</c:v>
                </c:pt>
                <c:pt idx="310">
                  <c:v>488.354119682277</c:v>
                </c:pt>
                <c:pt idx="311">
                  <c:v>488.706787627444</c:v>
                </c:pt>
                <c:pt idx="312">
                  <c:v>489.06783455365</c:v>
                </c:pt>
                <c:pt idx="313">
                  <c:v>489.380015858711</c:v>
                </c:pt>
                <c:pt idx="314">
                  <c:v>489.67496966614</c:v>
                </c:pt>
                <c:pt idx="315">
                  <c:v>490.043661256942</c:v>
                </c:pt>
                <c:pt idx="316">
                  <c:v>490.432940383727</c:v>
                </c:pt>
                <c:pt idx="317">
                  <c:v>490.706722061041</c:v>
                </c:pt>
                <c:pt idx="318">
                  <c:v>491.089038253258</c:v>
                </c:pt>
                <c:pt idx="319">
                  <c:v>491.428351303366</c:v>
                </c:pt>
                <c:pt idx="320">
                  <c:v>491.730785254377</c:v>
                </c:pt>
                <c:pt idx="321">
                  <c:v>491.984551731491</c:v>
                </c:pt>
                <c:pt idx="322">
                  <c:v>492.393861169136</c:v>
                </c:pt>
                <c:pt idx="323">
                  <c:v>492.712074959617</c:v>
                </c:pt>
                <c:pt idx="324">
                  <c:v>493.11293171733</c:v>
                </c:pt>
                <c:pt idx="325">
                  <c:v>493.477036563271</c:v>
                </c:pt>
                <c:pt idx="326">
                  <c:v>493.843144810516</c:v>
                </c:pt>
                <c:pt idx="327">
                  <c:v>494.175668591456</c:v>
                </c:pt>
                <c:pt idx="328">
                  <c:v>494.592838750612</c:v>
                </c:pt>
                <c:pt idx="329">
                  <c:v>495.002757656058</c:v>
                </c:pt>
                <c:pt idx="330">
                  <c:v>495.362775279045</c:v>
                </c:pt>
                <c:pt idx="331">
                  <c:v>495.716694580705</c:v>
                </c:pt>
                <c:pt idx="332">
                  <c:v>496.063465665581</c:v>
                </c:pt>
                <c:pt idx="333">
                  <c:v>496.336388937292</c:v>
                </c:pt>
                <c:pt idx="334">
                  <c:v>496.692746773126</c:v>
                </c:pt>
                <c:pt idx="335">
                  <c:v>497.111862593462</c:v>
                </c:pt>
                <c:pt idx="336">
                  <c:v>497.538449213869</c:v>
                </c:pt>
                <c:pt idx="337">
                  <c:v>497.894142958629</c:v>
                </c:pt>
                <c:pt idx="338">
                  <c:v>498.398854624226</c:v>
                </c:pt>
                <c:pt idx="339">
                  <c:v>498.779240839916</c:v>
                </c:pt>
                <c:pt idx="340">
                  <c:v>499.080588758699</c:v>
                </c:pt>
                <c:pt idx="341">
                  <c:v>499.429023750527</c:v>
                </c:pt>
                <c:pt idx="342">
                  <c:v>500.455028453274</c:v>
                </c:pt>
                <c:pt idx="343">
                  <c:v>500.749535890327</c:v>
                </c:pt>
                <c:pt idx="344">
                  <c:v>501.171502569649</c:v>
                </c:pt>
                <c:pt idx="345">
                  <c:v>501.670955671588</c:v>
                </c:pt>
                <c:pt idx="346">
                  <c:v>501.998268408204</c:v>
                </c:pt>
                <c:pt idx="347">
                  <c:v>502.447807651212</c:v>
                </c:pt>
                <c:pt idx="348">
                  <c:v>502.929837033395</c:v>
                </c:pt>
                <c:pt idx="349">
                  <c:v>503.388862425049</c:v>
                </c:pt>
                <c:pt idx="350">
                  <c:v>503.757258879726</c:v>
                </c:pt>
                <c:pt idx="351">
                  <c:v>504.223756467433</c:v>
                </c:pt>
                <c:pt idx="352">
                  <c:v>504.660632822315</c:v>
                </c:pt>
                <c:pt idx="353">
                  <c:v>505.07025471917</c:v>
                </c:pt>
                <c:pt idx="354">
                  <c:v>505.551104928432</c:v>
                </c:pt>
                <c:pt idx="355">
                  <c:v>506.030160600954</c:v>
                </c:pt>
                <c:pt idx="356">
                  <c:v>506.408992924902</c:v>
                </c:pt>
                <c:pt idx="357">
                  <c:v>506.896455578935</c:v>
                </c:pt>
                <c:pt idx="358">
                  <c:v>507.373819277361</c:v>
                </c:pt>
                <c:pt idx="359">
                  <c:v>507.826177165306</c:v>
                </c:pt>
                <c:pt idx="360">
                  <c:v>508.210690418941</c:v>
                </c:pt>
                <c:pt idx="361">
                  <c:v>509.531579287459</c:v>
                </c:pt>
                <c:pt idx="362">
                  <c:v>509.305415900389</c:v>
                </c:pt>
                <c:pt idx="363">
                  <c:v>509.797952604921</c:v>
                </c:pt>
                <c:pt idx="364">
                  <c:v>510.248988244913</c:v>
                </c:pt>
                <c:pt idx="365">
                  <c:v>510.676450402785</c:v>
                </c:pt>
                <c:pt idx="366">
                  <c:v>511.038125242374</c:v>
                </c:pt>
                <c:pt idx="367">
                  <c:v>511.52088456287</c:v>
                </c:pt>
                <c:pt idx="368">
                  <c:v>512.036850653004</c:v>
                </c:pt>
                <c:pt idx="369">
                  <c:v>512.502064241629</c:v>
                </c:pt>
                <c:pt idx="370">
                  <c:v>512.967450483013</c:v>
                </c:pt>
                <c:pt idx="371">
                  <c:v>513.432077197471</c:v>
                </c:pt>
                <c:pt idx="372">
                  <c:v>513.812992125402</c:v>
                </c:pt>
                <c:pt idx="373">
                  <c:v>514.307445308736</c:v>
                </c:pt>
                <c:pt idx="374">
                  <c:v>514.809954346172</c:v>
                </c:pt>
                <c:pt idx="375">
                  <c:v>515.295277651333</c:v>
                </c:pt>
                <c:pt idx="376">
                  <c:v>515.731406349145</c:v>
                </c:pt>
                <c:pt idx="377">
                  <c:v>516.301283597251</c:v>
                </c:pt>
                <c:pt idx="378">
                  <c:v>516.678986578963</c:v>
                </c:pt>
                <c:pt idx="379">
                  <c:v>517.2231180633</c:v>
                </c:pt>
                <c:pt idx="380">
                  <c:v>517.733889737123</c:v>
                </c:pt>
                <c:pt idx="381">
                  <c:v>518.203516479824</c:v>
                </c:pt>
                <c:pt idx="382">
                  <c:v>518.568871567234</c:v>
                </c:pt>
                <c:pt idx="383">
                  <c:v>519.058432450906</c:v>
                </c:pt>
                <c:pt idx="384">
                  <c:v>519.531379411016</c:v>
                </c:pt>
                <c:pt idx="385">
                  <c:v>519.943491966893</c:v>
                </c:pt>
                <c:pt idx="386">
                  <c:v>520.42207644408</c:v>
                </c:pt>
                <c:pt idx="387">
                  <c:v>520.961139325906</c:v>
                </c:pt>
                <c:pt idx="388">
                  <c:v>522.139314373354</c:v>
                </c:pt>
                <c:pt idx="389">
                  <c:v>522.064458022431</c:v>
                </c:pt>
                <c:pt idx="390">
                  <c:v>522.589855505153</c:v>
                </c:pt>
                <c:pt idx="391">
                  <c:v>523.128354175189</c:v>
                </c:pt>
                <c:pt idx="392">
                  <c:v>523.563638940013</c:v>
                </c:pt>
                <c:pt idx="393">
                  <c:v>524.145483404965</c:v>
                </c:pt>
                <c:pt idx="394">
                  <c:v>524.661607978361</c:v>
                </c:pt>
                <c:pt idx="395">
                  <c:v>525.098314350672</c:v>
                </c:pt>
                <c:pt idx="396">
                  <c:v>525.648385768214</c:v>
                </c:pt>
                <c:pt idx="397">
                  <c:v>526.188400948629</c:v>
                </c:pt>
                <c:pt idx="398">
                  <c:v>526.634050672073</c:v>
                </c:pt>
                <c:pt idx="399">
                  <c:v>527.123406587736</c:v>
                </c:pt>
                <c:pt idx="400">
                  <c:v>527.625632891884</c:v>
                </c:pt>
                <c:pt idx="401">
                  <c:v>528.123884686724</c:v>
                </c:pt>
                <c:pt idx="402">
                  <c:v>529.70831574984</c:v>
                </c:pt>
                <c:pt idx="403">
                  <c:v>530.082917130133</c:v>
                </c:pt>
                <c:pt idx="404">
                  <c:v>530.598645800931</c:v>
                </c:pt>
                <c:pt idx="405">
                  <c:v>531.088930902509</c:v>
                </c:pt>
                <c:pt idx="406">
                  <c:v>531.471385377749</c:v>
                </c:pt>
                <c:pt idx="407">
                  <c:v>532.064568455376</c:v>
                </c:pt>
                <c:pt idx="408">
                  <c:v>532.568221229949</c:v>
                </c:pt>
                <c:pt idx="409">
                  <c:v>532.986822824078</c:v>
                </c:pt>
                <c:pt idx="410">
                  <c:v>534.540458988572</c:v>
                </c:pt>
                <c:pt idx="411">
                  <c:v>534.118373873562</c:v>
                </c:pt>
                <c:pt idx="412">
                  <c:v>535.334163265032</c:v>
                </c:pt>
                <c:pt idx="413">
                  <c:v>535.190321483499</c:v>
                </c:pt>
                <c:pt idx="414">
                  <c:v>535.76268407465</c:v>
                </c:pt>
                <c:pt idx="415">
                  <c:v>537.769410917713</c:v>
                </c:pt>
                <c:pt idx="416">
                  <c:v>538.212534169265</c:v>
                </c:pt>
                <c:pt idx="417">
                  <c:v>537.82795567727</c:v>
                </c:pt>
                <c:pt idx="418">
                  <c:v>539.62059775457</c:v>
                </c:pt>
                <c:pt idx="419">
                  <c:v>538.586186713651</c:v>
                </c:pt>
                <c:pt idx="420">
                  <c:v>538.676469215457</c:v>
                </c:pt>
                <c:pt idx="421">
                  <c:v>541.094387525354</c:v>
                </c:pt>
                <c:pt idx="422">
                  <c:v>539.976202142581</c:v>
                </c:pt>
                <c:pt idx="423">
                  <c:v>540.111661854765</c:v>
                </c:pt>
                <c:pt idx="424">
                  <c:v>540.645701569356</c:v>
                </c:pt>
                <c:pt idx="425">
                  <c:v>542.48604063072</c:v>
                </c:pt>
                <c:pt idx="426">
                  <c:v>541.786048519587</c:v>
                </c:pt>
                <c:pt idx="427">
                  <c:v>543.251905563136</c:v>
                </c:pt>
                <c:pt idx="428">
                  <c:v>544.388727366042</c:v>
                </c:pt>
                <c:pt idx="429">
                  <c:v>544.806617434794</c:v>
                </c:pt>
                <c:pt idx="430">
                  <c:v>544.721437942917</c:v>
                </c:pt>
                <c:pt idx="431">
                  <c:v>545.461356308868</c:v>
                </c:pt>
                <c:pt idx="432">
                  <c:v>545.147586524977</c:v>
                </c:pt>
                <c:pt idx="433">
                  <c:v>546.051580297204</c:v>
                </c:pt>
                <c:pt idx="434">
                  <c:v>547.345114460859</c:v>
                </c:pt>
                <c:pt idx="435">
                  <c:v>547.665379153299</c:v>
                </c:pt>
                <c:pt idx="436">
                  <c:v>548.626534022619</c:v>
                </c:pt>
                <c:pt idx="437">
                  <c:v>548.978596572451</c:v>
                </c:pt>
                <c:pt idx="438">
                  <c:v>549.287394550622</c:v>
                </c:pt>
                <c:pt idx="439">
                  <c:v>549.802403103456</c:v>
                </c:pt>
                <c:pt idx="440">
                  <c:v>550.735789558253</c:v>
                </c:pt>
                <c:pt idx="441">
                  <c:v>551.217151327776</c:v>
                </c:pt>
                <c:pt idx="442">
                  <c:v>551.811381423461</c:v>
                </c:pt>
                <c:pt idx="443">
                  <c:v>552.409476297031</c:v>
                </c:pt>
                <c:pt idx="444">
                  <c:v>552.820060127844</c:v>
                </c:pt>
                <c:pt idx="445">
                  <c:v>553.433215752049</c:v>
                </c:pt>
                <c:pt idx="446">
                  <c:v>553.613246144254</c:v>
                </c:pt>
                <c:pt idx="447">
                  <c:v>554.234426716888</c:v>
                </c:pt>
                <c:pt idx="448">
                  <c:v>554.587308674111</c:v>
                </c:pt>
                <c:pt idx="449">
                  <c:v>555.40026093747</c:v>
                </c:pt>
                <c:pt idx="450">
                  <c:v>555.6390767248</c:v>
                </c:pt>
                <c:pt idx="451">
                  <c:v>555.916066137637</c:v>
                </c:pt>
                <c:pt idx="452">
                  <c:v>556.738657900922</c:v>
                </c:pt>
                <c:pt idx="453">
                  <c:v>557.309831473317</c:v>
                </c:pt>
                <c:pt idx="454">
                  <c:v>557.690331862093</c:v>
                </c:pt>
                <c:pt idx="455">
                  <c:v>558.249227164608</c:v>
                </c:pt>
                <c:pt idx="456">
                  <c:v>558.61503200186</c:v>
                </c:pt>
                <c:pt idx="457">
                  <c:v>559.229857020338</c:v>
                </c:pt>
                <c:pt idx="458">
                  <c:v>559.460478257881</c:v>
                </c:pt>
                <c:pt idx="459">
                  <c:v>560.263136183886</c:v>
                </c:pt>
                <c:pt idx="460">
                  <c:v>560.712060358745</c:v>
                </c:pt>
                <c:pt idx="461">
                  <c:v>561.202604897368</c:v>
                </c:pt>
                <c:pt idx="462">
                  <c:v>561.970344906973</c:v>
                </c:pt>
                <c:pt idx="463">
                  <c:v>561.961454178566</c:v>
                </c:pt>
                <c:pt idx="464">
                  <c:v>562.611688923379</c:v>
                </c:pt>
                <c:pt idx="465">
                  <c:v>563.27104034197</c:v>
                </c:pt>
                <c:pt idx="466">
                  <c:v>563.860153659831</c:v>
                </c:pt>
                <c:pt idx="467">
                  <c:v>564.663056184833</c:v>
                </c:pt>
                <c:pt idx="468">
                  <c:v>565.158127404383</c:v>
                </c:pt>
                <c:pt idx="469">
                  <c:v>565.530805056119</c:v>
                </c:pt>
                <c:pt idx="470">
                  <c:v>566.14622175773</c:v>
                </c:pt>
                <c:pt idx="471">
                  <c:v>566.209459475663</c:v>
                </c:pt>
                <c:pt idx="472">
                  <c:v>566.840922177423</c:v>
                </c:pt>
                <c:pt idx="473">
                  <c:v>567.264178805881</c:v>
                </c:pt>
                <c:pt idx="474">
                  <c:v>567.797432607207</c:v>
                </c:pt>
                <c:pt idx="475">
                  <c:v>568.349000538135</c:v>
                </c:pt>
                <c:pt idx="476">
                  <c:v>569.277648816264</c:v>
                </c:pt>
                <c:pt idx="477">
                  <c:v>569.279908171937</c:v>
                </c:pt>
                <c:pt idx="478">
                  <c:v>569.825265182441</c:v>
                </c:pt>
                <c:pt idx="479">
                  <c:v>570.397900388422</c:v>
                </c:pt>
                <c:pt idx="480">
                  <c:v>570.897008112027</c:v>
                </c:pt>
                <c:pt idx="481">
                  <c:v>571.458725719914</c:v>
                </c:pt>
                <c:pt idx="482">
                  <c:v>571.894874954547</c:v>
                </c:pt>
                <c:pt idx="483">
                  <c:v>572.435887315668</c:v>
                </c:pt>
                <c:pt idx="484">
                  <c:v>572.96651513038</c:v>
                </c:pt>
                <c:pt idx="485">
                  <c:v>573.499655913206</c:v>
                </c:pt>
                <c:pt idx="486">
                  <c:v>573.905593031987</c:v>
                </c:pt>
                <c:pt idx="487">
                  <c:v>574.549904156584</c:v>
                </c:pt>
                <c:pt idx="488">
                  <c:v>575.302387577793</c:v>
                </c:pt>
                <c:pt idx="489">
                  <c:v>575.649550648013</c:v>
                </c:pt>
                <c:pt idx="490">
                  <c:v>576.327740555568</c:v>
                </c:pt>
                <c:pt idx="491">
                  <c:v>576.79702380642</c:v>
                </c:pt>
                <c:pt idx="492">
                  <c:v>577.472510134387</c:v>
                </c:pt>
                <c:pt idx="493">
                  <c:v>578.04325264743</c:v>
                </c:pt>
                <c:pt idx="494">
                  <c:v>578.463589984292</c:v>
                </c:pt>
                <c:pt idx="495">
                  <c:v>579.081521097365</c:v>
                </c:pt>
                <c:pt idx="496">
                  <c:v>579.607901472628</c:v>
                </c:pt>
                <c:pt idx="497">
                  <c:v>580.081419381353</c:v>
                </c:pt>
                <c:pt idx="498">
                  <c:v>580.605877879893</c:v>
                </c:pt>
                <c:pt idx="499">
                  <c:v>581.215609169212</c:v>
                </c:pt>
                <c:pt idx="500">
                  <c:v>581.765239097199</c:v>
                </c:pt>
                <c:pt idx="501">
                  <c:v>582.188131523311</c:v>
                </c:pt>
                <c:pt idx="502">
                  <c:v>582.737168242226</c:v>
                </c:pt>
                <c:pt idx="503">
                  <c:v>583.249034524643</c:v>
                </c:pt>
                <c:pt idx="504">
                  <c:v>583.87616536073</c:v>
                </c:pt>
                <c:pt idx="505">
                  <c:v>584.462099784761</c:v>
                </c:pt>
                <c:pt idx="506">
                  <c:v>584.879341428818</c:v>
                </c:pt>
                <c:pt idx="507">
                  <c:v>585.49456231959</c:v>
                </c:pt>
                <c:pt idx="508">
                  <c:v>586.063087935993</c:v>
                </c:pt>
                <c:pt idx="509">
                  <c:v>586.663450633858</c:v>
                </c:pt>
                <c:pt idx="510">
                  <c:v>587.174730989712</c:v>
                </c:pt>
                <c:pt idx="511">
                  <c:v>587.977833931876</c:v>
                </c:pt>
                <c:pt idx="512">
                  <c:v>588.497747000538</c:v>
                </c:pt>
                <c:pt idx="513">
                  <c:v>589.218071959888</c:v>
                </c:pt>
                <c:pt idx="514">
                  <c:v>590.624268959806</c:v>
                </c:pt>
                <c:pt idx="515">
                  <c:v>591.13865418989</c:v>
                </c:pt>
                <c:pt idx="516">
                  <c:v>591.839865504409</c:v>
                </c:pt>
                <c:pt idx="517">
                  <c:v>592.71429060537</c:v>
                </c:pt>
                <c:pt idx="518">
                  <c:v>593.298504585089</c:v>
                </c:pt>
                <c:pt idx="519">
                  <c:v>594.035621869321</c:v>
                </c:pt>
                <c:pt idx="520">
                  <c:v>594.773637322941</c:v>
                </c:pt>
                <c:pt idx="521">
                  <c:v>595.315300963363</c:v>
                </c:pt>
                <c:pt idx="522">
                  <c:v>596.053779423817</c:v>
                </c:pt>
                <c:pt idx="523">
                  <c:v>596.801938263048</c:v>
                </c:pt>
                <c:pt idx="524">
                  <c:v>597.367953108026</c:v>
                </c:pt>
                <c:pt idx="525">
                  <c:v>598.147274679593</c:v>
                </c:pt>
                <c:pt idx="526">
                  <c:v>598.868859480872</c:v>
                </c:pt>
                <c:pt idx="527">
                  <c:v>599.651121665885</c:v>
                </c:pt>
                <c:pt idx="528">
                  <c:v>600.410592136462</c:v>
                </c:pt>
                <c:pt idx="529">
                  <c:v>601.156180650533</c:v>
                </c:pt>
                <c:pt idx="530">
                  <c:v>601.702485737622</c:v>
                </c:pt>
                <c:pt idx="531">
                  <c:v>602.510650862614</c:v>
                </c:pt>
                <c:pt idx="532">
                  <c:v>603.199466650827</c:v>
                </c:pt>
                <c:pt idx="533">
                  <c:v>603.800072214996</c:v>
                </c:pt>
                <c:pt idx="534">
                  <c:v>604.722414805883</c:v>
                </c:pt>
                <c:pt idx="535">
                  <c:v>605.559208819748</c:v>
                </c:pt>
                <c:pt idx="536">
                  <c:v>606.192079049887</c:v>
                </c:pt>
                <c:pt idx="537">
                  <c:v>607.006954255462</c:v>
                </c:pt>
                <c:pt idx="538">
                  <c:v>607.904472147117</c:v>
                </c:pt>
                <c:pt idx="539">
                  <c:v>608.610243409099</c:v>
                </c:pt>
                <c:pt idx="540">
                  <c:v>609.503978248185</c:v>
                </c:pt>
                <c:pt idx="541">
                  <c:v>610.407023733811</c:v>
                </c:pt>
                <c:pt idx="542">
                  <c:v>611.218366714772</c:v>
                </c:pt>
                <c:pt idx="543">
                  <c:v>612.190874857663</c:v>
                </c:pt>
                <c:pt idx="544">
                  <c:v>613.248754263642</c:v>
                </c:pt>
                <c:pt idx="545">
                  <c:v>614.237961149133</c:v>
                </c:pt>
                <c:pt idx="546">
                  <c:v>615.221379859906</c:v>
                </c:pt>
                <c:pt idx="547">
                  <c:v>616.269900603646</c:v>
                </c:pt>
                <c:pt idx="548">
                  <c:v>617.306833470464</c:v>
                </c:pt>
                <c:pt idx="549">
                  <c:v>618.181862170304</c:v>
                </c:pt>
                <c:pt idx="550">
                  <c:v>619.370581673735</c:v>
                </c:pt>
                <c:pt idx="551">
                  <c:v>620.218427455887</c:v>
                </c:pt>
                <c:pt idx="552">
                  <c:v>621.309313445501</c:v>
                </c:pt>
                <c:pt idx="553">
                  <c:v>622.263328758257</c:v>
                </c:pt>
                <c:pt idx="554">
                  <c:v>623.09556997037</c:v>
                </c:pt>
                <c:pt idx="555">
                  <c:v>624.162474536148</c:v>
                </c:pt>
                <c:pt idx="556">
                  <c:v>625.303772661423</c:v>
                </c:pt>
                <c:pt idx="557">
                  <c:v>626.429387961414</c:v>
                </c:pt>
                <c:pt idx="558">
                  <c:v>627.539259399194</c:v>
                </c:pt>
                <c:pt idx="559">
                  <c:v>628.683117710221</c:v>
                </c:pt>
                <c:pt idx="560">
                  <c:v>629.658867709776</c:v>
                </c:pt>
                <c:pt idx="561">
                  <c:v>630.83133347897</c:v>
                </c:pt>
                <c:pt idx="562">
                  <c:v>632.020190274289</c:v>
                </c:pt>
                <c:pt idx="563">
                  <c:v>633.254545261701</c:v>
                </c:pt>
                <c:pt idx="564">
                  <c:v>634.268218305278</c:v>
                </c:pt>
                <c:pt idx="565">
                  <c:v>635.489348286792</c:v>
                </c:pt>
                <c:pt idx="566">
                  <c:v>636.599038353953</c:v>
                </c:pt>
                <c:pt idx="567">
                  <c:v>637.885985900368</c:v>
                </c:pt>
                <c:pt idx="568">
                  <c:v>639.128230345396</c:v>
                </c:pt>
                <c:pt idx="569">
                  <c:v>640.166722727641</c:v>
                </c:pt>
                <c:pt idx="570">
                  <c:v>641.625373379226</c:v>
                </c:pt>
                <c:pt idx="571">
                  <c:v>642.869174105</c:v>
                </c:pt>
                <c:pt idx="572">
                  <c:v>644.123433099314</c:v>
                </c:pt>
                <c:pt idx="573">
                  <c:v>645.157415626264</c:v>
                </c:pt>
                <c:pt idx="574">
                  <c:v>646.516666507279</c:v>
                </c:pt>
                <c:pt idx="575">
                  <c:v>647.555864134825</c:v>
                </c:pt>
                <c:pt idx="576">
                  <c:v>648.897614853233</c:v>
                </c:pt>
                <c:pt idx="577">
                  <c:v>650.211657597255</c:v>
                </c:pt>
                <c:pt idx="578">
                  <c:v>651.453712738986</c:v>
                </c:pt>
                <c:pt idx="579">
                  <c:v>652.613675261879</c:v>
                </c:pt>
                <c:pt idx="580">
                  <c:v>653.816706904798</c:v>
                </c:pt>
                <c:pt idx="581">
                  <c:v>655.106809551088</c:v>
                </c:pt>
                <c:pt idx="582">
                  <c:v>656.292098188679</c:v>
                </c:pt>
                <c:pt idx="583">
                  <c:v>657.557409052702</c:v>
                </c:pt>
                <c:pt idx="584">
                  <c:v>658.631838769815</c:v>
                </c:pt>
                <c:pt idx="585">
                  <c:v>659.97406898428</c:v>
                </c:pt>
                <c:pt idx="586">
                  <c:v>661.359142143951</c:v>
                </c:pt>
                <c:pt idx="587">
                  <c:v>662.752910782285</c:v>
                </c:pt>
                <c:pt idx="588">
                  <c:v>663.891295980715</c:v>
                </c:pt>
                <c:pt idx="589">
                  <c:v>665.234125656395</c:v>
                </c:pt>
                <c:pt idx="590">
                  <c:v>666.401225077279</c:v>
                </c:pt>
                <c:pt idx="591">
                  <c:v>667.661564733434</c:v>
                </c:pt>
                <c:pt idx="592">
                  <c:v>668.983762868311</c:v>
                </c:pt>
                <c:pt idx="593">
                  <c:v>670.277599969541</c:v>
                </c:pt>
                <c:pt idx="594">
                  <c:v>671.348062673363</c:v>
                </c:pt>
                <c:pt idx="595">
                  <c:v>672.610219598497</c:v>
                </c:pt>
                <c:pt idx="596">
                  <c:v>674.088736399421</c:v>
                </c:pt>
                <c:pt idx="597">
                  <c:v>674.98812214713</c:v>
                </c:pt>
                <c:pt idx="598">
                  <c:v>676.273906703439</c:v>
                </c:pt>
                <c:pt idx="599">
                  <c:v>677.502607417868</c:v>
                </c:pt>
                <c:pt idx="600">
                  <c:v>678.487257787156</c:v>
                </c:pt>
                <c:pt idx="601">
                  <c:v>679.675864469701</c:v>
                </c:pt>
                <c:pt idx="602">
                  <c:v>680.822562274001</c:v>
                </c:pt>
                <c:pt idx="603">
                  <c:v>681.660827573912</c:v>
                </c:pt>
                <c:pt idx="604">
                  <c:v>682.813254770861</c:v>
                </c:pt>
                <c:pt idx="605">
                  <c:v>683.885801900537</c:v>
                </c:pt>
                <c:pt idx="606">
                  <c:v>684.879662881898</c:v>
                </c:pt>
                <c:pt idx="607">
                  <c:v>685.986057373068</c:v>
                </c:pt>
                <c:pt idx="608">
                  <c:v>687.037143552261</c:v>
                </c:pt>
                <c:pt idx="609">
                  <c:v>687.798898354203</c:v>
                </c:pt>
                <c:pt idx="610">
                  <c:v>688.738315650396</c:v>
                </c:pt>
                <c:pt idx="611">
                  <c:v>689.651093326752</c:v>
                </c:pt>
                <c:pt idx="612">
                  <c:v>690.582358502884</c:v>
                </c:pt>
                <c:pt idx="613">
                  <c:v>691.033218466869</c:v>
                </c:pt>
                <c:pt idx="614">
                  <c:v>691.857083415008</c:v>
                </c:pt>
                <c:pt idx="615">
                  <c:v>692.562547877737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140971"/>
        <c:axId val="30685447"/>
      </c:lineChart>
      <c:catAx>
        <c:axId val="29140971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30685447"/>
        <c:crosses val="autoZero"/>
        <c:auto val="1"/>
        <c:lblAlgn val="ctr"/>
        <c:lblOffset val="100"/>
        <c:noMultiLvlLbl val="0"/>
      </c:catAx>
      <c:valAx>
        <c:axId val="306854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291409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[3]Лист1!$O$14:$O$629</c:f>
              <c:strCache>
                <c:ptCount val="616"/>
                <c:pt idx="0">
                  <c:v>0</c:v>
                </c:pt>
                <c:pt idx="1">
                  <c:v>0.00143915248197462</c:v>
                </c:pt>
                <c:pt idx="2">
                  <c:v>0.00530356583200539</c:v>
                </c:pt>
                <c:pt idx="3">
                  <c:v>0.00881929635747637</c:v>
                </c:pt>
                <c:pt idx="4">
                  <c:v>0.0101373257139958</c:v>
                </c:pt>
                <c:pt idx="5">
                  <c:v>0.0140216333585258</c:v>
                </c:pt>
                <c:pt idx="6">
                  <c:v>0.0154169499246985</c:v>
                </c:pt>
                <c:pt idx="7">
                  <c:v>0.0180105056673552</c:v>
                </c:pt>
                <c:pt idx="8">
                  <c:v>0.019332336338148</c:v>
                </c:pt>
                <c:pt idx="9">
                  <c:v>0.0206584641856561</c:v>
                </c:pt>
                <c:pt idx="10">
                  <c:v>0.0219455375608171</c:v>
                </c:pt>
                <c:pt idx="11">
                  <c:v>0.0245517360038086</c:v>
                </c:pt>
                <c:pt idx="12">
                  <c:v>0.0272767070102725</c:v>
                </c:pt>
                <c:pt idx="13">
                  <c:v>0.028620481104572</c:v>
                </c:pt>
                <c:pt idx="14">
                  <c:v>0.0299543826802646</c:v>
                </c:pt>
                <c:pt idx="15">
                  <c:v>0.0312765479990955</c:v>
                </c:pt>
                <c:pt idx="16">
                  <c:v>0.0325851039414933</c:v>
                </c:pt>
                <c:pt idx="17">
                  <c:v>0.0339050554096851</c:v>
                </c:pt>
                <c:pt idx="18">
                  <c:v>0.0352298729493706</c:v>
                </c:pt>
                <c:pt idx="19">
                  <c:v>0.0365621620772452</c:v>
                </c:pt>
                <c:pt idx="20">
                  <c:v>0.0379307798858508</c:v>
                </c:pt>
                <c:pt idx="21">
                  <c:v>0.0392605166616465</c:v>
                </c:pt>
                <c:pt idx="22">
                  <c:v>0.0432852234142768</c:v>
                </c:pt>
                <c:pt idx="23">
                  <c:v>0.0446207993521388</c:v>
                </c:pt>
                <c:pt idx="24">
                  <c:v>0.0459606633853181</c:v>
                </c:pt>
                <c:pt idx="25">
                  <c:v>0.0472827020916094</c:v>
                </c:pt>
                <c:pt idx="26">
                  <c:v>0.0484622864491663</c:v>
                </c:pt>
                <c:pt idx="27">
                  <c:v>0.0496414209329811</c:v>
                </c:pt>
                <c:pt idx="28">
                  <c:v>0.0507477756423944</c:v>
                </c:pt>
                <c:pt idx="29">
                  <c:v>0.0517589913210502</c:v>
                </c:pt>
                <c:pt idx="30">
                  <c:v>0.0526257794044499</c:v>
                </c:pt>
                <c:pt idx="31">
                  <c:v>0.0542408596553584</c:v>
                </c:pt>
                <c:pt idx="32">
                  <c:v>0.05486604099444</c:v>
                </c:pt>
                <c:pt idx="33">
                  <c:v>0.055605038452448</c:v>
                </c:pt>
                <c:pt idx="34">
                  <c:v>0.0562868363415567</c:v>
                </c:pt>
                <c:pt idx="35">
                  <c:v>0.0569489492450073</c:v>
                </c:pt>
                <c:pt idx="36">
                  <c:v>0.0587183543145146</c:v>
                </c:pt>
                <c:pt idx="37">
                  <c:v>0.0602480848310934</c:v>
                </c:pt>
                <c:pt idx="38">
                  <c:v>0.0613541900551295</c:v>
                </c:pt>
                <c:pt idx="39">
                  <c:v>0.0619323622838416</c:v>
                </c:pt>
                <c:pt idx="40">
                  <c:v>0.0629758804984596</c:v>
                </c:pt>
                <c:pt idx="41">
                  <c:v>0.0637111368837115</c:v>
                </c:pt>
                <c:pt idx="42">
                  <c:v>0.0647536380753625</c:v>
                </c:pt>
                <c:pt idx="43">
                  <c:v>0.0657953286434143</c:v>
                </c:pt>
                <c:pt idx="44">
                  <c:v>0.0668368847492672</c:v>
                </c:pt>
                <c:pt idx="45">
                  <c:v>0.0678545952208004</c:v>
                </c:pt>
                <c:pt idx="46">
                  <c:v>0.0689047562934371</c:v>
                </c:pt>
                <c:pt idx="47">
                  <c:v>0.0700762250547914</c:v>
                </c:pt>
                <c:pt idx="48">
                  <c:v>0.0713082663311</c:v>
                </c:pt>
                <c:pt idx="49">
                  <c:v>0.0727041802021747</c:v>
                </c:pt>
                <c:pt idx="50">
                  <c:v>0.074075842695866</c:v>
                </c:pt>
                <c:pt idx="51">
                  <c:v>0.0754345882219054</c:v>
                </c:pt>
                <c:pt idx="52">
                  <c:v>0.0773142699140684</c:v>
                </c:pt>
                <c:pt idx="53">
                  <c:v>0.0811300663561841</c:v>
                </c:pt>
                <c:pt idx="54">
                  <c:v>0.0818518283430024</c:v>
                </c:pt>
                <c:pt idx="55">
                  <c:v>0.0825996171098643</c:v>
                </c:pt>
                <c:pt idx="56">
                  <c:v>0.0833167857977544</c:v>
                </c:pt>
                <c:pt idx="57">
                  <c:v>0.0842760724539411</c:v>
                </c:pt>
                <c:pt idx="58">
                  <c:v>0.085553607987483</c:v>
                </c:pt>
                <c:pt idx="59">
                  <c:v>0.0869748926183376</c:v>
                </c:pt>
                <c:pt idx="60">
                  <c:v>0.0897406204086569</c:v>
                </c:pt>
                <c:pt idx="61">
                  <c:v>0.0911589880707423</c:v>
                </c:pt>
                <c:pt idx="62">
                  <c:v>0.0926408390212906</c:v>
                </c:pt>
                <c:pt idx="63">
                  <c:v>0.0940661872724978</c:v>
                </c:pt>
                <c:pt idx="64">
                  <c:v>0.0954949428415583</c:v>
                </c:pt>
                <c:pt idx="65">
                  <c:v>0.0969286089775493</c:v>
                </c:pt>
                <c:pt idx="66">
                  <c:v>0.098371788658182</c:v>
                </c:pt>
                <c:pt idx="67">
                  <c:v>0.0998177434907362</c:v>
                </c:pt>
                <c:pt idx="68">
                  <c:v>0.101281553566278</c:v>
                </c:pt>
                <c:pt idx="69">
                  <c:v>0.102743361151591</c:v>
                </c:pt>
                <c:pt idx="70">
                  <c:v>0.104257032339672</c:v>
                </c:pt>
                <c:pt idx="71">
                  <c:v>0.105735563682248</c:v>
                </c:pt>
                <c:pt idx="72">
                  <c:v>0.107203901487811</c:v>
                </c:pt>
                <c:pt idx="73">
                  <c:v>0.108677876019731</c:v>
                </c:pt>
                <c:pt idx="74">
                  <c:v>0.110161688291691</c:v>
                </c:pt>
                <c:pt idx="75">
                  <c:v>0.111634570141613</c:v>
                </c:pt>
                <c:pt idx="76">
                  <c:v>0.113106830183536</c:v>
                </c:pt>
                <c:pt idx="77">
                  <c:v>0.114575083192287</c:v>
                </c:pt>
                <c:pt idx="78">
                  <c:v>0.116106202222133</c:v>
                </c:pt>
                <c:pt idx="79">
                  <c:v>0.117586468756483</c:v>
                </c:pt>
                <c:pt idx="80">
                  <c:v>0.119074551935517</c:v>
                </c:pt>
                <c:pt idx="81">
                  <c:v>0.120561333682953</c:v>
                </c:pt>
                <c:pt idx="82">
                  <c:v>0.122059372885498</c:v>
                </c:pt>
                <c:pt idx="83">
                  <c:v>0.123564601147628</c:v>
                </c:pt>
                <c:pt idx="84">
                  <c:v>0.125072685444058</c:v>
                </c:pt>
                <c:pt idx="85">
                  <c:v>0.126578919336732</c:v>
                </c:pt>
                <c:pt idx="86">
                  <c:v>0.128139059889365</c:v>
                </c:pt>
                <c:pt idx="87">
                  <c:v>0.12964921279474</c:v>
                </c:pt>
                <c:pt idx="88">
                  <c:v>0.13115607996864</c:v>
                </c:pt>
                <c:pt idx="89">
                  <c:v>0.132675073771732</c:v>
                </c:pt>
                <c:pt idx="90">
                  <c:v>0.134375303327436</c:v>
                </c:pt>
                <c:pt idx="91">
                  <c:v>0.135900628128824</c:v>
                </c:pt>
                <c:pt idx="92">
                  <c:v>0.137416236241805</c:v>
                </c:pt>
                <c:pt idx="93">
                  <c:v>0.138951106483676</c:v>
                </c:pt>
                <c:pt idx="94">
                  <c:v>0.140539896962494</c:v>
                </c:pt>
                <c:pt idx="95">
                  <c:v>0.142071784543261</c:v>
                </c:pt>
                <c:pt idx="96">
                  <c:v>0.143611064035642</c:v>
                </c:pt>
                <c:pt idx="97">
                  <c:v>0.146673153977208</c:v>
                </c:pt>
                <c:pt idx="98">
                  <c:v>0.149724003316651</c:v>
                </c:pt>
                <c:pt idx="99">
                  <c:v>0.151275841846216</c:v>
                </c:pt>
                <c:pt idx="100">
                  <c:v>0.152869332010646</c:v>
                </c:pt>
                <c:pt idx="101">
                  <c:v>0.15442460694209</c:v>
                </c:pt>
                <c:pt idx="102">
                  <c:v>0.155977200132317</c:v>
                </c:pt>
                <c:pt idx="103">
                  <c:v>0.157530746955216</c:v>
                </c:pt>
                <c:pt idx="104">
                  <c:v>0.159094757218096</c:v>
                </c:pt>
                <c:pt idx="105">
                  <c:v>0.160656821729505</c:v>
                </c:pt>
                <c:pt idx="106">
                  <c:v>0.16222059634058</c:v>
                </c:pt>
                <c:pt idx="107">
                  <c:v>0.163789024916785</c:v>
                </c:pt>
                <c:pt idx="108">
                  <c:v>0.165415721070567</c:v>
                </c:pt>
                <c:pt idx="109">
                  <c:v>0.166979713700254</c:v>
                </c:pt>
                <c:pt idx="110">
                  <c:v>0.168550586763332</c:v>
                </c:pt>
                <c:pt idx="111">
                  <c:v>0.170113702837507</c:v>
                </c:pt>
                <c:pt idx="112">
                  <c:v>0.171688029121352</c:v>
                </c:pt>
                <c:pt idx="113">
                  <c:v>0.173262612082509</c:v>
                </c:pt>
                <c:pt idx="114">
                  <c:v>0.174851441413834</c:v>
                </c:pt>
                <c:pt idx="115">
                  <c:v>0.176440566322409</c:v>
                </c:pt>
                <c:pt idx="116">
                  <c:v>0.178079916673719</c:v>
                </c:pt>
                <c:pt idx="117">
                  <c:v>0.179705165060873</c:v>
                </c:pt>
                <c:pt idx="118">
                  <c:v>0.181303523868068</c:v>
                </c:pt>
                <c:pt idx="119">
                  <c:v>0.18290069603028</c:v>
                </c:pt>
                <c:pt idx="120">
                  <c:v>0.18450717591217</c:v>
                </c:pt>
                <c:pt idx="121">
                  <c:v>0.186112483189449</c:v>
                </c:pt>
                <c:pt idx="122">
                  <c:v>0.187724760057669</c:v>
                </c:pt>
                <c:pt idx="123">
                  <c:v>0.189330095596566</c:v>
                </c:pt>
                <c:pt idx="124">
                  <c:v>0.190988465298872</c:v>
                </c:pt>
                <c:pt idx="125">
                  <c:v>0.192597540176017</c:v>
                </c:pt>
                <c:pt idx="126">
                  <c:v>0.194211352499589</c:v>
                </c:pt>
                <c:pt idx="127">
                  <c:v>0.195830049953373</c:v>
                </c:pt>
                <c:pt idx="128">
                  <c:v>0.197449851687683</c:v>
                </c:pt>
                <c:pt idx="129">
                  <c:v>0.199086617075868</c:v>
                </c:pt>
                <c:pt idx="130">
                  <c:v>0.200713994372508</c:v>
                </c:pt>
                <c:pt idx="131">
                  <c:v>0.202337279884241</c:v>
                </c:pt>
                <c:pt idx="132">
                  <c:v>0.204029490881382</c:v>
                </c:pt>
                <c:pt idx="133">
                  <c:v>0.205673238248659</c:v>
                </c:pt>
                <c:pt idx="134">
                  <c:v>0.207303065408061</c:v>
                </c:pt>
                <c:pt idx="135">
                  <c:v>0.208940166379078</c:v>
                </c:pt>
                <c:pt idx="136">
                  <c:v>0.210569301043822</c:v>
                </c:pt>
                <c:pt idx="137">
                  <c:v>0.212207905434586</c:v>
                </c:pt>
                <c:pt idx="138">
                  <c:v>0.21385988504955</c:v>
                </c:pt>
                <c:pt idx="139">
                  <c:v>0.215514598217559</c:v>
                </c:pt>
                <c:pt idx="140">
                  <c:v>0.217239221546106</c:v>
                </c:pt>
                <c:pt idx="141">
                  <c:v>0.218908727431373</c:v>
                </c:pt>
                <c:pt idx="142">
                  <c:v>0.220569489521845</c:v>
                </c:pt>
                <c:pt idx="143">
                  <c:v>0.222235351774589</c:v>
                </c:pt>
                <c:pt idx="144">
                  <c:v>0.223899443643374</c:v>
                </c:pt>
                <c:pt idx="145">
                  <c:v>0.225567740031682</c:v>
                </c:pt>
                <c:pt idx="146">
                  <c:v>0.22723347592021</c:v>
                </c:pt>
                <c:pt idx="147">
                  <c:v>0.228900422395994</c:v>
                </c:pt>
                <c:pt idx="148">
                  <c:v>0.230631287759497</c:v>
                </c:pt>
                <c:pt idx="149">
                  <c:v>0.232321747117411</c:v>
                </c:pt>
                <c:pt idx="150">
                  <c:v>0.234017434113257</c:v>
                </c:pt>
                <c:pt idx="151">
                  <c:v>0.235713632181917</c:v>
                </c:pt>
                <c:pt idx="152">
                  <c:v>0.237403353880816</c:v>
                </c:pt>
                <c:pt idx="153">
                  <c:v>0.239106102176894</c:v>
                </c:pt>
                <c:pt idx="154">
                  <c:v>0.240812548528562</c:v>
                </c:pt>
                <c:pt idx="155">
                  <c:v>0.242520321586682</c:v>
                </c:pt>
                <c:pt idx="156">
                  <c:v>0.24428038355749</c:v>
                </c:pt>
                <c:pt idx="157">
                  <c:v>0.24598625100788</c:v>
                </c:pt>
                <c:pt idx="158">
                  <c:v>0.247693434936495</c:v>
                </c:pt>
                <c:pt idx="159">
                  <c:v>0.25107247870654</c:v>
                </c:pt>
                <c:pt idx="160">
                  <c:v>0.252781281948812</c:v>
                </c:pt>
                <c:pt idx="161">
                  <c:v>0.254506553356563</c:v>
                </c:pt>
                <c:pt idx="162">
                  <c:v>0.25623158209762</c:v>
                </c:pt>
                <c:pt idx="163">
                  <c:v>0.25801206415735</c:v>
                </c:pt>
                <c:pt idx="164">
                  <c:v>0.259749489890958</c:v>
                </c:pt>
                <c:pt idx="165">
                  <c:v>0.26148035312414</c:v>
                </c:pt>
                <c:pt idx="166">
                  <c:v>0.263220711383743</c:v>
                </c:pt>
                <c:pt idx="167">
                  <c:v>0.264951231394281</c:v>
                </c:pt>
                <c:pt idx="168">
                  <c:v>0.26668556585917</c:v>
                </c:pt>
                <c:pt idx="169">
                  <c:v>0.268422097487519</c:v>
                </c:pt>
                <c:pt idx="170">
                  <c:v>0.27016737171708</c:v>
                </c:pt>
                <c:pt idx="171">
                  <c:v>0.271967949190385</c:v>
                </c:pt>
                <c:pt idx="172">
                  <c:v>0.273717787696327</c:v>
                </c:pt>
                <c:pt idx="173">
                  <c:v>0.275469050005246</c:v>
                </c:pt>
                <c:pt idx="174">
                  <c:v>0.277211176643313</c:v>
                </c:pt>
                <c:pt idx="175">
                  <c:v>0.278974205225103</c:v>
                </c:pt>
                <c:pt idx="176">
                  <c:v>0.280756729220332</c:v>
                </c:pt>
                <c:pt idx="177">
                  <c:v>0.282528508059774</c:v>
                </c:pt>
                <c:pt idx="178">
                  <c:v>0.284301773591357</c:v>
                </c:pt>
                <c:pt idx="179">
                  <c:v>0.286141153160831</c:v>
                </c:pt>
                <c:pt idx="180">
                  <c:v>0.287925693115876</c:v>
                </c:pt>
                <c:pt idx="181">
                  <c:v>0.289712731403341</c:v>
                </c:pt>
                <c:pt idx="182">
                  <c:v>0.291489750348016</c:v>
                </c:pt>
                <c:pt idx="183">
                  <c:v>0.293269932711311</c:v>
                </c:pt>
                <c:pt idx="184">
                  <c:v>0.295054965780096</c:v>
                </c:pt>
                <c:pt idx="185">
                  <c:v>0.296847388412035</c:v>
                </c:pt>
                <c:pt idx="186">
                  <c:v>0.298655359163947</c:v>
                </c:pt>
                <c:pt idx="187">
                  <c:v>0.300520513044805</c:v>
                </c:pt>
                <c:pt idx="188">
                  <c:v>0.30233429882477</c:v>
                </c:pt>
                <c:pt idx="189">
                  <c:v>0.304143913141016</c:v>
                </c:pt>
                <c:pt idx="190">
                  <c:v>0.305947632981096</c:v>
                </c:pt>
                <c:pt idx="191">
                  <c:v>0.307768896154961</c:v>
                </c:pt>
                <c:pt idx="192">
                  <c:v>0.309580872773554</c:v>
                </c:pt>
                <c:pt idx="193">
                  <c:v>0.311404512040813</c:v>
                </c:pt>
                <c:pt idx="194">
                  <c:v>0.313226507777309</c:v>
                </c:pt>
                <c:pt idx="195">
                  <c:v>0.315057668533536</c:v>
                </c:pt>
                <c:pt idx="196">
                  <c:v>0.316936000262348</c:v>
                </c:pt>
                <c:pt idx="197">
                  <c:v>0.31876296287845</c:v>
                </c:pt>
                <c:pt idx="198">
                  <c:v>0.320612750144804</c:v>
                </c:pt>
                <c:pt idx="199">
                  <c:v>0.322448171132906</c:v>
                </c:pt>
                <c:pt idx="200">
                  <c:v>0.324299763504061</c:v>
                </c:pt>
                <c:pt idx="201">
                  <c:v>0.326151332740826</c:v>
                </c:pt>
                <c:pt idx="202">
                  <c:v>0.328004604496334</c:v>
                </c:pt>
                <c:pt idx="203">
                  <c:v>0.329870714420271</c:v>
                </c:pt>
                <c:pt idx="204">
                  <c:v>0.331767688692176</c:v>
                </c:pt>
                <c:pt idx="205">
                  <c:v>0.333632279060135</c:v>
                </c:pt>
                <c:pt idx="206">
                  <c:v>0.335495265317185</c:v>
                </c:pt>
                <c:pt idx="207">
                  <c:v>0.33735648348605</c:v>
                </c:pt>
                <c:pt idx="208">
                  <c:v>0.339229781940744</c:v>
                </c:pt>
                <c:pt idx="209">
                  <c:v>0.341098847852889</c:v>
                </c:pt>
                <c:pt idx="210">
                  <c:v>0.342986209768783</c:v>
                </c:pt>
                <c:pt idx="211">
                  <c:v>0.344879633369572</c:v>
                </c:pt>
                <c:pt idx="212">
                  <c:v>0.346824437154942</c:v>
                </c:pt>
                <c:pt idx="213">
                  <c:v>0.348714688804236</c:v>
                </c:pt>
                <c:pt idx="214">
                  <c:v>0.350609406147105</c:v>
                </c:pt>
                <c:pt idx="215">
                  <c:v>0.352512158060112</c:v>
                </c:pt>
                <c:pt idx="216">
                  <c:v>0.354415869577525</c:v>
                </c:pt>
                <c:pt idx="217">
                  <c:v>0.356313563057411</c:v>
                </c:pt>
                <c:pt idx="218">
                  <c:v>0.358213971988358</c:v>
                </c:pt>
                <c:pt idx="219">
                  <c:v>0.360134840001386</c:v>
                </c:pt>
                <c:pt idx="220">
                  <c:v>0.362105088564824</c:v>
                </c:pt>
                <c:pt idx="221">
                  <c:v>0.364006822663921</c:v>
                </c:pt>
                <c:pt idx="222">
                  <c:v>0.365929865503589</c:v>
                </c:pt>
                <c:pt idx="223">
                  <c:v>0.367842346187588</c:v>
                </c:pt>
                <c:pt idx="224">
                  <c:v>0.369768271139845</c:v>
                </c:pt>
                <c:pt idx="225">
                  <c:v>0.371703340982294</c:v>
                </c:pt>
                <c:pt idx="226">
                  <c:v>0.373627812421994</c:v>
                </c:pt>
                <c:pt idx="227">
                  <c:v>0.375563106353165</c:v>
                </c:pt>
                <c:pt idx="228">
                  <c:v>0.377570234774546</c:v>
                </c:pt>
                <c:pt idx="229">
                  <c:v>0.379504217344164</c:v>
                </c:pt>
                <c:pt idx="230">
                  <c:v>0.381454582931621</c:v>
                </c:pt>
                <c:pt idx="231">
                  <c:v>0.383411506121718</c:v>
                </c:pt>
                <c:pt idx="232">
                  <c:v>0.385353160909895</c:v>
                </c:pt>
                <c:pt idx="233">
                  <c:v>0.387293079189313</c:v>
                </c:pt>
                <c:pt idx="234">
                  <c:v>0.389251343976532</c:v>
                </c:pt>
                <c:pt idx="235">
                  <c:v>0.39122175439148</c:v>
                </c:pt>
                <c:pt idx="236">
                  <c:v>0.393263207789685</c:v>
                </c:pt>
                <c:pt idx="237">
                  <c:v>0.395228736050673</c:v>
                </c:pt>
                <c:pt idx="238">
                  <c:v>0.397192566499359</c:v>
                </c:pt>
                <c:pt idx="239">
                  <c:v>0.399173122524419</c:v>
                </c:pt>
                <c:pt idx="240">
                  <c:v>0.401169564191282</c:v>
                </c:pt>
                <c:pt idx="241">
                  <c:v>0.403165489815732</c:v>
                </c:pt>
                <c:pt idx="242">
                  <c:v>0.405150597402923</c:v>
                </c:pt>
                <c:pt idx="243">
                  <c:v>0.407147930844877</c:v>
                </c:pt>
                <c:pt idx="244">
                  <c:v>0.409216714564524</c:v>
                </c:pt>
                <c:pt idx="245">
                  <c:v>0.411216546728256</c:v>
                </c:pt>
                <c:pt idx="246">
                  <c:v>0.413222272464848</c:v>
                </c:pt>
                <c:pt idx="247">
                  <c:v>0.415250769122182</c:v>
                </c:pt>
                <c:pt idx="248">
                  <c:v>0.417277707240446</c:v>
                </c:pt>
                <c:pt idx="249">
                  <c:v>0.419301332411489</c:v>
                </c:pt>
                <c:pt idx="250">
                  <c:v>0.421327159364222</c:v>
                </c:pt>
                <c:pt idx="251">
                  <c:v>0.423365673160686</c:v>
                </c:pt>
                <c:pt idx="252">
                  <c:v>0.425470226477589</c:v>
                </c:pt>
                <c:pt idx="253">
                  <c:v>0.42750206768765</c:v>
                </c:pt>
                <c:pt idx="254">
                  <c:v>0.429532293924637</c:v>
                </c:pt>
                <c:pt idx="255">
                  <c:v>0.434473624258018</c:v>
                </c:pt>
                <c:pt idx="256">
                  <c:v>0.436516137627035</c:v>
                </c:pt>
                <c:pt idx="257">
                  <c:v>0.438566536363599</c:v>
                </c:pt>
                <c:pt idx="258">
                  <c:v>0.440684941266207</c:v>
                </c:pt>
                <c:pt idx="259">
                  <c:v>0.442766897571038</c:v>
                </c:pt>
                <c:pt idx="260">
                  <c:v>0.444827246070922</c:v>
                </c:pt>
                <c:pt idx="261">
                  <c:v>0.446893799194913</c:v>
                </c:pt>
                <c:pt idx="262">
                  <c:v>0.44895013643642</c:v>
                </c:pt>
                <c:pt idx="263">
                  <c:v>0.451024256735042</c:v>
                </c:pt>
                <c:pt idx="264">
                  <c:v>0.453101706464881</c:v>
                </c:pt>
                <c:pt idx="265">
                  <c:v>0.455169878701555</c:v>
                </c:pt>
                <c:pt idx="266">
                  <c:v>0.457323788042805</c:v>
                </c:pt>
                <c:pt idx="267">
                  <c:v>0.459402695202484</c:v>
                </c:pt>
                <c:pt idx="268">
                  <c:v>0.461496652398279</c:v>
                </c:pt>
                <c:pt idx="269">
                  <c:v>0.463603930048107</c:v>
                </c:pt>
                <c:pt idx="270">
                  <c:v>0.465705718294882</c:v>
                </c:pt>
                <c:pt idx="271">
                  <c:v>0.467813925424998</c:v>
                </c:pt>
                <c:pt idx="272">
                  <c:v>0.469934402074424</c:v>
                </c:pt>
                <c:pt idx="273">
                  <c:v>0.472038719069426</c:v>
                </c:pt>
                <c:pt idx="274">
                  <c:v>0.474211266896544</c:v>
                </c:pt>
                <c:pt idx="275">
                  <c:v>0.476331473783072</c:v>
                </c:pt>
                <c:pt idx="276">
                  <c:v>0.478452158749993</c:v>
                </c:pt>
                <c:pt idx="277">
                  <c:v>0.480568442547011</c:v>
                </c:pt>
                <c:pt idx="278">
                  <c:v>0.482694269312969</c:v>
                </c:pt>
                <c:pt idx="279">
                  <c:v>0.484825637968918</c:v>
                </c:pt>
                <c:pt idx="280">
                  <c:v>0.486961386594276</c:v>
                </c:pt>
                <c:pt idx="281">
                  <c:v>0.489096619102242</c:v>
                </c:pt>
                <c:pt idx="282">
                  <c:v>0.491317628888846</c:v>
                </c:pt>
                <c:pt idx="283">
                  <c:v>0.493461171369998</c:v>
                </c:pt>
                <c:pt idx="284">
                  <c:v>0.495613414931061</c:v>
                </c:pt>
                <c:pt idx="285">
                  <c:v>0.497763290751478</c:v>
                </c:pt>
                <c:pt idx="286">
                  <c:v>0.499911627347977</c:v>
                </c:pt>
                <c:pt idx="287">
                  <c:v>0.502076783077848</c:v>
                </c:pt>
                <c:pt idx="288">
                  <c:v>0.504237515486055</c:v>
                </c:pt>
                <c:pt idx="289">
                  <c:v>0.50638239843545</c:v>
                </c:pt>
                <c:pt idx="290">
                  <c:v>0.508612441890486</c:v>
                </c:pt>
                <c:pt idx="291">
                  <c:v>0.510799658449939</c:v>
                </c:pt>
                <c:pt idx="292">
                  <c:v>0.512973089463585</c:v>
                </c:pt>
                <c:pt idx="293">
                  <c:v>0.515162564713482</c:v>
                </c:pt>
                <c:pt idx="294">
                  <c:v>0.517361030782894</c:v>
                </c:pt>
                <c:pt idx="295">
                  <c:v>0.519565211508637</c:v>
                </c:pt>
                <c:pt idx="296">
                  <c:v>0.521765851372103</c:v>
                </c:pt>
                <c:pt idx="297">
                  <c:v>0.523971344734143</c:v>
                </c:pt>
                <c:pt idx="298">
                  <c:v>0.526251384525634</c:v>
                </c:pt>
                <c:pt idx="299">
                  <c:v>0.528445997387084</c:v>
                </c:pt>
                <c:pt idx="300">
                  <c:v>0.530667530326834</c:v>
                </c:pt>
                <c:pt idx="301">
                  <c:v>0.53286761512471</c:v>
                </c:pt>
                <c:pt idx="302">
                  <c:v>0.535068289664</c:v>
                </c:pt>
                <c:pt idx="303">
                  <c:v>0.537273817854989</c:v>
                </c:pt>
                <c:pt idx="304">
                  <c:v>0.539497061706716</c:v>
                </c:pt>
                <c:pt idx="305">
                  <c:v>0.541730439423799</c:v>
                </c:pt>
                <c:pt idx="306">
                  <c:v>0.544041705397333</c:v>
                </c:pt>
                <c:pt idx="307">
                  <c:v>0.546303399497764</c:v>
                </c:pt>
                <c:pt idx="308">
                  <c:v>0.548552943712341</c:v>
                </c:pt>
                <c:pt idx="309">
                  <c:v>0.550793674804874</c:v>
                </c:pt>
                <c:pt idx="310">
                  <c:v>0.553025522044332</c:v>
                </c:pt>
                <c:pt idx="311">
                  <c:v>0.55527739581164</c:v>
                </c:pt>
                <c:pt idx="312">
                  <c:v>0.557521462777328</c:v>
                </c:pt>
                <c:pt idx="313">
                  <c:v>0.559786771065719</c:v>
                </c:pt>
                <c:pt idx="314">
                  <c:v>0.56211430146197</c:v>
                </c:pt>
                <c:pt idx="315">
                  <c:v>0.564370489861487</c:v>
                </c:pt>
                <c:pt idx="316">
                  <c:v>0.566628481707632</c:v>
                </c:pt>
                <c:pt idx="317">
                  <c:v>0.568904807389924</c:v>
                </c:pt>
                <c:pt idx="318">
                  <c:v>0.571194787385539</c:v>
                </c:pt>
                <c:pt idx="319">
                  <c:v>0.573494451647615</c:v>
                </c:pt>
                <c:pt idx="320">
                  <c:v>0.57579183779257</c:v>
                </c:pt>
                <c:pt idx="321">
                  <c:v>0.578077097489601</c:v>
                </c:pt>
                <c:pt idx="322">
                  <c:v>0.580449492673153</c:v>
                </c:pt>
                <c:pt idx="323">
                  <c:v>0.582758462035432</c:v>
                </c:pt>
                <c:pt idx="324">
                  <c:v>0.585061575643765</c:v>
                </c:pt>
                <c:pt idx="325">
                  <c:v>0.587362338866822</c:v>
                </c:pt>
                <c:pt idx="326">
                  <c:v>0.589667282703056</c:v>
                </c:pt>
                <c:pt idx="327">
                  <c:v>0.591980934715758</c:v>
                </c:pt>
                <c:pt idx="328">
                  <c:v>0.594299760120119</c:v>
                </c:pt>
                <c:pt idx="329">
                  <c:v>0.596623974975351</c:v>
                </c:pt>
                <c:pt idx="330">
                  <c:v>0.599039699260433</c:v>
                </c:pt>
                <c:pt idx="331">
                  <c:v>0.601391851930608</c:v>
                </c:pt>
                <c:pt idx="332">
                  <c:v>0.603749550269791</c:v>
                </c:pt>
                <c:pt idx="333">
                  <c:v>0.606098340257434</c:v>
                </c:pt>
                <c:pt idx="334">
                  <c:v>0.608452465303553</c:v>
                </c:pt>
                <c:pt idx="335">
                  <c:v>0.610802952170838</c:v>
                </c:pt>
                <c:pt idx="336">
                  <c:v>0.61314535039548</c:v>
                </c:pt>
                <c:pt idx="337">
                  <c:v>0.615489980834984</c:v>
                </c:pt>
                <c:pt idx="338">
                  <c:v>0.617901239058902</c:v>
                </c:pt>
                <c:pt idx="339">
                  <c:v>0.620275226972201</c:v>
                </c:pt>
                <c:pt idx="340">
                  <c:v>0.62265273597134</c:v>
                </c:pt>
                <c:pt idx="341">
                  <c:v>0.625040375450826</c:v>
                </c:pt>
                <c:pt idx="342">
                  <c:v>0.631772439644457</c:v>
                </c:pt>
                <c:pt idx="343">
                  <c:v>0.634185508627659</c:v>
                </c:pt>
                <c:pt idx="344">
                  <c:v>0.636573956810473</c:v>
                </c:pt>
                <c:pt idx="345">
                  <c:v>0.639051622123603</c:v>
                </c:pt>
                <c:pt idx="346">
                  <c:v>0.641450751459006</c:v>
                </c:pt>
                <c:pt idx="347">
                  <c:v>0.64384950992987</c:v>
                </c:pt>
                <c:pt idx="348">
                  <c:v>0.646236379550204</c:v>
                </c:pt>
                <c:pt idx="349">
                  <c:v>0.648643078600909</c:v>
                </c:pt>
                <c:pt idx="350">
                  <c:v>0.651079307679357</c:v>
                </c:pt>
                <c:pt idx="351">
                  <c:v>0.653482318004679</c:v>
                </c:pt>
                <c:pt idx="352">
                  <c:v>0.655918357843084</c:v>
                </c:pt>
                <c:pt idx="353">
                  <c:v>0.658459943012655</c:v>
                </c:pt>
                <c:pt idx="354">
                  <c:v>0.660911572990307</c:v>
                </c:pt>
                <c:pt idx="355">
                  <c:v>0.66335611127716</c:v>
                </c:pt>
                <c:pt idx="356">
                  <c:v>0.665819995362039</c:v>
                </c:pt>
                <c:pt idx="357">
                  <c:v>0.668272925403642</c:v>
                </c:pt>
                <c:pt idx="358">
                  <c:v>0.670719893319694</c:v>
                </c:pt>
                <c:pt idx="359">
                  <c:v>0.673175309769614</c:v>
                </c:pt>
                <c:pt idx="360">
                  <c:v>0.675633300084689</c:v>
                </c:pt>
                <c:pt idx="361">
                  <c:v>0.678043034245617</c:v>
                </c:pt>
                <c:pt idx="362">
                  <c:v>0.68061386176153</c:v>
                </c:pt>
                <c:pt idx="363">
                  <c:v>0.683082605363229</c:v>
                </c:pt>
                <c:pt idx="364">
                  <c:v>0.685562412102316</c:v>
                </c:pt>
                <c:pt idx="365">
                  <c:v>0.688063069891769</c:v>
                </c:pt>
                <c:pt idx="366">
                  <c:v>0.690578708599111</c:v>
                </c:pt>
                <c:pt idx="367">
                  <c:v>0.693068463658202</c:v>
                </c:pt>
                <c:pt idx="368">
                  <c:v>0.695570474569272</c:v>
                </c:pt>
                <c:pt idx="369">
                  <c:v>0.698160246490649</c:v>
                </c:pt>
                <c:pt idx="370">
                  <c:v>0.700680074467787</c:v>
                </c:pt>
                <c:pt idx="371">
                  <c:v>0.703205007637247</c:v>
                </c:pt>
                <c:pt idx="372">
                  <c:v>0.705722862258441</c:v>
                </c:pt>
                <c:pt idx="373">
                  <c:v>0.708240523542323</c:v>
                </c:pt>
                <c:pt idx="374">
                  <c:v>0.710774483349141</c:v>
                </c:pt>
                <c:pt idx="375">
                  <c:v>0.713316153614701</c:v>
                </c:pt>
                <c:pt idx="376">
                  <c:v>0.715870682655301</c:v>
                </c:pt>
                <c:pt idx="377">
                  <c:v>0.718510640521822</c:v>
                </c:pt>
                <c:pt idx="378">
                  <c:v>0.721084906237474</c:v>
                </c:pt>
                <c:pt idx="379">
                  <c:v>0.723637514678428</c:v>
                </c:pt>
                <c:pt idx="380">
                  <c:v>0.726200524707487</c:v>
                </c:pt>
                <c:pt idx="381">
                  <c:v>0.728775292736512</c:v>
                </c:pt>
                <c:pt idx="382">
                  <c:v>0.731372263868504</c:v>
                </c:pt>
                <c:pt idx="383">
                  <c:v>0.733928348070166</c:v>
                </c:pt>
                <c:pt idx="384">
                  <c:v>0.736505094804369</c:v>
                </c:pt>
                <c:pt idx="385">
                  <c:v>0.739187544991045</c:v>
                </c:pt>
                <c:pt idx="386">
                  <c:v>0.741799720997255</c:v>
                </c:pt>
                <c:pt idx="387">
                  <c:v>0.744394006894862</c:v>
                </c:pt>
                <c:pt idx="388">
                  <c:v>0.746885752031423</c:v>
                </c:pt>
                <c:pt idx="389">
                  <c:v>0.74959361573086</c:v>
                </c:pt>
                <c:pt idx="390">
                  <c:v>0.752218591454501</c:v>
                </c:pt>
                <c:pt idx="391">
                  <c:v>0.754833447981991</c:v>
                </c:pt>
                <c:pt idx="392">
                  <c:v>0.757458047252396</c:v>
                </c:pt>
                <c:pt idx="393">
                  <c:v>0.760167792655375</c:v>
                </c:pt>
                <c:pt idx="394">
                  <c:v>0.762802207782507</c:v>
                </c:pt>
                <c:pt idx="395">
                  <c:v>0.76544246791927</c:v>
                </c:pt>
                <c:pt idx="396">
                  <c:v>0.768054979808184</c:v>
                </c:pt>
                <c:pt idx="397">
                  <c:v>0.77068758938902</c:v>
                </c:pt>
                <c:pt idx="398">
                  <c:v>0.773342019314963</c:v>
                </c:pt>
                <c:pt idx="399">
                  <c:v>0.77599402512259</c:v>
                </c:pt>
                <c:pt idx="400">
                  <c:v>0.778649005310356</c:v>
                </c:pt>
                <c:pt idx="401">
                  <c:v>0.781416865939223</c:v>
                </c:pt>
                <c:pt idx="402">
                  <c:v>0.789590631807627</c:v>
                </c:pt>
                <c:pt idx="403">
                  <c:v>0.792309328657332</c:v>
                </c:pt>
                <c:pt idx="404">
                  <c:v>0.794994224343746</c:v>
                </c:pt>
                <c:pt idx="405">
                  <c:v>0.797689118656132</c:v>
                </c:pt>
                <c:pt idx="406">
                  <c:v>0.800409352544875</c:v>
                </c:pt>
                <c:pt idx="407">
                  <c:v>0.803191065309247</c:v>
                </c:pt>
                <c:pt idx="408">
                  <c:v>0.805899789960271</c:v>
                </c:pt>
                <c:pt idx="409">
                  <c:v>0.808629876797219</c:v>
                </c:pt>
                <c:pt idx="410">
                  <c:v>0.811151190063373</c:v>
                </c:pt>
                <c:pt idx="411">
                  <c:v>0.8140782378315</c:v>
                </c:pt>
                <c:pt idx="412">
                  <c:v>0.816686516530324</c:v>
                </c:pt>
                <c:pt idx="413">
                  <c:v>0.819573196652206</c:v>
                </c:pt>
                <c:pt idx="414">
                  <c:v>0.822301166479859</c:v>
                </c:pt>
                <c:pt idx="415">
                  <c:v>0.824826129940183</c:v>
                </c:pt>
                <c:pt idx="416">
                  <c:v>0.827602500182477</c:v>
                </c:pt>
                <c:pt idx="417">
                  <c:v>0.830490633181752</c:v>
                </c:pt>
                <c:pt idx="418">
                  <c:v>0.833000292594309</c:v>
                </c:pt>
                <c:pt idx="419">
                  <c:v>0.836070312185681</c:v>
                </c:pt>
                <c:pt idx="420">
                  <c:v>0.838926003461932</c:v>
                </c:pt>
                <c:pt idx="421">
                  <c:v>0.841282584256721</c:v>
                </c:pt>
                <c:pt idx="422">
                  <c:v>0.844334166896491</c:v>
                </c:pt>
                <c:pt idx="423">
                  <c:v>0.847324907453422</c:v>
                </c:pt>
                <c:pt idx="424">
                  <c:v>0.850115152640686</c:v>
                </c:pt>
                <c:pt idx="425">
                  <c:v>0.852659728746249</c:v>
                </c:pt>
                <c:pt idx="426">
                  <c:v>0.855711519037818</c:v>
                </c:pt>
                <c:pt idx="427">
                  <c:v>0.85828464002736</c:v>
                </c:pt>
                <c:pt idx="428">
                  <c:v>0.860985879887598</c:v>
                </c:pt>
                <c:pt idx="429">
                  <c:v>0.863811849876634</c:v>
                </c:pt>
                <c:pt idx="430">
                  <c:v>0.866619898738131</c:v>
                </c:pt>
                <c:pt idx="431">
                  <c:v>0.869504486935575</c:v>
                </c:pt>
                <c:pt idx="432">
                  <c:v>0.874234876629971</c:v>
                </c:pt>
                <c:pt idx="433">
                  <c:v>0.876956632802626</c:v>
                </c:pt>
                <c:pt idx="434">
                  <c:v>0.879657730107857</c:v>
                </c:pt>
                <c:pt idx="435">
                  <c:v>0.882455641888985</c:v>
                </c:pt>
                <c:pt idx="436">
                  <c:v>0.885251532013662</c:v>
                </c:pt>
                <c:pt idx="437">
                  <c:v>0.888169246846064</c:v>
                </c:pt>
                <c:pt idx="438">
                  <c:v>0.891029873712489</c:v>
                </c:pt>
                <c:pt idx="439">
                  <c:v>0.893996782835777</c:v>
                </c:pt>
                <c:pt idx="440">
                  <c:v>0.896746934275784</c:v>
                </c:pt>
                <c:pt idx="441">
                  <c:v>0.899645003133017</c:v>
                </c:pt>
                <c:pt idx="442">
                  <c:v>0.902479975554662</c:v>
                </c:pt>
                <c:pt idx="443">
                  <c:v>0.905260807379718</c:v>
                </c:pt>
                <c:pt idx="444">
                  <c:v>0.908191427235763</c:v>
                </c:pt>
                <c:pt idx="445">
                  <c:v>0.911038354771583</c:v>
                </c:pt>
                <c:pt idx="446">
                  <c:v>0.913988329623393</c:v>
                </c:pt>
                <c:pt idx="447">
                  <c:v>0.917021890744181</c:v>
                </c:pt>
                <c:pt idx="448">
                  <c:v>0.92000418739572</c:v>
                </c:pt>
                <c:pt idx="449">
                  <c:v>0.922813041014665</c:v>
                </c:pt>
                <c:pt idx="450">
                  <c:v>0.925758911336562</c:v>
                </c:pt>
                <c:pt idx="451">
                  <c:v>0.928731899619426</c:v>
                </c:pt>
                <c:pt idx="452">
                  <c:v>0.931554324334715</c:v>
                </c:pt>
                <c:pt idx="453">
                  <c:v>0.934440325919421</c:v>
                </c:pt>
                <c:pt idx="454">
                  <c:v>0.937421481210445</c:v>
                </c:pt>
                <c:pt idx="455">
                  <c:v>0.940501783602914</c:v>
                </c:pt>
                <c:pt idx="456">
                  <c:v>0.943513640833495</c:v>
                </c:pt>
                <c:pt idx="457">
                  <c:v>0.946411911027388</c:v>
                </c:pt>
                <c:pt idx="458">
                  <c:v>0.949347106882875</c:v>
                </c:pt>
                <c:pt idx="459">
                  <c:v>0.952286854652235</c:v>
                </c:pt>
                <c:pt idx="460">
                  <c:v>0.955241512361185</c:v>
                </c:pt>
                <c:pt idx="461">
                  <c:v>0.958252616214766</c:v>
                </c:pt>
                <c:pt idx="462">
                  <c:v>0.961217068508578</c:v>
                </c:pt>
                <c:pt idx="463">
                  <c:v>0.964484592119805</c:v>
                </c:pt>
                <c:pt idx="464">
                  <c:v>0.967505083076236</c:v>
                </c:pt>
                <c:pt idx="465">
                  <c:v>0.970513598477258</c:v>
                </c:pt>
                <c:pt idx="466">
                  <c:v>0.973529821325209</c:v>
                </c:pt>
                <c:pt idx="467">
                  <c:v>0.976513473813235</c:v>
                </c:pt>
                <c:pt idx="468">
                  <c:v>0.979564491358241</c:v>
                </c:pt>
                <c:pt idx="469">
                  <c:v>0.982667897688773</c:v>
                </c:pt>
                <c:pt idx="470">
                  <c:v>0.985715761128162</c:v>
                </c:pt>
                <c:pt idx="471">
                  <c:v>0.989050469840045</c:v>
                </c:pt>
                <c:pt idx="472">
                  <c:v>0.992059847477048</c:v>
                </c:pt>
                <c:pt idx="473">
                  <c:v>0.995175332540942</c:v>
                </c:pt>
                <c:pt idx="474">
                  <c:v>0.998268387407651</c:v>
                </c:pt>
                <c:pt idx="475">
                  <c:v>1.00136254787775</c:v>
                </c:pt>
                <c:pt idx="476">
                  <c:v>1.0043791484908</c:v>
                </c:pt>
                <c:pt idx="477">
                  <c:v>1.00761391583512</c:v>
                </c:pt>
                <c:pt idx="478">
                  <c:v>1.01071175230057</c:v>
                </c:pt>
                <c:pt idx="479">
                  <c:v>1.01391862564723</c:v>
                </c:pt>
                <c:pt idx="480">
                  <c:v>1.0170564929323</c:v>
                </c:pt>
                <c:pt idx="481">
                  <c:v>1.02018347154492</c:v>
                </c:pt>
                <c:pt idx="482">
                  <c:v>1.02333444108558</c:v>
                </c:pt>
                <c:pt idx="483">
                  <c:v>1.02649477899208</c:v>
                </c:pt>
                <c:pt idx="484">
                  <c:v>1.02964796362914</c:v>
                </c:pt>
                <c:pt idx="485">
                  <c:v>1.03279039065092</c:v>
                </c:pt>
                <c:pt idx="486">
                  <c:v>1.0359898910485</c:v>
                </c:pt>
                <c:pt idx="487">
                  <c:v>1.03924165715689</c:v>
                </c:pt>
                <c:pt idx="488">
                  <c:v>1.04232449141315</c:v>
                </c:pt>
                <c:pt idx="489">
                  <c:v>1.04547810480006</c:v>
                </c:pt>
                <c:pt idx="490">
                  <c:v>1.04859271730555</c:v>
                </c:pt>
                <c:pt idx="491">
                  <c:v>1.05178819649276</c:v>
                </c:pt>
                <c:pt idx="492">
                  <c:v>1.0549470301754</c:v>
                </c:pt>
                <c:pt idx="493">
                  <c:v>1.0581251659517</c:v>
                </c:pt>
                <c:pt idx="494">
                  <c:v>1.06138494967405</c:v>
                </c:pt>
                <c:pt idx="495">
                  <c:v>1.06469154355838</c:v>
                </c:pt>
                <c:pt idx="496">
                  <c:v>1.06793290482366</c:v>
                </c:pt>
                <c:pt idx="497">
                  <c:v>1.07119573285588</c:v>
                </c:pt>
                <c:pt idx="498">
                  <c:v>1.07441688061267</c:v>
                </c:pt>
                <c:pt idx="499">
                  <c:v>1.07765148067275</c:v>
                </c:pt>
                <c:pt idx="500">
                  <c:v>1.08089321211444</c:v>
                </c:pt>
                <c:pt idx="501">
                  <c:v>1.08417869303924</c:v>
                </c:pt>
                <c:pt idx="502">
                  <c:v>1.08743243355093</c:v>
                </c:pt>
                <c:pt idx="503">
                  <c:v>1.0908026085927</c:v>
                </c:pt>
                <c:pt idx="504">
                  <c:v>1.09404447177612</c:v>
                </c:pt>
                <c:pt idx="505">
                  <c:v>1.09728785041433</c:v>
                </c:pt>
                <c:pt idx="506">
                  <c:v>1.10058866565158</c:v>
                </c:pt>
                <c:pt idx="507">
                  <c:v>1.1038511728918</c:v>
                </c:pt>
                <c:pt idx="508">
                  <c:v>1.10715046578933</c:v>
                </c:pt>
                <c:pt idx="509">
                  <c:v>1.11041208165291</c:v>
                </c:pt>
                <c:pt idx="510">
                  <c:v>1.11370717168078</c:v>
                </c:pt>
                <c:pt idx="511">
                  <c:v>1.11706743454083</c:v>
                </c:pt>
                <c:pt idx="512">
                  <c:v>1.12038806500124</c:v>
                </c:pt>
                <c:pt idx="513">
                  <c:v>1.12365066844038</c:v>
                </c:pt>
                <c:pt idx="514">
                  <c:v>1.12994829185661</c:v>
                </c:pt>
                <c:pt idx="515">
                  <c:v>1.13327555677406</c:v>
                </c:pt>
                <c:pt idx="516">
                  <c:v>1.13654783043236</c:v>
                </c:pt>
                <c:pt idx="517">
                  <c:v>1.13978565720184</c:v>
                </c:pt>
                <c:pt idx="518">
                  <c:v>1.14322573616428</c:v>
                </c:pt>
                <c:pt idx="519">
                  <c:v>1.14651867156499</c:v>
                </c:pt>
                <c:pt idx="520">
                  <c:v>1.14979918114186</c:v>
                </c:pt>
                <c:pt idx="521">
                  <c:v>1.15316723658292</c:v>
                </c:pt>
                <c:pt idx="522">
                  <c:v>1.15645776692076</c:v>
                </c:pt>
                <c:pt idx="523">
                  <c:v>1.15978435069322</c:v>
                </c:pt>
                <c:pt idx="524">
                  <c:v>1.1631603085535</c:v>
                </c:pt>
                <c:pt idx="525">
                  <c:v>1.16645189217141</c:v>
                </c:pt>
                <c:pt idx="526">
                  <c:v>1.16990637038823</c:v>
                </c:pt>
                <c:pt idx="527">
                  <c:v>1.17322396197189</c:v>
                </c:pt>
                <c:pt idx="528">
                  <c:v>1.17653675350596</c:v>
                </c:pt>
                <c:pt idx="529">
                  <c:v>1.17987645197271</c:v>
                </c:pt>
                <c:pt idx="530">
                  <c:v>1.18329048789061</c:v>
                </c:pt>
                <c:pt idx="531">
                  <c:v>1.18661811038401</c:v>
                </c:pt>
                <c:pt idx="532">
                  <c:v>1.19000981347079</c:v>
                </c:pt>
                <c:pt idx="533">
                  <c:v>1.19343775294234</c:v>
                </c:pt>
                <c:pt idx="534">
                  <c:v>1.19687915806628</c:v>
                </c:pt>
                <c:pt idx="535">
                  <c:v>1.20021509061356</c:v>
                </c:pt>
                <c:pt idx="536">
                  <c:v>1.20362871150563</c:v>
                </c:pt>
                <c:pt idx="537">
                  <c:v>1.20694626584191</c:v>
                </c:pt>
                <c:pt idx="538">
                  <c:v>1.21025567279596</c:v>
                </c:pt>
                <c:pt idx="539">
                  <c:v>1.21363906081696</c:v>
                </c:pt>
                <c:pt idx="540">
                  <c:v>1.2169580874348</c:v>
                </c:pt>
                <c:pt idx="541">
                  <c:v>1.22027759761474</c:v>
                </c:pt>
                <c:pt idx="542">
                  <c:v>1.22377708498159</c:v>
                </c:pt>
                <c:pt idx="543">
                  <c:v>1.22711436655165</c:v>
                </c:pt>
                <c:pt idx="544">
                  <c:v>1.23040553032019</c:v>
                </c:pt>
                <c:pt idx="545">
                  <c:v>1.2337079255522</c:v>
                </c:pt>
                <c:pt idx="546">
                  <c:v>1.23703379464725</c:v>
                </c:pt>
                <c:pt idx="547">
                  <c:v>1.2403384120124</c:v>
                </c:pt>
                <c:pt idx="548">
                  <c:v>1.24363271590372</c:v>
                </c:pt>
                <c:pt idx="549">
                  <c:v>1.24699218246923</c:v>
                </c:pt>
                <c:pt idx="550">
                  <c:v>1.25036038282797</c:v>
                </c:pt>
                <c:pt idx="551">
                  <c:v>1.25375530857358</c:v>
                </c:pt>
                <c:pt idx="552">
                  <c:v>1.25704155156468</c:v>
                </c:pt>
                <c:pt idx="553">
                  <c:v>1.26040206371385</c:v>
                </c:pt>
                <c:pt idx="554">
                  <c:v>1.26381364772097</c:v>
                </c:pt>
                <c:pt idx="555">
                  <c:v>1.26715456651756</c:v>
                </c:pt>
                <c:pt idx="556">
                  <c:v>1.27046889948109</c:v>
                </c:pt>
                <c:pt idx="557">
                  <c:v>1.27379202378044</c:v>
                </c:pt>
                <c:pt idx="558">
                  <c:v>1.27725111002389</c:v>
                </c:pt>
                <c:pt idx="559">
                  <c:v>1.28057218970523</c:v>
                </c:pt>
                <c:pt idx="560">
                  <c:v>1.28394526724447</c:v>
                </c:pt>
                <c:pt idx="561">
                  <c:v>1.28724160933088</c:v>
                </c:pt>
                <c:pt idx="562">
                  <c:v>1.2905152237258</c:v>
                </c:pt>
                <c:pt idx="563">
                  <c:v>1.2937722894178</c:v>
                </c:pt>
                <c:pt idx="564">
                  <c:v>1.29714004350143</c:v>
                </c:pt>
                <c:pt idx="565">
                  <c:v>1.30044320802212</c:v>
                </c:pt>
                <c:pt idx="566">
                  <c:v>1.30390434782231</c:v>
                </c:pt>
                <c:pt idx="567">
                  <c:v>1.30716579950816</c:v>
                </c:pt>
                <c:pt idx="568">
                  <c:v>1.31042906310907</c:v>
                </c:pt>
                <c:pt idx="569">
                  <c:v>1.31379777372134</c:v>
                </c:pt>
                <c:pt idx="570">
                  <c:v>1.31697334571228</c:v>
                </c:pt>
                <c:pt idx="571">
                  <c:v>1.32027737517321</c:v>
                </c:pt>
                <c:pt idx="572">
                  <c:v>1.32354158990396</c:v>
                </c:pt>
                <c:pt idx="573">
                  <c:v>1.32690115002431</c:v>
                </c:pt>
                <c:pt idx="574">
                  <c:v>1.33025271222143</c:v>
                </c:pt>
                <c:pt idx="575">
                  <c:v>1.33365070135242</c:v>
                </c:pt>
                <c:pt idx="576">
                  <c:v>1.33688292524353</c:v>
                </c:pt>
                <c:pt idx="577">
                  <c:v>1.3401280132392</c:v>
                </c:pt>
                <c:pt idx="578">
                  <c:v>1.34342390306416</c:v>
                </c:pt>
                <c:pt idx="579">
                  <c:v>1.34673829541978</c:v>
                </c:pt>
                <c:pt idx="580">
                  <c:v>1.35005367375286</c:v>
                </c:pt>
                <c:pt idx="581">
                  <c:v>1.35333178678513</c:v>
                </c:pt>
                <c:pt idx="582">
                  <c:v>1.35678739477966</c:v>
                </c:pt>
                <c:pt idx="583">
                  <c:v>1.3600970038363</c:v>
                </c:pt>
                <c:pt idx="584">
                  <c:v>1.36347411798615</c:v>
                </c:pt>
                <c:pt idx="585">
                  <c:v>1.36671380405447</c:v>
                </c:pt>
                <c:pt idx="586">
                  <c:v>1.36993455882314</c:v>
                </c:pt>
                <c:pt idx="587">
                  <c:v>1.37317022798341</c:v>
                </c:pt>
                <c:pt idx="588">
                  <c:v>1.37650330960875</c:v>
                </c:pt>
                <c:pt idx="589">
                  <c:v>1.3797628170889</c:v>
                </c:pt>
                <c:pt idx="590">
                  <c:v>1.38323401416775</c:v>
                </c:pt>
                <c:pt idx="591">
                  <c:v>1.38656963805916</c:v>
                </c:pt>
                <c:pt idx="592">
                  <c:v>1.38983963697394</c:v>
                </c:pt>
                <c:pt idx="593">
                  <c:v>1.39312287650824</c:v>
                </c:pt>
                <c:pt idx="594">
                  <c:v>1.39651020998741</c:v>
                </c:pt>
                <c:pt idx="595">
                  <c:v>1.39982767812068</c:v>
                </c:pt>
                <c:pt idx="596">
                  <c:v>1.40298745167291</c:v>
                </c:pt>
                <c:pt idx="597">
                  <c:v>1.40645680242515</c:v>
                </c:pt>
                <c:pt idx="598">
                  <c:v>1.40983896668945</c:v>
                </c:pt>
                <c:pt idx="599">
                  <c:v>1.41313524301493</c:v>
                </c:pt>
                <c:pt idx="600">
                  <c:v>1.41654787507721</c:v>
                </c:pt>
                <c:pt idx="601">
                  <c:v>1.41986379628415</c:v>
                </c:pt>
                <c:pt idx="602">
                  <c:v>1.42321879266048</c:v>
                </c:pt>
                <c:pt idx="603">
                  <c:v>1.42672279387839</c:v>
                </c:pt>
                <c:pt idx="604">
                  <c:v>1.43005704022348</c:v>
                </c:pt>
                <c:pt idx="605">
                  <c:v>1.43344908413633</c:v>
                </c:pt>
                <c:pt idx="606">
                  <c:v>1.43701231180329</c:v>
                </c:pt>
                <c:pt idx="607">
                  <c:v>1.44038855644766</c:v>
                </c:pt>
                <c:pt idx="608">
                  <c:v>1.44379209802419</c:v>
                </c:pt>
                <c:pt idx="609">
                  <c:v>1.44730099842029</c:v>
                </c:pt>
                <c:pt idx="610">
                  <c:v>1.45074194916678</c:v>
                </c:pt>
                <c:pt idx="611">
                  <c:v>1.45421569445722</c:v>
                </c:pt>
                <c:pt idx="612">
                  <c:v>1.45766180096717</c:v>
                </c:pt>
                <c:pt idx="613">
                  <c:v>1.46138788983526</c:v>
                </c:pt>
                <c:pt idx="614">
                  <c:v>1.46492811693378</c:v>
                </c:pt>
                <c:pt idx="615">
                  <c:v>1.46864344116763</c:v>
                </c:pt>
              </c:strCache>
            </c:strRef>
          </c:cat>
          <c:val>
            <c:numRef>
              <c:f>[3]Лист1!$M$14:$M$629</c:f>
              <c:numCache>
                <c:formatCode>General</c:formatCode>
                <c:ptCount val="616"/>
                <c:pt idx="0">
                  <c:v>1.52011366236018</c:v>
                </c:pt>
                <c:pt idx="1">
                  <c:v>2.63007250573785</c:v>
                </c:pt>
                <c:pt idx="2">
                  <c:v>6.3477123140515</c:v>
                </c:pt>
                <c:pt idx="3">
                  <c:v>11.7110051932988</c:v>
                </c:pt>
                <c:pt idx="4">
                  <c:v>13.1109685641959</c:v>
                </c:pt>
                <c:pt idx="5">
                  <c:v>18.0467393360345</c:v>
                </c:pt>
                <c:pt idx="6">
                  <c:v>19.5480746045849</c:v>
                </c:pt>
                <c:pt idx="7">
                  <c:v>23.9024734926687</c:v>
                </c:pt>
                <c:pt idx="8">
                  <c:v>25.6276321945837</c:v>
                </c:pt>
                <c:pt idx="9">
                  <c:v>27.2891023581709</c:v>
                </c:pt>
                <c:pt idx="10">
                  <c:v>29.8895860642939</c:v>
                </c:pt>
                <c:pt idx="11">
                  <c:v>34.1293587763317</c:v>
                </c:pt>
                <c:pt idx="12">
                  <c:v>37.0534871640801</c:v>
                </c:pt>
                <c:pt idx="13">
                  <c:v>38.524830994363</c:v>
                </c:pt>
                <c:pt idx="14">
                  <c:v>40.4161391940883</c:v>
                </c:pt>
                <c:pt idx="15">
                  <c:v>42.6091639985765</c:v>
                </c:pt>
                <c:pt idx="16">
                  <c:v>44.98631805389</c:v>
                </c:pt>
                <c:pt idx="17">
                  <c:v>47.1384090027501</c:v>
                </c:pt>
                <c:pt idx="18">
                  <c:v>49.3716820695638</c:v>
                </c:pt>
                <c:pt idx="19">
                  <c:v>51.6275941159581</c:v>
                </c:pt>
                <c:pt idx="20">
                  <c:v>53.730549937365</c:v>
                </c:pt>
                <c:pt idx="21">
                  <c:v>55.6417021266678</c:v>
                </c:pt>
                <c:pt idx="22">
                  <c:v>61.5725866957635</c:v>
                </c:pt>
                <c:pt idx="23">
                  <c:v>63.4911479514928</c:v>
                </c:pt>
                <c:pt idx="24">
                  <c:v>65.5048195577302</c:v>
                </c:pt>
                <c:pt idx="25">
                  <c:v>67.9448550416658</c:v>
                </c:pt>
                <c:pt idx="26">
                  <c:v>74.6325909408278</c:v>
                </c:pt>
                <c:pt idx="27">
                  <c:v>80.259013993889</c:v>
                </c:pt>
                <c:pt idx="28">
                  <c:v>87.4948893733682</c:v>
                </c:pt>
                <c:pt idx="29">
                  <c:v>96.5101062985358</c:v>
                </c:pt>
                <c:pt idx="30">
                  <c:v>108.834991429494</c:v>
                </c:pt>
                <c:pt idx="31">
                  <c:v>135.432154621186</c:v>
                </c:pt>
                <c:pt idx="32">
                  <c:v>151.916896246773</c:v>
                </c:pt>
                <c:pt idx="33">
                  <c:v>166.838501878149</c:v>
                </c:pt>
                <c:pt idx="34">
                  <c:v>182.530852651309</c:v>
                </c:pt>
                <c:pt idx="35">
                  <c:v>199.101336930952</c:v>
                </c:pt>
                <c:pt idx="36">
                  <c:v>253.290472964229</c:v>
                </c:pt>
                <c:pt idx="37">
                  <c:v>251.472068983797</c:v>
                </c:pt>
                <c:pt idx="38">
                  <c:v>258.851906064869</c:v>
                </c:pt>
                <c:pt idx="39">
                  <c:v>278.550230074664</c:v>
                </c:pt>
                <c:pt idx="40">
                  <c:v>287.275945839436</c:v>
                </c:pt>
                <c:pt idx="41">
                  <c:v>302.796314661468</c:v>
                </c:pt>
                <c:pt idx="42">
                  <c:v>310.930865270819</c:v>
                </c:pt>
                <c:pt idx="43">
                  <c:v>319.851651932169</c:v>
                </c:pt>
                <c:pt idx="44">
                  <c:v>328.626871870746</c:v>
                </c:pt>
                <c:pt idx="45">
                  <c:v>338.221252120258</c:v>
                </c:pt>
                <c:pt idx="46">
                  <c:v>347.124208516856</c:v>
                </c:pt>
                <c:pt idx="47">
                  <c:v>354.65993894858</c:v>
                </c:pt>
                <c:pt idx="48">
                  <c:v>359.703026478702</c:v>
                </c:pt>
                <c:pt idx="49">
                  <c:v>361.286549791205</c:v>
                </c:pt>
                <c:pt idx="50">
                  <c:v>363.41882075332</c:v>
                </c:pt>
                <c:pt idx="51">
                  <c:v>365.856344418972</c:v>
                </c:pt>
                <c:pt idx="52">
                  <c:v>357.967048877223</c:v>
                </c:pt>
                <c:pt idx="53">
                  <c:v>308.850242769044</c:v>
                </c:pt>
                <c:pt idx="54">
                  <c:v>324.478277467293</c:v>
                </c:pt>
                <c:pt idx="55">
                  <c:v>340.753762109808</c:v>
                </c:pt>
                <c:pt idx="56">
                  <c:v>356.752562901121</c:v>
                </c:pt>
                <c:pt idx="57">
                  <c:v>367.713040563117</c:v>
                </c:pt>
                <c:pt idx="58">
                  <c:v>372.079362252472</c:v>
                </c:pt>
                <c:pt idx="59">
                  <c:v>373.648038207341</c:v>
                </c:pt>
                <c:pt idx="60">
                  <c:v>378.023269010164</c:v>
                </c:pt>
                <c:pt idx="61">
                  <c:v>379.754458832214</c:v>
                </c:pt>
                <c:pt idx="62">
                  <c:v>381.263699474743</c:v>
                </c:pt>
                <c:pt idx="63">
                  <c:v>382.775566422147</c:v>
                </c:pt>
                <c:pt idx="64">
                  <c:v>384.253683990125</c:v>
                </c:pt>
                <c:pt idx="65">
                  <c:v>385.520002466487</c:v>
                </c:pt>
                <c:pt idx="66">
                  <c:v>386.77822427603</c:v>
                </c:pt>
                <c:pt idx="67">
                  <c:v>388.017317531814</c:v>
                </c:pt>
                <c:pt idx="68">
                  <c:v>389.081861218139</c:v>
                </c:pt>
                <c:pt idx="69">
                  <c:v>390.224728045261</c:v>
                </c:pt>
                <c:pt idx="70">
                  <c:v>391.397370903586</c:v>
                </c:pt>
                <c:pt idx="71">
                  <c:v>392.430423292931</c:v>
                </c:pt>
                <c:pt idx="72">
                  <c:v>393.558223895805</c:v>
                </c:pt>
                <c:pt idx="73">
                  <c:v>394.612141861072</c:v>
                </c:pt>
                <c:pt idx="74">
                  <c:v>395.509921456916</c:v>
                </c:pt>
                <c:pt idx="75">
                  <c:v>396.516190896827</c:v>
                </c:pt>
                <c:pt idx="76">
                  <c:v>397.572652895666</c:v>
                </c:pt>
                <c:pt idx="77">
                  <c:v>398.599902864791</c:v>
                </c:pt>
                <c:pt idx="78">
                  <c:v>399.598160768935</c:v>
                </c:pt>
                <c:pt idx="79">
                  <c:v>400.612802733111</c:v>
                </c:pt>
                <c:pt idx="80">
                  <c:v>401.513540834815</c:v>
                </c:pt>
                <c:pt idx="81">
                  <c:v>402.477944202579</c:v>
                </c:pt>
                <c:pt idx="82">
                  <c:v>403.407411585053</c:v>
                </c:pt>
                <c:pt idx="83">
                  <c:v>404.237179178236</c:v>
                </c:pt>
                <c:pt idx="84">
                  <c:v>405.195192859604</c:v>
                </c:pt>
                <c:pt idx="85">
                  <c:v>406.083846851431</c:v>
                </c:pt>
                <c:pt idx="86">
                  <c:v>406.986691694076</c:v>
                </c:pt>
                <c:pt idx="87">
                  <c:v>407.879683425229</c:v>
                </c:pt>
                <c:pt idx="88">
                  <c:v>408.730794573684</c:v>
                </c:pt>
                <c:pt idx="89">
                  <c:v>409.53390934781</c:v>
                </c:pt>
                <c:pt idx="90">
                  <c:v>410.522447932582</c:v>
                </c:pt>
                <c:pt idx="91">
                  <c:v>411.289387734804</c:v>
                </c:pt>
                <c:pt idx="92">
                  <c:v>412.135749234494</c:v>
                </c:pt>
                <c:pt idx="93">
                  <c:v>412.944452831611</c:v>
                </c:pt>
                <c:pt idx="94">
                  <c:v>413.779706818922</c:v>
                </c:pt>
                <c:pt idx="95">
                  <c:v>414.582632119959</c:v>
                </c:pt>
                <c:pt idx="96">
                  <c:v>415.287798760387</c:v>
                </c:pt>
                <c:pt idx="97">
                  <c:v>416.838523546664</c:v>
                </c:pt>
                <c:pt idx="98">
                  <c:v>418.328755670402</c:v>
                </c:pt>
                <c:pt idx="99">
                  <c:v>418.999723860153</c:v>
                </c:pt>
                <c:pt idx="100">
                  <c:v>419.792213750367</c:v>
                </c:pt>
                <c:pt idx="101">
                  <c:v>420.4811176172</c:v>
                </c:pt>
                <c:pt idx="102">
                  <c:v>421.258134883348</c:v>
                </c:pt>
                <c:pt idx="103">
                  <c:v>422.057040776817</c:v>
                </c:pt>
                <c:pt idx="104">
                  <c:v>422.706820641673</c:v>
                </c:pt>
                <c:pt idx="105">
                  <c:v>423.431263799457</c:v>
                </c:pt>
                <c:pt idx="106">
                  <c:v>424.164487166537</c:v>
                </c:pt>
                <c:pt idx="107">
                  <c:v>424.854077464073</c:v>
                </c:pt>
                <c:pt idx="108">
                  <c:v>425.515670025073</c:v>
                </c:pt>
                <c:pt idx="109">
                  <c:v>426.226185159776</c:v>
                </c:pt>
                <c:pt idx="110">
                  <c:v>426.854206228846</c:v>
                </c:pt>
                <c:pt idx="111">
                  <c:v>427.520610336132</c:v>
                </c:pt>
                <c:pt idx="112">
                  <c:v>428.166415143572</c:v>
                </c:pt>
                <c:pt idx="113">
                  <c:v>428.846989107143</c:v>
                </c:pt>
                <c:pt idx="114">
                  <c:v>429.455061337589</c:v>
                </c:pt>
                <c:pt idx="115">
                  <c:v>430.097843395805</c:v>
                </c:pt>
                <c:pt idx="116">
                  <c:v>430.728463431628</c:v>
                </c:pt>
                <c:pt idx="117">
                  <c:v>431.236196071092</c:v>
                </c:pt>
                <c:pt idx="118">
                  <c:v>431.840638036628</c:v>
                </c:pt>
                <c:pt idx="119">
                  <c:v>432.505237180784</c:v>
                </c:pt>
                <c:pt idx="120">
                  <c:v>433.049950151602</c:v>
                </c:pt>
                <c:pt idx="121">
                  <c:v>433.654782087356</c:v>
                </c:pt>
                <c:pt idx="122">
                  <c:v>434.315905967176</c:v>
                </c:pt>
                <c:pt idx="123">
                  <c:v>434.864702228136</c:v>
                </c:pt>
                <c:pt idx="124">
                  <c:v>435.499435027748</c:v>
                </c:pt>
                <c:pt idx="125">
                  <c:v>436.065472094872</c:v>
                </c:pt>
                <c:pt idx="126">
                  <c:v>436.725646393517</c:v>
                </c:pt>
                <c:pt idx="127">
                  <c:v>437.343299381541</c:v>
                </c:pt>
                <c:pt idx="128">
                  <c:v>437.982036078457</c:v>
                </c:pt>
                <c:pt idx="129">
                  <c:v>438.511449684529</c:v>
                </c:pt>
                <c:pt idx="130">
                  <c:v>439.103650063205</c:v>
                </c:pt>
                <c:pt idx="131">
                  <c:v>439.669976934519</c:v>
                </c:pt>
                <c:pt idx="132">
                  <c:v>440.202969241743</c:v>
                </c:pt>
                <c:pt idx="133">
                  <c:v>440.77876774413</c:v>
                </c:pt>
                <c:pt idx="134">
                  <c:v>441.35763118048</c:v>
                </c:pt>
                <c:pt idx="135">
                  <c:v>441.856949337097</c:v>
                </c:pt>
                <c:pt idx="136">
                  <c:v>442.393555533431</c:v>
                </c:pt>
                <c:pt idx="137">
                  <c:v>442.947395346077</c:v>
                </c:pt>
                <c:pt idx="138">
                  <c:v>443.45584544043</c:v>
                </c:pt>
                <c:pt idx="139">
                  <c:v>443.960196608157</c:v>
                </c:pt>
                <c:pt idx="140">
                  <c:v>444.43059653418</c:v>
                </c:pt>
                <c:pt idx="141">
                  <c:v>444.910487843441</c:v>
                </c:pt>
                <c:pt idx="142">
                  <c:v>445.439721996757</c:v>
                </c:pt>
                <c:pt idx="143">
                  <c:v>445.927545833373</c:v>
                </c:pt>
                <c:pt idx="144">
                  <c:v>446.353144937543</c:v>
                </c:pt>
                <c:pt idx="145">
                  <c:v>446.882319622708</c:v>
                </c:pt>
                <c:pt idx="146">
                  <c:v>447.36167006466</c:v>
                </c:pt>
                <c:pt idx="147">
                  <c:v>447.861587631861</c:v>
                </c:pt>
                <c:pt idx="148">
                  <c:v>448.30603986062</c:v>
                </c:pt>
                <c:pt idx="149">
                  <c:v>448.777678384724</c:v>
                </c:pt>
                <c:pt idx="150">
                  <c:v>449.208365393728</c:v>
                </c:pt>
                <c:pt idx="151">
                  <c:v>449.671745318169</c:v>
                </c:pt>
                <c:pt idx="152">
                  <c:v>450.147049644689</c:v>
                </c:pt>
                <c:pt idx="153">
                  <c:v>450.58989768026</c:v>
                </c:pt>
                <c:pt idx="154">
                  <c:v>451.016438407295</c:v>
                </c:pt>
                <c:pt idx="155">
                  <c:v>451.463234735136</c:v>
                </c:pt>
                <c:pt idx="156">
                  <c:v>451.918930084389</c:v>
                </c:pt>
                <c:pt idx="157">
                  <c:v>452.34906903946</c:v>
                </c:pt>
                <c:pt idx="158">
                  <c:v>452.799329840191</c:v>
                </c:pt>
                <c:pt idx="159">
                  <c:v>453.590241120711</c:v>
                </c:pt>
                <c:pt idx="160">
                  <c:v>454.008073020933</c:v>
                </c:pt>
                <c:pt idx="161">
                  <c:v>454.34566004576</c:v>
                </c:pt>
                <c:pt idx="162">
                  <c:v>454.727439005146</c:v>
                </c:pt>
                <c:pt idx="163">
                  <c:v>455.081315794198</c:v>
                </c:pt>
                <c:pt idx="164">
                  <c:v>455.486927418701</c:v>
                </c:pt>
                <c:pt idx="165">
                  <c:v>455.90433891312</c:v>
                </c:pt>
                <c:pt idx="166">
                  <c:v>456.222071750992</c:v>
                </c:pt>
                <c:pt idx="167">
                  <c:v>456.599550180402</c:v>
                </c:pt>
                <c:pt idx="168">
                  <c:v>456.961088794645</c:v>
                </c:pt>
                <c:pt idx="169">
                  <c:v>457.330506084659</c:v>
                </c:pt>
                <c:pt idx="170">
                  <c:v>457.612852498185</c:v>
                </c:pt>
                <c:pt idx="171">
                  <c:v>458.005102429601</c:v>
                </c:pt>
                <c:pt idx="172">
                  <c:v>458.303252112919</c:v>
                </c:pt>
                <c:pt idx="173">
                  <c:v>458.621159753183</c:v>
                </c:pt>
                <c:pt idx="174">
                  <c:v>458.986371636321</c:v>
                </c:pt>
                <c:pt idx="175">
                  <c:v>459.339321456366</c:v>
                </c:pt>
                <c:pt idx="176">
                  <c:v>459.578344204988</c:v>
                </c:pt>
                <c:pt idx="177">
                  <c:v>459.888077271099</c:v>
                </c:pt>
                <c:pt idx="178">
                  <c:v>460.217241816893</c:v>
                </c:pt>
                <c:pt idx="179">
                  <c:v>460.513349058455</c:v>
                </c:pt>
                <c:pt idx="180">
                  <c:v>460.88851107043</c:v>
                </c:pt>
                <c:pt idx="181">
                  <c:v>461.147068243398</c:v>
                </c:pt>
                <c:pt idx="182">
                  <c:v>461.464081263622</c:v>
                </c:pt>
                <c:pt idx="183">
                  <c:v>461.7770541881</c:v>
                </c:pt>
                <c:pt idx="184">
                  <c:v>462.062802452038</c:v>
                </c:pt>
                <c:pt idx="185">
                  <c:v>462.286721268686</c:v>
                </c:pt>
                <c:pt idx="186">
                  <c:v>462.579318648919</c:v>
                </c:pt>
                <c:pt idx="187">
                  <c:v>462.854027013691</c:v>
                </c:pt>
                <c:pt idx="188">
                  <c:v>463.149895884027</c:v>
                </c:pt>
                <c:pt idx="189">
                  <c:v>463.422898388981</c:v>
                </c:pt>
                <c:pt idx="190">
                  <c:v>463.696133029568</c:v>
                </c:pt>
                <c:pt idx="191">
                  <c:v>463.892357469056</c:v>
                </c:pt>
                <c:pt idx="192">
                  <c:v>464.134816174717</c:v>
                </c:pt>
                <c:pt idx="193">
                  <c:v>464.380484231172</c:v>
                </c:pt>
                <c:pt idx="194">
                  <c:v>464.569463568051</c:v>
                </c:pt>
                <c:pt idx="195">
                  <c:v>464.795889225605</c:v>
                </c:pt>
                <c:pt idx="196">
                  <c:v>465.03088416738</c:v>
                </c:pt>
                <c:pt idx="197">
                  <c:v>465.276318608502</c:v>
                </c:pt>
                <c:pt idx="198">
                  <c:v>465.49776022529</c:v>
                </c:pt>
                <c:pt idx="199">
                  <c:v>465.71258264706</c:v>
                </c:pt>
                <c:pt idx="200">
                  <c:v>465.873988903591</c:v>
                </c:pt>
                <c:pt idx="201">
                  <c:v>466.076663000699</c:v>
                </c:pt>
                <c:pt idx="202">
                  <c:v>466.297882946726</c:v>
                </c:pt>
                <c:pt idx="203">
                  <c:v>466.510696678437</c:v>
                </c:pt>
                <c:pt idx="204">
                  <c:v>466.717492415448</c:v>
                </c:pt>
                <c:pt idx="205">
                  <c:v>466.915387708319</c:v>
                </c:pt>
                <c:pt idx="206">
                  <c:v>467.057870595435</c:v>
                </c:pt>
                <c:pt idx="207">
                  <c:v>467.263477312275</c:v>
                </c:pt>
                <c:pt idx="208">
                  <c:v>467.471778189399</c:v>
                </c:pt>
                <c:pt idx="209">
                  <c:v>467.658240518877</c:v>
                </c:pt>
                <c:pt idx="210">
                  <c:v>467.769732992601</c:v>
                </c:pt>
                <c:pt idx="211">
                  <c:v>467.961589727914</c:v>
                </c:pt>
                <c:pt idx="212">
                  <c:v>468.126993741678</c:v>
                </c:pt>
                <c:pt idx="213">
                  <c:v>468.326155065709</c:v>
                </c:pt>
                <c:pt idx="214">
                  <c:v>468.510202873785</c:v>
                </c:pt>
                <c:pt idx="215">
                  <c:v>468.635213148045</c:v>
                </c:pt>
                <c:pt idx="216">
                  <c:v>468.789283130074</c:v>
                </c:pt>
                <c:pt idx="217">
                  <c:v>468.943894014537</c:v>
                </c:pt>
                <c:pt idx="218">
                  <c:v>469.105479057737</c:v>
                </c:pt>
                <c:pt idx="219">
                  <c:v>469.171167078106</c:v>
                </c:pt>
                <c:pt idx="220">
                  <c:v>469.358402349193</c:v>
                </c:pt>
                <c:pt idx="221">
                  <c:v>469.512503585041</c:v>
                </c:pt>
                <c:pt idx="222">
                  <c:v>469.67519392924</c:v>
                </c:pt>
                <c:pt idx="223">
                  <c:v>469.892580900935</c:v>
                </c:pt>
                <c:pt idx="224">
                  <c:v>470.101102368686</c:v>
                </c:pt>
                <c:pt idx="225">
                  <c:v>470.240511197252</c:v>
                </c:pt>
                <c:pt idx="226">
                  <c:v>470.434401108345</c:v>
                </c:pt>
                <c:pt idx="227">
                  <c:v>470.651728860248</c:v>
                </c:pt>
                <c:pt idx="228">
                  <c:v>470.84295204511</c:v>
                </c:pt>
                <c:pt idx="229">
                  <c:v>471.045376093938</c:v>
                </c:pt>
                <c:pt idx="230">
                  <c:v>471.206707133185</c:v>
                </c:pt>
                <c:pt idx="231">
                  <c:v>471.331757651405</c:v>
                </c:pt>
                <c:pt idx="232">
                  <c:v>471.564092598285</c:v>
                </c:pt>
                <c:pt idx="233">
                  <c:v>471.855878505089</c:v>
                </c:pt>
                <c:pt idx="234">
                  <c:v>472.085111286742</c:v>
                </c:pt>
                <c:pt idx="235">
                  <c:v>472.214305515004</c:v>
                </c:pt>
                <c:pt idx="236">
                  <c:v>472.449803590329</c:v>
                </c:pt>
                <c:pt idx="237">
                  <c:v>472.606760118146</c:v>
                </c:pt>
                <c:pt idx="238">
                  <c:v>472.822783889807</c:v>
                </c:pt>
                <c:pt idx="239">
                  <c:v>472.997937941449</c:v>
                </c:pt>
                <c:pt idx="240">
                  <c:v>473.142877396794</c:v>
                </c:pt>
                <c:pt idx="241">
                  <c:v>473.22526030913</c:v>
                </c:pt>
                <c:pt idx="242">
                  <c:v>473.360738390812</c:v>
                </c:pt>
                <c:pt idx="243">
                  <c:v>473.508062944495</c:v>
                </c:pt>
                <c:pt idx="244">
                  <c:v>473.659058245224</c:v>
                </c:pt>
                <c:pt idx="245">
                  <c:v>473.860030380443</c:v>
                </c:pt>
                <c:pt idx="246">
                  <c:v>474.035602632144</c:v>
                </c:pt>
                <c:pt idx="247">
                  <c:v>474.108346348579</c:v>
                </c:pt>
                <c:pt idx="248">
                  <c:v>474.239083217951</c:v>
                </c:pt>
                <c:pt idx="249">
                  <c:v>474.339230628437</c:v>
                </c:pt>
                <c:pt idx="250">
                  <c:v>474.455742116372</c:v>
                </c:pt>
                <c:pt idx="251">
                  <c:v>474.475116850139</c:v>
                </c:pt>
                <c:pt idx="252">
                  <c:v>474.569296086801</c:v>
                </c:pt>
                <c:pt idx="253">
                  <c:v>474.636606731152</c:v>
                </c:pt>
                <c:pt idx="254">
                  <c:v>474.761226441994</c:v>
                </c:pt>
                <c:pt idx="255">
                  <c:v>475.189172110386</c:v>
                </c:pt>
                <c:pt idx="256">
                  <c:v>475.318731443718</c:v>
                </c:pt>
                <c:pt idx="257">
                  <c:v>475.509984046908</c:v>
                </c:pt>
                <c:pt idx="258">
                  <c:v>475.762974796516</c:v>
                </c:pt>
                <c:pt idx="259">
                  <c:v>475.914119264292</c:v>
                </c:pt>
                <c:pt idx="260">
                  <c:v>476.121096264464</c:v>
                </c:pt>
                <c:pt idx="261">
                  <c:v>476.302996605934</c:v>
                </c:pt>
                <c:pt idx="262">
                  <c:v>476.525411619182</c:v>
                </c:pt>
                <c:pt idx="263">
                  <c:v>476.707664380379</c:v>
                </c:pt>
                <c:pt idx="264">
                  <c:v>476.895095368506</c:v>
                </c:pt>
                <c:pt idx="265">
                  <c:v>477.112763086895</c:v>
                </c:pt>
                <c:pt idx="266">
                  <c:v>477.324679549236</c:v>
                </c:pt>
                <c:pt idx="267">
                  <c:v>477.512251410635</c:v>
                </c:pt>
                <c:pt idx="268">
                  <c:v>477.689796245771</c:v>
                </c:pt>
                <c:pt idx="269">
                  <c:v>477.772940307798</c:v>
                </c:pt>
                <c:pt idx="270">
                  <c:v>477.950712286684</c:v>
                </c:pt>
                <c:pt idx="271">
                  <c:v>478.103708082813</c:v>
                </c:pt>
                <c:pt idx="272">
                  <c:v>478.276293643486</c:v>
                </c:pt>
                <c:pt idx="273">
                  <c:v>478.444346914025</c:v>
                </c:pt>
                <c:pt idx="274">
                  <c:v>478.792369798793</c:v>
                </c:pt>
                <c:pt idx="275">
                  <c:v>478.98410905632</c:v>
                </c:pt>
                <c:pt idx="276">
                  <c:v>479.209969317151</c:v>
                </c:pt>
                <c:pt idx="277">
                  <c:v>479.41621755546</c:v>
                </c:pt>
                <c:pt idx="278">
                  <c:v>479.568434995272</c:v>
                </c:pt>
                <c:pt idx="279">
                  <c:v>479.705917214999</c:v>
                </c:pt>
                <c:pt idx="280">
                  <c:v>479.940271617918</c:v>
                </c:pt>
                <c:pt idx="281">
                  <c:v>480.217834129523</c:v>
                </c:pt>
                <c:pt idx="282">
                  <c:v>480.5152734739</c:v>
                </c:pt>
                <c:pt idx="283">
                  <c:v>480.791146540378</c:v>
                </c:pt>
                <c:pt idx="284">
                  <c:v>481.022774093295</c:v>
                </c:pt>
                <c:pt idx="285">
                  <c:v>481.215726410233</c:v>
                </c:pt>
                <c:pt idx="286">
                  <c:v>481.461149318769</c:v>
                </c:pt>
                <c:pt idx="287">
                  <c:v>481.68609114944</c:v>
                </c:pt>
                <c:pt idx="288">
                  <c:v>481.891759307494</c:v>
                </c:pt>
                <c:pt idx="289">
                  <c:v>482.18357192899</c:v>
                </c:pt>
                <c:pt idx="290">
                  <c:v>482.51228955168</c:v>
                </c:pt>
                <c:pt idx="291">
                  <c:v>482.686247313412</c:v>
                </c:pt>
                <c:pt idx="292">
                  <c:v>482.926875225192</c:v>
                </c:pt>
                <c:pt idx="293">
                  <c:v>483.156431193334</c:v>
                </c:pt>
                <c:pt idx="294">
                  <c:v>483.342440852892</c:v>
                </c:pt>
                <c:pt idx="295">
                  <c:v>483.612058278742</c:v>
                </c:pt>
                <c:pt idx="296">
                  <c:v>483.951315661724</c:v>
                </c:pt>
                <c:pt idx="297">
                  <c:v>484.284394143765</c:v>
                </c:pt>
                <c:pt idx="298">
                  <c:v>484.568639170825</c:v>
                </c:pt>
                <c:pt idx="299">
                  <c:v>484.881625919424</c:v>
                </c:pt>
                <c:pt idx="300">
                  <c:v>485.089320836245</c:v>
                </c:pt>
                <c:pt idx="301">
                  <c:v>485.427784169122</c:v>
                </c:pt>
                <c:pt idx="302">
                  <c:v>485.797386874964</c:v>
                </c:pt>
                <c:pt idx="303">
                  <c:v>486.160659214225</c:v>
                </c:pt>
                <c:pt idx="304">
                  <c:v>486.406052383343</c:v>
                </c:pt>
                <c:pt idx="305">
                  <c:v>486.695559747648</c:v>
                </c:pt>
                <c:pt idx="306">
                  <c:v>487.013308785468</c:v>
                </c:pt>
                <c:pt idx="307">
                  <c:v>487.229136484731</c:v>
                </c:pt>
                <c:pt idx="308">
                  <c:v>487.586562362155</c:v>
                </c:pt>
                <c:pt idx="309">
                  <c:v>487.961575328683</c:v>
                </c:pt>
                <c:pt idx="310">
                  <c:v>488.354119682277</c:v>
                </c:pt>
                <c:pt idx="311">
                  <c:v>488.706787627444</c:v>
                </c:pt>
                <c:pt idx="312">
                  <c:v>489.06783455365</c:v>
                </c:pt>
                <c:pt idx="313">
                  <c:v>489.380015858711</c:v>
                </c:pt>
                <c:pt idx="314">
                  <c:v>489.67496966614</c:v>
                </c:pt>
                <c:pt idx="315">
                  <c:v>490.043661256942</c:v>
                </c:pt>
                <c:pt idx="316">
                  <c:v>490.432940383727</c:v>
                </c:pt>
                <c:pt idx="317">
                  <c:v>490.706722061041</c:v>
                </c:pt>
                <c:pt idx="318">
                  <c:v>491.089038253258</c:v>
                </c:pt>
                <c:pt idx="319">
                  <c:v>491.428351303366</c:v>
                </c:pt>
                <c:pt idx="320">
                  <c:v>491.730785254377</c:v>
                </c:pt>
                <c:pt idx="321">
                  <c:v>491.984551731491</c:v>
                </c:pt>
                <c:pt idx="322">
                  <c:v>492.393861169136</c:v>
                </c:pt>
                <c:pt idx="323">
                  <c:v>492.712074959617</c:v>
                </c:pt>
                <c:pt idx="324">
                  <c:v>493.11293171733</c:v>
                </c:pt>
                <c:pt idx="325">
                  <c:v>493.477036563271</c:v>
                </c:pt>
                <c:pt idx="326">
                  <c:v>493.843144810516</c:v>
                </c:pt>
                <c:pt idx="327">
                  <c:v>494.175668591456</c:v>
                </c:pt>
                <c:pt idx="328">
                  <c:v>494.592838750612</c:v>
                </c:pt>
                <c:pt idx="329">
                  <c:v>495.002757656058</c:v>
                </c:pt>
                <c:pt idx="330">
                  <c:v>495.362775279045</c:v>
                </c:pt>
                <c:pt idx="331">
                  <c:v>495.716694580705</c:v>
                </c:pt>
                <c:pt idx="332">
                  <c:v>496.063465665581</c:v>
                </c:pt>
                <c:pt idx="333">
                  <c:v>496.336388937292</c:v>
                </c:pt>
                <c:pt idx="334">
                  <c:v>496.692746773126</c:v>
                </c:pt>
                <c:pt idx="335">
                  <c:v>497.111862593462</c:v>
                </c:pt>
                <c:pt idx="336">
                  <c:v>497.538449213869</c:v>
                </c:pt>
                <c:pt idx="337">
                  <c:v>497.894142958629</c:v>
                </c:pt>
                <c:pt idx="338">
                  <c:v>498.398854624226</c:v>
                </c:pt>
                <c:pt idx="339">
                  <c:v>498.779240839916</c:v>
                </c:pt>
                <c:pt idx="340">
                  <c:v>499.080588758699</c:v>
                </c:pt>
                <c:pt idx="341">
                  <c:v>499.429023750527</c:v>
                </c:pt>
                <c:pt idx="342">
                  <c:v>500.455028453274</c:v>
                </c:pt>
                <c:pt idx="343">
                  <c:v>500.749535890327</c:v>
                </c:pt>
                <c:pt idx="344">
                  <c:v>501.171502569649</c:v>
                </c:pt>
                <c:pt idx="345">
                  <c:v>501.670955671588</c:v>
                </c:pt>
                <c:pt idx="346">
                  <c:v>501.998268408204</c:v>
                </c:pt>
                <c:pt idx="347">
                  <c:v>502.447807651212</c:v>
                </c:pt>
                <c:pt idx="348">
                  <c:v>502.929837033395</c:v>
                </c:pt>
                <c:pt idx="349">
                  <c:v>503.388862425049</c:v>
                </c:pt>
                <c:pt idx="350">
                  <c:v>503.757258879726</c:v>
                </c:pt>
                <c:pt idx="351">
                  <c:v>504.223756467433</c:v>
                </c:pt>
                <c:pt idx="352">
                  <c:v>504.660632822315</c:v>
                </c:pt>
                <c:pt idx="353">
                  <c:v>505.07025471917</c:v>
                </c:pt>
                <c:pt idx="354">
                  <c:v>505.551104928432</c:v>
                </c:pt>
                <c:pt idx="355">
                  <c:v>506.030160600954</c:v>
                </c:pt>
                <c:pt idx="356">
                  <c:v>506.408992924902</c:v>
                </c:pt>
                <c:pt idx="357">
                  <c:v>506.896455578935</c:v>
                </c:pt>
                <c:pt idx="358">
                  <c:v>507.373819277361</c:v>
                </c:pt>
                <c:pt idx="359">
                  <c:v>507.826177165306</c:v>
                </c:pt>
                <c:pt idx="360">
                  <c:v>508.210690418941</c:v>
                </c:pt>
                <c:pt idx="361">
                  <c:v>509.531579287459</c:v>
                </c:pt>
                <c:pt idx="362">
                  <c:v>509.305415900389</c:v>
                </c:pt>
                <c:pt idx="363">
                  <c:v>509.797952604921</c:v>
                </c:pt>
                <c:pt idx="364">
                  <c:v>510.248988244913</c:v>
                </c:pt>
                <c:pt idx="365">
                  <c:v>510.676450402785</c:v>
                </c:pt>
                <c:pt idx="366">
                  <c:v>511.038125242374</c:v>
                </c:pt>
                <c:pt idx="367">
                  <c:v>511.52088456287</c:v>
                </c:pt>
                <c:pt idx="368">
                  <c:v>512.036850653004</c:v>
                </c:pt>
                <c:pt idx="369">
                  <c:v>512.502064241629</c:v>
                </c:pt>
                <c:pt idx="370">
                  <c:v>512.967450483013</c:v>
                </c:pt>
                <c:pt idx="371">
                  <c:v>513.432077197471</c:v>
                </c:pt>
                <c:pt idx="372">
                  <c:v>513.812992125402</c:v>
                </c:pt>
                <c:pt idx="373">
                  <c:v>514.307445308736</c:v>
                </c:pt>
                <c:pt idx="374">
                  <c:v>514.809954346172</c:v>
                </c:pt>
                <c:pt idx="375">
                  <c:v>515.295277651333</c:v>
                </c:pt>
                <c:pt idx="376">
                  <c:v>515.731406349145</c:v>
                </c:pt>
                <c:pt idx="377">
                  <c:v>516.301283597251</c:v>
                </c:pt>
                <c:pt idx="378">
                  <c:v>516.678986578963</c:v>
                </c:pt>
                <c:pt idx="379">
                  <c:v>517.2231180633</c:v>
                </c:pt>
                <c:pt idx="380">
                  <c:v>517.733889737123</c:v>
                </c:pt>
                <c:pt idx="381">
                  <c:v>518.203516479824</c:v>
                </c:pt>
                <c:pt idx="382">
                  <c:v>518.568871567234</c:v>
                </c:pt>
                <c:pt idx="383">
                  <c:v>519.058432450906</c:v>
                </c:pt>
                <c:pt idx="384">
                  <c:v>519.531379411016</c:v>
                </c:pt>
                <c:pt idx="385">
                  <c:v>519.943491966893</c:v>
                </c:pt>
                <c:pt idx="386">
                  <c:v>520.42207644408</c:v>
                </c:pt>
                <c:pt idx="387">
                  <c:v>520.961139325906</c:v>
                </c:pt>
                <c:pt idx="388">
                  <c:v>522.139314373354</c:v>
                </c:pt>
                <c:pt idx="389">
                  <c:v>522.064458022431</c:v>
                </c:pt>
                <c:pt idx="390">
                  <c:v>522.589855505153</c:v>
                </c:pt>
                <c:pt idx="391">
                  <c:v>523.128354175189</c:v>
                </c:pt>
                <c:pt idx="392">
                  <c:v>523.563638940013</c:v>
                </c:pt>
                <c:pt idx="393">
                  <c:v>524.145483404965</c:v>
                </c:pt>
                <c:pt idx="394">
                  <c:v>524.661607978361</c:v>
                </c:pt>
                <c:pt idx="395">
                  <c:v>525.098314350672</c:v>
                </c:pt>
                <c:pt idx="396">
                  <c:v>525.648385768214</c:v>
                </c:pt>
                <c:pt idx="397">
                  <c:v>526.188400948629</c:v>
                </c:pt>
                <c:pt idx="398">
                  <c:v>526.634050672073</c:v>
                </c:pt>
                <c:pt idx="399">
                  <c:v>527.123406587736</c:v>
                </c:pt>
                <c:pt idx="400">
                  <c:v>527.625632891884</c:v>
                </c:pt>
                <c:pt idx="401">
                  <c:v>528.123884686724</c:v>
                </c:pt>
                <c:pt idx="402">
                  <c:v>529.70831574984</c:v>
                </c:pt>
                <c:pt idx="403">
                  <c:v>530.082917130133</c:v>
                </c:pt>
                <c:pt idx="404">
                  <c:v>530.598645800931</c:v>
                </c:pt>
                <c:pt idx="405">
                  <c:v>531.088930902509</c:v>
                </c:pt>
                <c:pt idx="406">
                  <c:v>531.471385377749</c:v>
                </c:pt>
                <c:pt idx="407">
                  <c:v>532.064568455376</c:v>
                </c:pt>
                <c:pt idx="408">
                  <c:v>532.568221229949</c:v>
                </c:pt>
                <c:pt idx="409">
                  <c:v>532.986822824078</c:v>
                </c:pt>
                <c:pt idx="410">
                  <c:v>534.540458988572</c:v>
                </c:pt>
                <c:pt idx="411">
                  <c:v>534.118373873562</c:v>
                </c:pt>
                <c:pt idx="412">
                  <c:v>535.334163265032</c:v>
                </c:pt>
                <c:pt idx="413">
                  <c:v>535.190321483499</c:v>
                </c:pt>
                <c:pt idx="414">
                  <c:v>535.76268407465</c:v>
                </c:pt>
                <c:pt idx="415">
                  <c:v>537.769410917713</c:v>
                </c:pt>
                <c:pt idx="416">
                  <c:v>538.212534169265</c:v>
                </c:pt>
                <c:pt idx="417">
                  <c:v>537.82795567727</c:v>
                </c:pt>
                <c:pt idx="418">
                  <c:v>539.62059775457</c:v>
                </c:pt>
                <c:pt idx="419">
                  <c:v>538.586186713651</c:v>
                </c:pt>
                <c:pt idx="420">
                  <c:v>538.676469215457</c:v>
                </c:pt>
                <c:pt idx="421">
                  <c:v>541.094387525354</c:v>
                </c:pt>
                <c:pt idx="422">
                  <c:v>539.976202142581</c:v>
                </c:pt>
                <c:pt idx="423">
                  <c:v>540.111661854765</c:v>
                </c:pt>
                <c:pt idx="424">
                  <c:v>540.645701569356</c:v>
                </c:pt>
                <c:pt idx="425">
                  <c:v>542.48604063072</c:v>
                </c:pt>
                <c:pt idx="426">
                  <c:v>541.786048519587</c:v>
                </c:pt>
                <c:pt idx="427">
                  <c:v>543.251905563136</c:v>
                </c:pt>
                <c:pt idx="428">
                  <c:v>544.388727366042</c:v>
                </c:pt>
                <c:pt idx="429">
                  <c:v>544.806617434794</c:v>
                </c:pt>
                <c:pt idx="430">
                  <c:v>544.721437942917</c:v>
                </c:pt>
                <c:pt idx="431">
                  <c:v>545.461356308868</c:v>
                </c:pt>
                <c:pt idx="432">
                  <c:v>545.147586524977</c:v>
                </c:pt>
                <c:pt idx="433">
                  <c:v>546.051580297204</c:v>
                </c:pt>
                <c:pt idx="434">
                  <c:v>547.345114460859</c:v>
                </c:pt>
                <c:pt idx="435">
                  <c:v>547.665379153299</c:v>
                </c:pt>
                <c:pt idx="436">
                  <c:v>548.626534022619</c:v>
                </c:pt>
                <c:pt idx="437">
                  <c:v>548.978596572451</c:v>
                </c:pt>
                <c:pt idx="438">
                  <c:v>549.287394550622</c:v>
                </c:pt>
                <c:pt idx="439">
                  <c:v>549.802403103456</c:v>
                </c:pt>
                <c:pt idx="440">
                  <c:v>550.735789558253</c:v>
                </c:pt>
                <c:pt idx="441">
                  <c:v>551.217151327776</c:v>
                </c:pt>
                <c:pt idx="442">
                  <c:v>551.811381423461</c:v>
                </c:pt>
                <c:pt idx="443">
                  <c:v>552.409476297031</c:v>
                </c:pt>
                <c:pt idx="444">
                  <c:v>552.820060127844</c:v>
                </c:pt>
                <c:pt idx="445">
                  <c:v>553.433215752049</c:v>
                </c:pt>
                <c:pt idx="446">
                  <c:v>553.613246144254</c:v>
                </c:pt>
                <c:pt idx="447">
                  <c:v>554.234426716888</c:v>
                </c:pt>
                <c:pt idx="448">
                  <c:v>554.587308674111</c:v>
                </c:pt>
                <c:pt idx="449">
                  <c:v>555.40026093747</c:v>
                </c:pt>
                <c:pt idx="450">
                  <c:v>555.6390767248</c:v>
                </c:pt>
                <c:pt idx="451">
                  <c:v>555.916066137637</c:v>
                </c:pt>
                <c:pt idx="452">
                  <c:v>556.738657900922</c:v>
                </c:pt>
                <c:pt idx="453">
                  <c:v>557.309831473317</c:v>
                </c:pt>
                <c:pt idx="454">
                  <c:v>557.690331862093</c:v>
                </c:pt>
                <c:pt idx="455">
                  <c:v>558.249227164608</c:v>
                </c:pt>
                <c:pt idx="456">
                  <c:v>558.61503200186</c:v>
                </c:pt>
                <c:pt idx="457">
                  <c:v>559.229857020338</c:v>
                </c:pt>
                <c:pt idx="458">
                  <c:v>559.460478257881</c:v>
                </c:pt>
                <c:pt idx="459">
                  <c:v>560.263136183886</c:v>
                </c:pt>
                <c:pt idx="460">
                  <c:v>560.712060358745</c:v>
                </c:pt>
                <c:pt idx="461">
                  <c:v>561.202604897368</c:v>
                </c:pt>
                <c:pt idx="462">
                  <c:v>561.970344906973</c:v>
                </c:pt>
                <c:pt idx="463">
                  <c:v>561.961454178566</c:v>
                </c:pt>
                <c:pt idx="464">
                  <c:v>562.611688923379</c:v>
                </c:pt>
                <c:pt idx="465">
                  <c:v>563.27104034197</c:v>
                </c:pt>
                <c:pt idx="466">
                  <c:v>563.860153659831</c:v>
                </c:pt>
                <c:pt idx="467">
                  <c:v>564.663056184833</c:v>
                </c:pt>
                <c:pt idx="468">
                  <c:v>565.158127404383</c:v>
                </c:pt>
                <c:pt idx="469">
                  <c:v>565.530805056119</c:v>
                </c:pt>
                <c:pt idx="470">
                  <c:v>566.14622175773</c:v>
                </c:pt>
                <c:pt idx="471">
                  <c:v>566.209459475663</c:v>
                </c:pt>
                <c:pt idx="472">
                  <c:v>566.840922177423</c:v>
                </c:pt>
                <c:pt idx="473">
                  <c:v>567.264178805881</c:v>
                </c:pt>
                <c:pt idx="474">
                  <c:v>567.797432607207</c:v>
                </c:pt>
                <c:pt idx="475">
                  <c:v>568.349000538135</c:v>
                </c:pt>
                <c:pt idx="476">
                  <c:v>569.277648816264</c:v>
                </c:pt>
                <c:pt idx="477">
                  <c:v>569.279908171937</c:v>
                </c:pt>
                <c:pt idx="478">
                  <c:v>569.825265182441</c:v>
                </c:pt>
                <c:pt idx="479">
                  <c:v>570.397900388422</c:v>
                </c:pt>
                <c:pt idx="480">
                  <c:v>570.897008112027</c:v>
                </c:pt>
                <c:pt idx="481">
                  <c:v>571.458725719914</c:v>
                </c:pt>
                <c:pt idx="482">
                  <c:v>571.894874954547</c:v>
                </c:pt>
                <c:pt idx="483">
                  <c:v>572.435887315668</c:v>
                </c:pt>
                <c:pt idx="484">
                  <c:v>572.96651513038</c:v>
                </c:pt>
                <c:pt idx="485">
                  <c:v>573.499655913206</c:v>
                </c:pt>
                <c:pt idx="486">
                  <c:v>573.905593031987</c:v>
                </c:pt>
                <c:pt idx="487">
                  <c:v>574.549904156584</c:v>
                </c:pt>
                <c:pt idx="488">
                  <c:v>575.302387577793</c:v>
                </c:pt>
                <c:pt idx="489">
                  <c:v>575.649550648013</c:v>
                </c:pt>
                <c:pt idx="490">
                  <c:v>576.327740555568</c:v>
                </c:pt>
                <c:pt idx="491">
                  <c:v>576.79702380642</c:v>
                </c:pt>
                <c:pt idx="492">
                  <c:v>577.472510134387</c:v>
                </c:pt>
                <c:pt idx="493">
                  <c:v>578.04325264743</c:v>
                </c:pt>
                <c:pt idx="494">
                  <c:v>578.463589984292</c:v>
                </c:pt>
                <c:pt idx="495">
                  <c:v>579.081521097365</c:v>
                </c:pt>
                <c:pt idx="496">
                  <c:v>579.607901472628</c:v>
                </c:pt>
                <c:pt idx="497">
                  <c:v>580.081419381353</c:v>
                </c:pt>
                <c:pt idx="498">
                  <c:v>580.605877879893</c:v>
                </c:pt>
                <c:pt idx="499">
                  <c:v>581.215609169212</c:v>
                </c:pt>
                <c:pt idx="500">
                  <c:v>581.765239097199</c:v>
                </c:pt>
                <c:pt idx="501">
                  <c:v>582.188131523311</c:v>
                </c:pt>
                <c:pt idx="502">
                  <c:v>582.737168242226</c:v>
                </c:pt>
                <c:pt idx="503">
                  <c:v>583.249034524643</c:v>
                </c:pt>
                <c:pt idx="504">
                  <c:v>583.87616536073</c:v>
                </c:pt>
                <c:pt idx="505">
                  <c:v>584.462099784761</c:v>
                </c:pt>
                <c:pt idx="506">
                  <c:v>584.879341428818</c:v>
                </c:pt>
                <c:pt idx="507">
                  <c:v>585.49456231959</c:v>
                </c:pt>
                <c:pt idx="508">
                  <c:v>586.063087935993</c:v>
                </c:pt>
                <c:pt idx="509">
                  <c:v>586.663450633858</c:v>
                </c:pt>
                <c:pt idx="510">
                  <c:v>587.174730989712</c:v>
                </c:pt>
                <c:pt idx="511">
                  <c:v>587.977833931876</c:v>
                </c:pt>
                <c:pt idx="512">
                  <c:v>588.497747000538</c:v>
                </c:pt>
                <c:pt idx="513">
                  <c:v>589.218071959888</c:v>
                </c:pt>
                <c:pt idx="514">
                  <c:v>590.624268959806</c:v>
                </c:pt>
                <c:pt idx="515">
                  <c:v>591.13865418989</c:v>
                </c:pt>
                <c:pt idx="516">
                  <c:v>591.839865504409</c:v>
                </c:pt>
                <c:pt idx="517">
                  <c:v>592.71429060537</c:v>
                </c:pt>
                <c:pt idx="518">
                  <c:v>593.298504585089</c:v>
                </c:pt>
                <c:pt idx="519">
                  <c:v>594.035621869321</c:v>
                </c:pt>
                <c:pt idx="520">
                  <c:v>594.773637322941</c:v>
                </c:pt>
                <c:pt idx="521">
                  <c:v>595.315300963363</c:v>
                </c:pt>
                <c:pt idx="522">
                  <c:v>596.053779423817</c:v>
                </c:pt>
                <c:pt idx="523">
                  <c:v>596.801938263048</c:v>
                </c:pt>
                <c:pt idx="524">
                  <c:v>597.367953108026</c:v>
                </c:pt>
                <c:pt idx="525">
                  <c:v>598.147274679593</c:v>
                </c:pt>
                <c:pt idx="526">
                  <c:v>598.868859480872</c:v>
                </c:pt>
                <c:pt idx="527">
                  <c:v>599.651121665885</c:v>
                </c:pt>
                <c:pt idx="528">
                  <c:v>600.410592136462</c:v>
                </c:pt>
                <c:pt idx="529">
                  <c:v>601.156180650533</c:v>
                </c:pt>
                <c:pt idx="530">
                  <c:v>601.702485737622</c:v>
                </c:pt>
                <c:pt idx="531">
                  <c:v>602.510650862614</c:v>
                </c:pt>
                <c:pt idx="532">
                  <c:v>603.199466650827</c:v>
                </c:pt>
                <c:pt idx="533">
                  <c:v>603.800072214996</c:v>
                </c:pt>
                <c:pt idx="534">
                  <c:v>604.722414805883</c:v>
                </c:pt>
                <c:pt idx="535">
                  <c:v>605.559208819748</c:v>
                </c:pt>
                <c:pt idx="536">
                  <c:v>606.192079049887</c:v>
                </c:pt>
                <c:pt idx="537">
                  <c:v>607.006954255462</c:v>
                </c:pt>
                <c:pt idx="538">
                  <c:v>607.904472147117</c:v>
                </c:pt>
                <c:pt idx="539">
                  <c:v>608.610243409099</c:v>
                </c:pt>
                <c:pt idx="540">
                  <c:v>609.503978248185</c:v>
                </c:pt>
                <c:pt idx="541">
                  <c:v>610.407023733811</c:v>
                </c:pt>
                <c:pt idx="542">
                  <c:v>611.218366714772</c:v>
                </c:pt>
                <c:pt idx="543">
                  <c:v>612.190874857663</c:v>
                </c:pt>
                <c:pt idx="544">
                  <c:v>613.248754263642</c:v>
                </c:pt>
                <c:pt idx="545">
                  <c:v>614.237961149133</c:v>
                </c:pt>
                <c:pt idx="546">
                  <c:v>615.221379859906</c:v>
                </c:pt>
                <c:pt idx="547">
                  <c:v>616.269900603646</c:v>
                </c:pt>
                <c:pt idx="548">
                  <c:v>617.306833470464</c:v>
                </c:pt>
                <c:pt idx="549">
                  <c:v>618.181862170304</c:v>
                </c:pt>
                <c:pt idx="550">
                  <c:v>619.370581673735</c:v>
                </c:pt>
                <c:pt idx="551">
                  <c:v>620.218427455887</c:v>
                </c:pt>
                <c:pt idx="552">
                  <c:v>621.309313445501</c:v>
                </c:pt>
                <c:pt idx="553">
                  <c:v>622.263328758257</c:v>
                </c:pt>
                <c:pt idx="554">
                  <c:v>623.09556997037</c:v>
                </c:pt>
                <c:pt idx="555">
                  <c:v>624.162474536148</c:v>
                </c:pt>
                <c:pt idx="556">
                  <c:v>625.303772661423</c:v>
                </c:pt>
                <c:pt idx="557">
                  <c:v>626.429387961414</c:v>
                </c:pt>
                <c:pt idx="558">
                  <c:v>627.539259399194</c:v>
                </c:pt>
                <c:pt idx="559">
                  <c:v>628.683117710221</c:v>
                </c:pt>
                <c:pt idx="560">
                  <c:v>629.658867709776</c:v>
                </c:pt>
                <c:pt idx="561">
                  <c:v>630.83133347897</c:v>
                </c:pt>
                <c:pt idx="562">
                  <c:v>632.020190274289</c:v>
                </c:pt>
                <c:pt idx="563">
                  <c:v>633.254545261701</c:v>
                </c:pt>
                <c:pt idx="564">
                  <c:v>634.268218305278</c:v>
                </c:pt>
                <c:pt idx="565">
                  <c:v>635.489348286792</c:v>
                </c:pt>
                <c:pt idx="566">
                  <c:v>636.599038353953</c:v>
                </c:pt>
                <c:pt idx="567">
                  <c:v>637.885985900368</c:v>
                </c:pt>
                <c:pt idx="568">
                  <c:v>639.128230345396</c:v>
                </c:pt>
                <c:pt idx="569">
                  <c:v>640.166722727641</c:v>
                </c:pt>
                <c:pt idx="570">
                  <c:v>641.625373379226</c:v>
                </c:pt>
                <c:pt idx="571">
                  <c:v>642.869174105</c:v>
                </c:pt>
                <c:pt idx="572">
                  <c:v>644.123433099314</c:v>
                </c:pt>
                <c:pt idx="573">
                  <c:v>645.157415626264</c:v>
                </c:pt>
                <c:pt idx="574">
                  <c:v>646.516666507279</c:v>
                </c:pt>
                <c:pt idx="575">
                  <c:v>647.555864134825</c:v>
                </c:pt>
                <c:pt idx="576">
                  <c:v>648.897614853233</c:v>
                </c:pt>
                <c:pt idx="577">
                  <c:v>650.211657597255</c:v>
                </c:pt>
                <c:pt idx="578">
                  <c:v>651.453712738986</c:v>
                </c:pt>
                <c:pt idx="579">
                  <c:v>652.613675261879</c:v>
                </c:pt>
                <c:pt idx="580">
                  <c:v>653.816706904798</c:v>
                </c:pt>
                <c:pt idx="581">
                  <c:v>655.106809551088</c:v>
                </c:pt>
                <c:pt idx="582">
                  <c:v>656.292098188679</c:v>
                </c:pt>
                <c:pt idx="583">
                  <c:v>657.557409052702</c:v>
                </c:pt>
                <c:pt idx="584">
                  <c:v>658.631838769815</c:v>
                </c:pt>
                <c:pt idx="585">
                  <c:v>659.97406898428</c:v>
                </c:pt>
                <c:pt idx="586">
                  <c:v>661.359142143951</c:v>
                </c:pt>
                <c:pt idx="587">
                  <c:v>662.752910782285</c:v>
                </c:pt>
                <c:pt idx="588">
                  <c:v>663.891295980715</c:v>
                </c:pt>
                <c:pt idx="589">
                  <c:v>665.234125656395</c:v>
                </c:pt>
                <c:pt idx="590">
                  <c:v>666.401225077279</c:v>
                </c:pt>
                <c:pt idx="591">
                  <c:v>667.661564733434</c:v>
                </c:pt>
                <c:pt idx="592">
                  <c:v>668.983762868311</c:v>
                </c:pt>
                <c:pt idx="593">
                  <c:v>670.277599969541</c:v>
                </c:pt>
                <c:pt idx="594">
                  <c:v>671.348062673363</c:v>
                </c:pt>
                <c:pt idx="595">
                  <c:v>672.610219598497</c:v>
                </c:pt>
                <c:pt idx="596">
                  <c:v>674.088736399421</c:v>
                </c:pt>
                <c:pt idx="597">
                  <c:v>674.98812214713</c:v>
                </c:pt>
                <c:pt idx="598">
                  <c:v>676.273906703439</c:v>
                </c:pt>
                <c:pt idx="599">
                  <c:v>677.502607417868</c:v>
                </c:pt>
                <c:pt idx="600">
                  <c:v>678.487257787156</c:v>
                </c:pt>
                <c:pt idx="601">
                  <c:v>679.675864469701</c:v>
                </c:pt>
                <c:pt idx="602">
                  <c:v>680.822562274001</c:v>
                </c:pt>
                <c:pt idx="603">
                  <c:v>681.660827573912</c:v>
                </c:pt>
                <c:pt idx="604">
                  <c:v>682.813254770861</c:v>
                </c:pt>
                <c:pt idx="605">
                  <c:v>683.885801900537</c:v>
                </c:pt>
                <c:pt idx="606">
                  <c:v>684.879662881898</c:v>
                </c:pt>
                <c:pt idx="607">
                  <c:v>685.986057373068</c:v>
                </c:pt>
                <c:pt idx="608">
                  <c:v>687.037143552261</c:v>
                </c:pt>
                <c:pt idx="609">
                  <c:v>687.798898354203</c:v>
                </c:pt>
                <c:pt idx="610">
                  <c:v>688.738315650396</c:v>
                </c:pt>
                <c:pt idx="611">
                  <c:v>689.651093326752</c:v>
                </c:pt>
                <c:pt idx="612">
                  <c:v>690.582358502884</c:v>
                </c:pt>
                <c:pt idx="613">
                  <c:v>691.033218466869</c:v>
                </c:pt>
                <c:pt idx="614">
                  <c:v>691.857083415008</c:v>
                </c:pt>
                <c:pt idx="615">
                  <c:v>692.562547877737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518037"/>
        <c:axId val="25349334"/>
      </c:lineChart>
      <c:catAx>
        <c:axId val="69518037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25349334"/>
        <c:crosses val="autoZero"/>
        <c:auto val="1"/>
        <c:lblAlgn val="ctr"/>
        <c:lblOffset val="100"/>
        <c:noMultiLvlLbl val="0"/>
      </c:catAx>
      <c:valAx>
        <c:axId val="253493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695180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[3]Лист1!$M$85:$M$629</c:f>
              <c:numCache>
                <c:formatCode>General</c:formatCode>
                <c:ptCount val="545"/>
                <c:pt idx="0">
                  <c:v>392.430423292931</c:v>
                </c:pt>
                <c:pt idx="1">
                  <c:v>393.558223895805</c:v>
                </c:pt>
                <c:pt idx="2">
                  <c:v>394.612141861072</c:v>
                </c:pt>
                <c:pt idx="3">
                  <c:v>395.509921456916</c:v>
                </c:pt>
                <c:pt idx="4">
                  <c:v>396.516190896827</c:v>
                </c:pt>
                <c:pt idx="5">
                  <c:v>397.572652895666</c:v>
                </c:pt>
                <c:pt idx="6">
                  <c:v>398.599902864791</c:v>
                </c:pt>
                <c:pt idx="7">
                  <c:v>399.598160768935</c:v>
                </c:pt>
                <c:pt idx="8">
                  <c:v>400.612802733111</c:v>
                </c:pt>
                <c:pt idx="9">
                  <c:v>401.513540834815</c:v>
                </c:pt>
                <c:pt idx="10">
                  <c:v>402.477944202579</c:v>
                </c:pt>
                <c:pt idx="11">
                  <c:v>403.407411585053</c:v>
                </c:pt>
                <c:pt idx="12">
                  <c:v>404.237179178236</c:v>
                </c:pt>
                <c:pt idx="13">
                  <c:v>405.195192859604</c:v>
                </c:pt>
                <c:pt idx="14">
                  <c:v>406.083846851431</c:v>
                </c:pt>
                <c:pt idx="15">
                  <c:v>406.986691694076</c:v>
                </c:pt>
                <c:pt idx="16">
                  <c:v>407.879683425229</c:v>
                </c:pt>
                <c:pt idx="17">
                  <c:v>408.730794573684</c:v>
                </c:pt>
                <c:pt idx="18">
                  <c:v>409.53390934781</c:v>
                </c:pt>
                <c:pt idx="19">
                  <c:v>410.522447932582</c:v>
                </c:pt>
                <c:pt idx="20">
                  <c:v>411.289387734804</c:v>
                </c:pt>
                <c:pt idx="21">
                  <c:v>412.135749234494</c:v>
                </c:pt>
                <c:pt idx="22">
                  <c:v>412.944452831611</c:v>
                </c:pt>
                <c:pt idx="23">
                  <c:v>413.779706818922</c:v>
                </c:pt>
                <c:pt idx="24">
                  <c:v>414.582632119959</c:v>
                </c:pt>
                <c:pt idx="25">
                  <c:v>415.287798760387</c:v>
                </c:pt>
                <c:pt idx="26">
                  <c:v>416.838523546664</c:v>
                </c:pt>
                <c:pt idx="27">
                  <c:v>418.328755670402</c:v>
                </c:pt>
                <c:pt idx="28">
                  <c:v>418.999723860153</c:v>
                </c:pt>
                <c:pt idx="29">
                  <c:v>419.792213750367</c:v>
                </c:pt>
                <c:pt idx="30">
                  <c:v>420.4811176172</c:v>
                </c:pt>
                <c:pt idx="31">
                  <c:v>421.258134883348</c:v>
                </c:pt>
                <c:pt idx="32">
                  <c:v>422.057040776817</c:v>
                </c:pt>
                <c:pt idx="33">
                  <c:v>422.706820641673</c:v>
                </c:pt>
                <c:pt idx="34">
                  <c:v>423.431263799457</c:v>
                </c:pt>
                <c:pt idx="35">
                  <c:v>424.164487166537</c:v>
                </c:pt>
                <c:pt idx="36">
                  <c:v>424.854077464073</c:v>
                </c:pt>
                <c:pt idx="37">
                  <c:v>425.515670025073</c:v>
                </c:pt>
                <c:pt idx="38">
                  <c:v>426.226185159776</c:v>
                </c:pt>
                <c:pt idx="39">
                  <c:v>426.854206228846</c:v>
                </c:pt>
                <c:pt idx="40">
                  <c:v>427.520610336132</c:v>
                </c:pt>
                <c:pt idx="41">
                  <c:v>428.166415143572</c:v>
                </c:pt>
                <c:pt idx="42">
                  <c:v>428.846989107143</c:v>
                </c:pt>
                <c:pt idx="43">
                  <c:v>429.455061337589</c:v>
                </c:pt>
                <c:pt idx="44">
                  <c:v>430.097843395805</c:v>
                </c:pt>
                <c:pt idx="45">
                  <c:v>430.728463431628</c:v>
                </c:pt>
                <c:pt idx="46">
                  <c:v>431.236196071092</c:v>
                </c:pt>
                <c:pt idx="47">
                  <c:v>431.840638036628</c:v>
                </c:pt>
                <c:pt idx="48">
                  <c:v>432.505237180784</c:v>
                </c:pt>
                <c:pt idx="49">
                  <c:v>433.049950151602</c:v>
                </c:pt>
                <c:pt idx="50">
                  <c:v>433.654782087356</c:v>
                </c:pt>
                <c:pt idx="51">
                  <c:v>434.315905967176</c:v>
                </c:pt>
                <c:pt idx="52">
                  <c:v>434.864702228136</c:v>
                </c:pt>
                <c:pt idx="53">
                  <c:v>435.499435027748</c:v>
                </c:pt>
                <c:pt idx="54">
                  <c:v>436.065472094872</c:v>
                </c:pt>
                <c:pt idx="55">
                  <c:v>436.725646393517</c:v>
                </c:pt>
                <c:pt idx="56">
                  <c:v>437.343299381541</c:v>
                </c:pt>
                <c:pt idx="57">
                  <c:v>437.982036078457</c:v>
                </c:pt>
                <c:pt idx="58">
                  <c:v>438.511449684529</c:v>
                </c:pt>
                <c:pt idx="59">
                  <c:v>439.103650063205</c:v>
                </c:pt>
                <c:pt idx="60">
                  <c:v>439.669976934519</c:v>
                </c:pt>
                <c:pt idx="61">
                  <c:v>440.202969241743</c:v>
                </c:pt>
                <c:pt idx="62">
                  <c:v>440.77876774413</c:v>
                </c:pt>
                <c:pt idx="63">
                  <c:v>441.35763118048</c:v>
                </c:pt>
                <c:pt idx="64">
                  <c:v>441.856949337097</c:v>
                </c:pt>
                <c:pt idx="65">
                  <c:v>442.393555533431</c:v>
                </c:pt>
                <c:pt idx="66">
                  <c:v>442.947395346077</c:v>
                </c:pt>
                <c:pt idx="67">
                  <c:v>443.45584544043</c:v>
                </c:pt>
                <c:pt idx="68">
                  <c:v>443.960196608157</c:v>
                </c:pt>
                <c:pt idx="69">
                  <c:v>444.43059653418</c:v>
                </c:pt>
                <c:pt idx="70">
                  <c:v>444.910487843441</c:v>
                </c:pt>
                <c:pt idx="71">
                  <c:v>445.439721996757</c:v>
                </c:pt>
                <c:pt idx="72">
                  <c:v>445.927545833373</c:v>
                </c:pt>
                <c:pt idx="73">
                  <c:v>446.353144937543</c:v>
                </c:pt>
                <c:pt idx="74">
                  <c:v>446.882319622708</c:v>
                </c:pt>
                <c:pt idx="75">
                  <c:v>447.36167006466</c:v>
                </c:pt>
                <c:pt idx="76">
                  <c:v>447.861587631861</c:v>
                </c:pt>
                <c:pt idx="77">
                  <c:v>448.30603986062</c:v>
                </c:pt>
                <c:pt idx="78">
                  <c:v>448.777678384724</c:v>
                </c:pt>
                <c:pt idx="79">
                  <c:v>449.208365393728</c:v>
                </c:pt>
                <c:pt idx="80">
                  <c:v>449.671745318169</c:v>
                </c:pt>
                <c:pt idx="81">
                  <c:v>450.147049644689</c:v>
                </c:pt>
                <c:pt idx="82">
                  <c:v>450.58989768026</c:v>
                </c:pt>
                <c:pt idx="83">
                  <c:v>451.016438407295</c:v>
                </c:pt>
                <c:pt idx="84">
                  <c:v>451.463234735136</c:v>
                </c:pt>
                <c:pt idx="85">
                  <c:v>451.918930084389</c:v>
                </c:pt>
                <c:pt idx="86">
                  <c:v>452.34906903946</c:v>
                </c:pt>
                <c:pt idx="87">
                  <c:v>452.799329840191</c:v>
                </c:pt>
                <c:pt idx="88">
                  <c:v>453.590241120711</c:v>
                </c:pt>
                <c:pt idx="89">
                  <c:v>454.008073020933</c:v>
                </c:pt>
                <c:pt idx="90">
                  <c:v>454.34566004576</c:v>
                </c:pt>
                <c:pt idx="91">
                  <c:v>454.727439005146</c:v>
                </c:pt>
                <c:pt idx="92">
                  <c:v>455.081315794198</c:v>
                </c:pt>
                <c:pt idx="93">
                  <c:v>455.486927418701</c:v>
                </c:pt>
                <c:pt idx="94">
                  <c:v>455.90433891312</c:v>
                </c:pt>
                <c:pt idx="95">
                  <c:v>456.222071750992</c:v>
                </c:pt>
                <c:pt idx="96">
                  <c:v>456.599550180402</c:v>
                </c:pt>
                <c:pt idx="97">
                  <c:v>456.961088794645</c:v>
                </c:pt>
                <c:pt idx="98">
                  <c:v>457.330506084659</c:v>
                </c:pt>
                <c:pt idx="99">
                  <c:v>457.612852498185</c:v>
                </c:pt>
                <c:pt idx="100">
                  <c:v>458.005102429601</c:v>
                </c:pt>
                <c:pt idx="101">
                  <c:v>458.303252112919</c:v>
                </c:pt>
                <c:pt idx="102">
                  <c:v>458.621159753183</c:v>
                </c:pt>
                <c:pt idx="103">
                  <c:v>458.986371636321</c:v>
                </c:pt>
                <c:pt idx="104">
                  <c:v>459.339321456366</c:v>
                </c:pt>
                <c:pt idx="105">
                  <c:v>459.578344204988</c:v>
                </c:pt>
                <c:pt idx="106">
                  <c:v>459.888077271099</c:v>
                </c:pt>
                <c:pt idx="107">
                  <c:v>460.217241816893</c:v>
                </c:pt>
                <c:pt idx="108">
                  <c:v>460.513349058455</c:v>
                </c:pt>
                <c:pt idx="109">
                  <c:v>460.88851107043</c:v>
                </c:pt>
                <c:pt idx="110">
                  <c:v>461.147068243398</c:v>
                </c:pt>
                <c:pt idx="111">
                  <c:v>461.464081263622</c:v>
                </c:pt>
                <c:pt idx="112">
                  <c:v>461.7770541881</c:v>
                </c:pt>
                <c:pt idx="113">
                  <c:v>462.062802452038</c:v>
                </c:pt>
                <c:pt idx="114">
                  <c:v>462.286721268686</c:v>
                </c:pt>
                <c:pt idx="115">
                  <c:v>462.579318648919</c:v>
                </c:pt>
                <c:pt idx="116">
                  <c:v>462.854027013691</c:v>
                </c:pt>
                <c:pt idx="117">
                  <c:v>463.149895884027</c:v>
                </c:pt>
                <c:pt idx="118">
                  <c:v>463.422898388981</c:v>
                </c:pt>
                <c:pt idx="119">
                  <c:v>463.696133029568</c:v>
                </c:pt>
                <c:pt idx="120">
                  <c:v>463.892357469056</c:v>
                </c:pt>
                <c:pt idx="121">
                  <c:v>464.134816174717</c:v>
                </c:pt>
                <c:pt idx="122">
                  <c:v>464.380484231172</c:v>
                </c:pt>
                <c:pt idx="123">
                  <c:v>464.569463568051</c:v>
                </c:pt>
                <c:pt idx="124">
                  <c:v>464.795889225605</c:v>
                </c:pt>
                <c:pt idx="125">
                  <c:v>465.03088416738</c:v>
                </c:pt>
                <c:pt idx="126">
                  <c:v>465.276318608502</c:v>
                </c:pt>
                <c:pt idx="127">
                  <c:v>465.49776022529</c:v>
                </c:pt>
                <c:pt idx="128">
                  <c:v>465.71258264706</c:v>
                </c:pt>
                <c:pt idx="129">
                  <c:v>465.873988903591</c:v>
                </c:pt>
                <c:pt idx="130">
                  <c:v>466.076663000699</c:v>
                </c:pt>
                <c:pt idx="131">
                  <c:v>466.297882946726</c:v>
                </c:pt>
                <c:pt idx="132">
                  <c:v>466.510696678437</c:v>
                </c:pt>
                <c:pt idx="133">
                  <c:v>466.717492415448</c:v>
                </c:pt>
                <c:pt idx="134">
                  <c:v>466.915387708319</c:v>
                </c:pt>
                <c:pt idx="135">
                  <c:v>467.057870595435</c:v>
                </c:pt>
                <c:pt idx="136">
                  <c:v>467.263477312275</c:v>
                </c:pt>
                <c:pt idx="137">
                  <c:v>467.471778189399</c:v>
                </c:pt>
                <c:pt idx="138">
                  <c:v>467.658240518877</c:v>
                </c:pt>
                <c:pt idx="139">
                  <c:v>467.769732992601</c:v>
                </c:pt>
                <c:pt idx="140">
                  <c:v>467.961589727914</c:v>
                </c:pt>
                <c:pt idx="141">
                  <c:v>468.126993741678</c:v>
                </c:pt>
                <c:pt idx="142">
                  <c:v>468.326155065709</c:v>
                </c:pt>
                <c:pt idx="143">
                  <c:v>468.510202873785</c:v>
                </c:pt>
                <c:pt idx="144">
                  <c:v>468.635213148045</c:v>
                </c:pt>
                <c:pt idx="145">
                  <c:v>468.789283130074</c:v>
                </c:pt>
                <c:pt idx="146">
                  <c:v>468.943894014537</c:v>
                </c:pt>
                <c:pt idx="147">
                  <c:v>469.105479057737</c:v>
                </c:pt>
                <c:pt idx="148">
                  <c:v>469.171167078106</c:v>
                </c:pt>
                <c:pt idx="149">
                  <c:v>469.358402349193</c:v>
                </c:pt>
                <c:pt idx="150">
                  <c:v>469.512503585041</c:v>
                </c:pt>
                <c:pt idx="151">
                  <c:v>469.67519392924</c:v>
                </c:pt>
                <c:pt idx="152">
                  <c:v>469.892580900935</c:v>
                </c:pt>
                <c:pt idx="153">
                  <c:v>470.101102368686</c:v>
                </c:pt>
                <c:pt idx="154">
                  <c:v>470.240511197252</c:v>
                </c:pt>
                <c:pt idx="155">
                  <c:v>470.434401108345</c:v>
                </c:pt>
                <c:pt idx="156">
                  <c:v>470.651728860248</c:v>
                </c:pt>
                <c:pt idx="157">
                  <c:v>470.84295204511</c:v>
                </c:pt>
                <c:pt idx="158">
                  <c:v>471.045376093938</c:v>
                </c:pt>
                <c:pt idx="159">
                  <c:v>471.206707133185</c:v>
                </c:pt>
                <c:pt idx="160">
                  <c:v>471.331757651405</c:v>
                </c:pt>
                <c:pt idx="161">
                  <c:v>471.564092598285</c:v>
                </c:pt>
                <c:pt idx="162">
                  <c:v>471.855878505089</c:v>
                </c:pt>
                <c:pt idx="163">
                  <c:v>472.085111286742</c:v>
                </c:pt>
                <c:pt idx="164">
                  <c:v>472.214305515004</c:v>
                </c:pt>
                <c:pt idx="165">
                  <c:v>472.449803590329</c:v>
                </c:pt>
                <c:pt idx="166">
                  <c:v>472.606760118146</c:v>
                </c:pt>
                <c:pt idx="167">
                  <c:v>472.822783889807</c:v>
                </c:pt>
                <c:pt idx="168">
                  <c:v>472.997937941449</c:v>
                </c:pt>
                <c:pt idx="169">
                  <c:v>473.142877396794</c:v>
                </c:pt>
                <c:pt idx="170">
                  <c:v>473.22526030913</c:v>
                </c:pt>
                <c:pt idx="171">
                  <c:v>473.360738390812</c:v>
                </c:pt>
                <c:pt idx="172">
                  <c:v>473.508062944495</c:v>
                </c:pt>
                <c:pt idx="173">
                  <c:v>473.659058245224</c:v>
                </c:pt>
                <c:pt idx="174">
                  <c:v>473.860030380443</c:v>
                </c:pt>
                <c:pt idx="175">
                  <c:v>474.035602632144</c:v>
                </c:pt>
                <c:pt idx="176">
                  <c:v>474.108346348579</c:v>
                </c:pt>
                <c:pt idx="177">
                  <c:v>474.239083217951</c:v>
                </c:pt>
                <c:pt idx="178">
                  <c:v>474.339230628437</c:v>
                </c:pt>
                <c:pt idx="179">
                  <c:v>474.455742116372</c:v>
                </c:pt>
                <c:pt idx="180">
                  <c:v>474.475116850139</c:v>
                </c:pt>
                <c:pt idx="181">
                  <c:v>474.569296086801</c:v>
                </c:pt>
                <c:pt idx="182">
                  <c:v>474.636606731152</c:v>
                </c:pt>
                <c:pt idx="183">
                  <c:v>474.761226441994</c:v>
                </c:pt>
                <c:pt idx="184">
                  <c:v>475.189172110386</c:v>
                </c:pt>
                <c:pt idx="185">
                  <c:v>475.318731443718</c:v>
                </c:pt>
                <c:pt idx="186">
                  <c:v>475.509984046908</c:v>
                </c:pt>
                <c:pt idx="187">
                  <c:v>475.762974796516</c:v>
                </c:pt>
                <c:pt idx="188">
                  <c:v>475.914119264292</c:v>
                </c:pt>
                <c:pt idx="189">
                  <c:v>476.121096264464</c:v>
                </c:pt>
                <c:pt idx="190">
                  <c:v>476.302996605934</c:v>
                </c:pt>
                <c:pt idx="191">
                  <c:v>476.525411619182</c:v>
                </c:pt>
                <c:pt idx="192">
                  <c:v>476.707664380379</c:v>
                </c:pt>
                <c:pt idx="193">
                  <c:v>476.895095368506</c:v>
                </c:pt>
                <c:pt idx="194">
                  <c:v>477.112763086895</c:v>
                </c:pt>
                <c:pt idx="195">
                  <c:v>477.324679549236</c:v>
                </c:pt>
                <c:pt idx="196">
                  <c:v>477.512251410635</c:v>
                </c:pt>
                <c:pt idx="197">
                  <c:v>477.689796245771</c:v>
                </c:pt>
                <c:pt idx="198">
                  <c:v>477.772940307798</c:v>
                </c:pt>
                <c:pt idx="199">
                  <c:v>477.950712286684</c:v>
                </c:pt>
                <c:pt idx="200">
                  <c:v>478.103708082813</c:v>
                </c:pt>
                <c:pt idx="201">
                  <c:v>478.276293643486</c:v>
                </c:pt>
                <c:pt idx="202">
                  <c:v>478.444346914025</c:v>
                </c:pt>
                <c:pt idx="203">
                  <c:v>478.792369798793</c:v>
                </c:pt>
                <c:pt idx="204">
                  <c:v>478.98410905632</c:v>
                </c:pt>
                <c:pt idx="205">
                  <c:v>479.209969317151</c:v>
                </c:pt>
                <c:pt idx="206">
                  <c:v>479.41621755546</c:v>
                </c:pt>
                <c:pt idx="207">
                  <c:v>479.568434995272</c:v>
                </c:pt>
                <c:pt idx="208">
                  <c:v>479.705917214999</c:v>
                </c:pt>
                <c:pt idx="209">
                  <c:v>479.940271617918</c:v>
                </c:pt>
                <c:pt idx="210">
                  <c:v>480.217834129523</c:v>
                </c:pt>
                <c:pt idx="211">
                  <c:v>480.5152734739</c:v>
                </c:pt>
                <c:pt idx="212">
                  <c:v>480.791146540378</c:v>
                </c:pt>
                <c:pt idx="213">
                  <c:v>481.022774093295</c:v>
                </c:pt>
                <c:pt idx="214">
                  <c:v>481.215726410233</c:v>
                </c:pt>
                <c:pt idx="215">
                  <c:v>481.461149318769</c:v>
                </c:pt>
                <c:pt idx="216">
                  <c:v>481.68609114944</c:v>
                </c:pt>
                <c:pt idx="217">
                  <c:v>481.891759307494</c:v>
                </c:pt>
                <c:pt idx="218">
                  <c:v>482.18357192899</c:v>
                </c:pt>
                <c:pt idx="219">
                  <c:v>482.51228955168</c:v>
                </c:pt>
                <c:pt idx="220">
                  <c:v>482.686247313412</c:v>
                </c:pt>
                <c:pt idx="221">
                  <c:v>482.926875225192</c:v>
                </c:pt>
                <c:pt idx="222">
                  <c:v>483.156431193334</c:v>
                </c:pt>
                <c:pt idx="223">
                  <c:v>483.342440852892</c:v>
                </c:pt>
                <c:pt idx="224">
                  <c:v>483.612058278742</c:v>
                </c:pt>
                <c:pt idx="225">
                  <c:v>483.951315661724</c:v>
                </c:pt>
                <c:pt idx="226">
                  <c:v>484.284394143765</c:v>
                </c:pt>
                <c:pt idx="227">
                  <c:v>484.568639170825</c:v>
                </c:pt>
                <c:pt idx="228">
                  <c:v>484.881625919424</c:v>
                </c:pt>
                <c:pt idx="229">
                  <c:v>485.089320836245</c:v>
                </c:pt>
                <c:pt idx="230">
                  <c:v>485.427784169122</c:v>
                </c:pt>
                <c:pt idx="231">
                  <c:v>485.797386874964</c:v>
                </c:pt>
                <c:pt idx="232">
                  <c:v>486.160659214225</c:v>
                </c:pt>
                <c:pt idx="233">
                  <c:v>486.406052383343</c:v>
                </c:pt>
                <c:pt idx="234">
                  <c:v>486.695559747648</c:v>
                </c:pt>
                <c:pt idx="235">
                  <c:v>487.013308785468</c:v>
                </c:pt>
                <c:pt idx="236">
                  <c:v>487.229136484731</c:v>
                </c:pt>
                <c:pt idx="237">
                  <c:v>487.586562362155</c:v>
                </c:pt>
                <c:pt idx="238">
                  <c:v>487.961575328683</c:v>
                </c:pt>
                <c:pt idx="239">
                  <c:v>488.354119682277</c:v>
                </c:pt>
                <c:pt idx="240">
                  <c:v>488.706787627444</c:v>
                </c:pt>
                <c:pt idx="241">
                  <c:v>489.06783455365</c:v>
                </c:pt>
                <c:pt idx="242">
                  <c:v>489.380015858711</c:v>
                </c:pt>
                <c:pt idx="243">
                  <c:v>489.67496966614</c:v>
                </c:pt>
                <c:pt idx="244">
                  <c:v>490.043661256942</c:v>
                </c:pt>
                <c:pt idx="245">
                  <c:v>490.432940383727</c:v>
                </c:pt>
                <c:pt idx="246">
                  <c:v>490.706722061041</c:v>
                </c:pt>
                <c:pt idx="247">
                  <c:v>491.089038253258</c:v>
                </c:pt>
                <c:pt idx="248">
                  <c:v>491.428351303366</c:v>
                </c:pt>
                <c:pt idx="249">
                  <c:v>491.730785254377</c:v>
                </c:pt>
                <c:pt idx="250">
                  <c:v>491.984551731491</c:v>
                </c:pt>
                <c:pt idx="251">
                  <c:v>492.393861169136</c:v>
                </c:pt>
                <c:pt idx="252">
                  <c:v>492.712074959617</c:v>
                </c:pt>
                <c:pt idx="253">
                  <c:v>493.11293171733</c:v>
                </c:pt>
                <c:pt idx="254">
                  <c:v>493.477036563271</c:v>
                </c:pt>
                <c:pt idx="255">
                  <c:v>493.843144810516</c:v>
                </c:pt>
                <c:pt idx="256">
                  <c:v>494.175668591456</c:v>
                </c:pt>
                <c:pt idx="257">
                  <c:v>494.592838750612</c:v>
                </c:pt>
                <c:pt idx="258">
                  <c:v>495.002757656058</c:v>
                </c:pt>
                <c:pt idx="259">
                  <c:v>495.362775279045</c:v>
                </c:pt>
                <c:pt idx="260">
                  <c:v>495.716694580705</c:v>
                </c:pt>
                <c:pt idx="261">
                  <c:v>496.063465665581</c:v>
                </c:pt>
                <c:pt idx="262">
                  <c:v>496.336388937292</c:v>
                </c:pt>
                <c:pt idx="263">
                  <c:v>496.692746773126</c:v>
                </c:pt>
                <c:pt idx="264">
                  <c:v>497.111862593462</c:v>
                </c:pt>
                <c:pt idx="265">
                  <c:v>497.538449213869</c:v>
                </c:pt>
                <c:pt idx="266">
                  <c:v>497.894142958629</c:v>
                </c:pt>
                <c:pt idx="267">
                  <c:v>498.398854624226</c:v>
                </c:pt>
                <c:pt idx="268">
                  <c:v>498.779240839916</c:v>
                </c:pt>
                <c:pt idx="269">
                  <c:v>499.080588758699</c:v>
                </c:pt>
                <c:pt idx="270">
                  <c:v>499.429023750527</c:v>
                </c:pt>
                <c:pt idx="271">
                  <c:v>500.455028453274</c:v>
                </c:pt>
                <c:pt idx="272">
                  <c:v>500.749535890327</c:v>
                </c:pt>
                <c:pt idx="273">
                  <c:v>501.171502569649</c:v>
                </c:pt>
                <c:pt idx="274">
                  <c:v>501.670955671588</c:v>
                </c:pt>
                <c:pt idx="275">
                  <c:v>501.998268408204</c:v>
                </c:pt>
                <c:pt idx="276">
                  <c:v>502.447807651212</c:v>
                </c:pt>
                <c:pt idx="277">
                  <c:v>502.929837033395</c:v>
                </c:pt>
                <c:pt idx="278">
                  <c:v>503.388862425049</c:v>
                </c:pt>
                <c:pt idx="279">
                  <c:v>503.757258879726</c:v>
                </c:pt>
                <c:pt idx="280">
                  <c:v>504.223756467433</c:v>
                </c:pt>
                <c:pt idx="281">
                  <c:v>504.660632822315</c:v>
                </c:pt>
                <c:pt idx="282">
                  <c:v>505.07025471917</c:v>
                </c:pt>
                <c:pt idx="283">
                  <c:v>505.551104928432</c:v>
                </c:pt>
                <c:pt idx="284">
                  <c:v>506.030160600954</c:v>
                </c:pt>
                <c:pt idx="285">
                  <c:v>506.408992924902</c:v>
                </c:pt>
                <c:pt idx="286">
                  <c:v>506.896455578935</c:v>
                </c:pt>
                <c:pt idx="287">
                  <c:v>507.373819277361</c:v>
                </c:pt>
                <c:pt idx="288">
                  <c:v>507.826177165306</c:v>
                </c:pt>
                <c:pt idx="289">
                  <c:v>508.210690418941</c:v>
                </c:pt>
                <c:pt idx="290">
                  <c:v>509.531579287459</c:v>
                </c:pt>
                <c:pt idx="291">
                  <c:v>509.305415900389</c:v>
                </c:pt>
                <c:pt idx="292">
                  <c:v>509.797952604921</c:v>
                </c:pt>
                <c:pt idx="293">
                  <c:v>510.248988244913</c:v>
                </c:pt>
                <c:pt idx="294">
                  <c:v>510.676450402785</c:v>
                </c:pt>
                <c:pt idx="295">
                  <c:v>511.038125242374</c:v>
                </c:pt>
                <c:pt idx="296">
                  <c:v>511.52088456287</c:v>
                </c:pt>
                <c:pt idx="297">
                  <c:v>512.036850653004</c:v>
                </c:pt>
                <c:pt idx="298">
                  <c:v>512.502064241629</c:v>
                </c:pt>
                <c:pt idx="299">
                  <c:v>512.967450483013</c:v>
                </c:pt>
                <c:pt idx="300">
                  <c:v>513.432077197471</c:v>
                </c:pt>
                <c:pt idx="301">
                  <c:v>513.812992125402</c:v>
                </c:pt>
                <c:pt idx="302">
                  <c:v>514.307445308736</c:v>
                </c:pt>
                <c:pt idx="303">
                  <c:v>514.809954346172</c:v>
                </c:pt>
                <c:pt idx="304">
                  <c:v>515.295277651333</c:v>
                </c:pt>
                <c:pt idx="305">
                  <c:v>515.731406349145</c:v>
                </c:pt>
                <c:pt idx="306">
                  <c:v>516.301283597251</c:v>
                </c:pt>
                <c:pt idx="307">
                  <c:v>516.678986578963</c:v>
                </c:pt>
                <c:pt idx="308">
                  <c:v>517.2231180633</c:v>
                </c:pt>
                <c:pt idx="309">
                  <c:v>517.733889737123</c:v>
                </c:pt>
                <c:pt idx="310">
                  <c:v>518.203516479824</c:v>
                </c:pt>
                <c:pt idx="311">
                  <c:v>518.568871567234</c:v>
                </c:pt>
                <c:pt idx="312">
                  <c:v>519.058432450906</c:v>
                </c:pt>
                <c:pt idx="313">
                  <c:v>519.531379411016</c:v>
                </c:pt>
                <c:pt idx="314">
                  <c:v>519.943491966893</c:v>
                </c:pt>
                <c:pt idx="315">
                  <c:v>520.42207644408</c:v>
                </c:pt>
                <c:pt idx="316">
                  <c:v>520.961139325906</c:v>
                </c:pt>
                <c:pt idx="317">
                  <c:v>522.139314373354</c:v>
                </c:pt>
                <c:pt idx="318">
                  <c:v>522.064458022431</c:v>
                </c:pt>
                <c:pt idx="319">
                  <c:v>522.589855505153</c:v>
                </c:pt>
                <c:pt idx="320">
                  <c:v>523.128354175189</c:v>
                </c:pt>
                <c:pt idx="321">
                  <c:v>523.563638940013</c:v>
                </c:pt>
                <c:pt idx="322">
                  <c:v>524.145483404965</c:v>
                </c:pt>
                <c:pt idx="323">
                  <c:v>524.661607978361</c:v>
                </c:pt>
                <c:pt idx="324">
                  <c:v>525.098314350672</c:v>
                </c:pt>
                <c:pt idx="325">
                  <c:v>525.648385768214</c:v>
                </c:pt>
                <c:pt idx="326">
                  <c:v>526.188400948629</c:v>
                </c:pt>
                <c:pt idx="327">
                  <c:v>526.634050672073</c:v>
                </c:pt>
                <c:pt idx="328">
                  <c:v>527.123406587736</c:v>
                </c:pt>
                <c:pt idx="329">
                  <c:v>527.625632891884</c:v>
                </c:pt>
                <c:pt idx="330">
                  <c:v>528.123884686724</c:v>
                </c:pt>
                <c:pt idx="331">
                  <c:v>529.70831574984</c:v>
                </c:pt>
                <c:pt idx="332">
                  <c:v>530.082917130133</c:v>
                </c:pt>
                <c:pt idx="333">
                  <c:v>530.598645800931</c:v>
                </c:pt>
                <c:pt idx="334">
                  <c:v>531.088930902509</c:v>
                </c:pt>
                <c:pt idx="335">
                  <c:v>531.471385377749</c:v>
                </c:pt>
                <c:pt idx="336">
                  <c:v>532.064568455376</c:v>
                </c:pt>
                <c:pt idx="337">
                  <c:v>532.568221229949</c:v>
                </c:pt>
                <c:pt idx="338">
                  <c:v>532.986822824078</c:v>
                </c:pt>
                <c:pt idx="339">
                  <c:v>534.540458988572</c:v>
                </c:pt>
                <c:pt idx="340">
                  <c:v>534.118373873562</c:v>
                </c:pt>
                <c:pt idx="341">
                  <c:v>535.334163265032</c:v>
                </c:pt>
                <c:pt idx="342">
                  <c:v>535.190321483499</c:v>
                </c:pt>
                <c:pt idx="343">
                  <c:v>535.76268407465</c:v>
                </c:pt>
                <c:pt idx="344">
                  <c:v>537.769410917713</c:v>
                </c:pt>
                <c:pt idx="345">
                  <c:v>538.212534169265</c:v>
                </c:pt>
                <c:pt idx="346">
                  <c:v>537.82795567727</c:v>
                </c:pt>
                <c:pt idx="347">
                  <c:v>539.62059775457</c:v>
                </c:pt>
                <c:pt idx="348">
                  <c:v>538.586186713651</c:v>
                </c:pt>
                <c:pt idx="349">
                  <c:v>538.676469215457</c:v>
                </c:pt>
                <c:pt idx="350">
                  <c:v>541.094387525354</c:v>
                </c:pt>
                <c:pt idx="351">
                  <c:v>539.976202142581</c:v>
                </c:pt>
                <c:pt idx="352">
                  <c:v>540.111661854765</c:v>
                </c:pt>
                <c:pt idx="353">
                  <c:v>540.645701569356</c:v>
                </c:pt>
                <c:pt idx="354">
                  <c:v>542.48604063072</c:v>
                </c:pt>
                <c:pt idx="355">
                  <c:v>541.786048519587</c:v>
                </c:pt>
                <c:pt idx="356">
                  <c:v>543.251905563136</c:v>
                </c:pt>
                <c:pt idx="357">
                  <c:v>544.388727366042</c:v>
                </c:pt>
                <c:pt idx="358">
                  <c:v>544.806617434794</c:v>
                </c:pt>
                <c:pt idx="359">
                  <c:v>544.721437942917</c:v>
                </c:pt>
                <c:pt idx="360">
                  <c:v>545.461356308868</c:v>
                </c:pt>
                <c:pt idx="361">
                  <c:v>545.147586524977</c:v>
                </c:pt>
                <c:pt idx="362">
                  <c:v>546.051580297204</c:v>
                </c:pt>
                <c:pt idx="363">
                  <c:v>547.345114460859</c:v>
                </c:pt>
                <c:pt idx="364">
                  <c:v>547.665379153299</c:v>
                </c:pt>
                <c:pt idx="365">
                  <c:v>548.626534022619</c:v>
                </c:pt>
                <c:pt idx="366">
                  <c:v>548.978596572451</c:v>
                </c:pt>
                <c:pt idx="367">
                  <c:v>549.287394550622</c:v>
                </c:pt>
                <c:pt idx="368">
                  <c:v>549.802403103456</c:v>
                </c:pt>
                <c:pt idx="369">
                  <c:v>550.735789558253</c:v>
                </c:pt>
                <c:pt idx="370">
                  <c:v>551.217151327776</c:v>
                </c:pt>
                <c:pt idx="371">
                  <c:v>551.811381423461</c:v>
                </c:pt>
                <c:pt idx="372">
                  <c:v>552.409476297031</c:v>
                </c:pt>
                <c:pt idx="373">
                  <c:v>552.820060127844</c:v>
                </c:pt>
                <c:pt idx="374">
                  <c:v>553.433215752049</c:v>
                </c:pt>
                <c:pt idx="375">
                  <c:v>553.613246144254</c:v>
                </c:pt>
                <c:pt idx="376">
                  <c:v>554.234426716888</c:v>
                </c:pt>
                <c:pt idx="377">
                  <c:v>554.587308674111</c:v>
                </c:pt>
                <c:pt idx="378">
                  <c:v>555.40026093747</c:v>
                </c:pt>
                <c:pt idx="379">
                  <c:v>555.6390767248</c:v>
                </c:pt>
                <c:pt idx="380">
                  <c:v>555.916066137637</c:v>
                </c:pt>
                <c:pt idx="381">
                  <c:v>556.738657900922</c:v>
                </c:pt>
                <c:pt idx="382">
                  <c:v>557.309831473317</c:v>
                </c:pt>
                <c:pt idx="383">
                  <c:v>557.690331862093</c:v>
                </c:pt>
                <c:pt idx="384">
                  <c:v>558.249227164608</c:v>
                </c:pt>
                <c:pt idx="385">
                  <c:v>558.61503200186</c:v>
                </c:pt>
                <c:pt idx="386">
                  <c:v>559.229857020338</c:v>
                </c:pt>
                <c:pt idx="387">
                  <c:v>559.460478257881</c:v>
                </c:pt>
                <c:pt idx="388">
                  <c:v>560.263136183886</c:v>
                </c:pt>
                <c:pt idx="389">
                  <c:v>560.712060358745</c:v>
                </c:pt>
                <c:pt idx="390">
                  <c:v>561.202604897368</c:v>
                </c:pt>
                <c:pt idx="391">
                  <c:v>561.970344906973</c:v>
                </c:pt>
                <c:pt idx="392">
                  <c:v>561.961454178566</c:v>
                </c:pt>
                <c:pt idx="393">
                  <c:v>562.611688923379</c:v>
                </c:pt>
                <c:pt idx="394">
                  <c:v>563.27104034197</c:v>
                </c:pt>
                <c:pt idx="395">
                  <c:v>563.860153659831</c:v>
                </c:pt>
                <c:pt idx="396">
                  <c:v>564.663056184833</c:v>
                </c:pt>
                <c:pt idx="397">
                  <c:v>565.158127404383</c:v>
                </c:pt>
                <c:pt idx="398">
                  <c:v>565.530805056119</c:v>
                </c:pt>
                <c:pt idx="399">
                  <c:v>566.14622175773</c:v>
                </c:pt>
                <c:pt idx="400">
                  <c:v>566.209459475663</c:v>
                </c:pt>
                <c:pt idx="401">
                  <c:v>566.840922177423</c:v>
                </c:pt>
                <c:pt idx="402">
                  <c:v>567.264178805881</c:v>
                </c:pt>
                <c:pt idx="403">
                  <c:v>567.797432607207</c:v>
                </c:pt>
                <c:pt idx="404">
                  <c:v>568.349000538135</c:v>
                </c:pt>
                <c:pt idx="405">
                  <c:v>569.277648816264</c:v>
                </c:pt>
                <c:pt idx="406">
                  <c:v>569.279908171937</c:v>
                </c:pt>
                <c:pt idx="407">
                  <c:v>569.825265182441</c:v>
                </c:pt>
                <c:pt idx="408">
                  <c:v>570.397900388422</c:v>
                </c:pt>
                <c:pt idx="409">
                  <c:v>570.897008112027</c:v>
                </c:pt>
                <c:pt idx="410">
                  <c:v>571.458725719914</c:v>
                </c:pt>
                <c:pt idx="411">
                  <c:v>571.894874954547</c:v>
                </c:pt>
                <c:pt idx="412">
                  <c:v>572.435887315668</c:v>
                </c:pt>
                <c:pt idx="413">
                  <c:v>572.96651513038</c:v>
                </c:pt>
                <c:pt idx="414">
                  <c:v>573.499655913206</c:v>
                </c:pt>
                <c:pt idx="415">
                  <c:v>573.905593031987</c:v>
                </c:pt>
                <c:pt idx="416">
                  <c:v>574.549904156584</c:v>
                </c:pt>
                <c:pt idx="417">
                  <c:v>575.302387577793</c:v>
                </c:pt>
                <c:pt idx="418">
                  <c:v>575.649550648013</c:v>
                </c:pt>
                <c:pt idx="419">
                  <c:v>576.327740555568</c:v>
                </c:pt>
                <c:pt idx="420">
                  <c:v>576.79702380642</c:v>
                </c:pt>
                <c:pt idx="421">
                  <c:v>577.472510134387</c:v>
                </c:pt>
                <c:pt idx="422">
                  <c:v>578.04325264743</c:v>
                </c:pt>
                <c:pt idx="423">
                  <c:v>578.463589984292</c:v>
                </c:pt>
                <c:pt idx="424">
                  <c:v>579.081521097365</c:v>
                </c:pt>
                <c:pt idx="425">
                  <c:v>579.607901472628</c:v>
                </c:pt>
                <c:pt idx="426">
                  <c:v>580.081419381353</c:v>
                </c:pt>
                <c:pt idx="427">
                  <c:v>580.605877879893</c:v>
                </c:pt>
                <c:pt idx="428">
                  <c:v>581.215609169212</c:v>
                </c:pt>
                <c:pt idx="429">
                  <c:v>581.765239097199</c:v>
                </c:pt>
                <c:pt idx="430">
                  <c:v>582.188131523311</c:v>
                </c:pt>
                <c:pt idx="431">
                  <c:v>582.737168242226</c:v>
                </c:pt>
                <c:pt idx="432">
                  <c:v>583.249034524643</c:v>
                </c:pt>
                <c:pt idx="433">
                  <c:v>583.87616536073</c:v>
                </c:pt>
                <c:pt idx="434">
                  <c:v>584.462099784761</c:v>
                </c:pt>
                <c:pt idx="435">
                  <c:v>584.879341428818</c:v>
                </c:pt>
                <c:pt idx="436">
                  <c:v>585.49456231959</c:v>
                </c:pt>
                <c:pt idx="437">
                  <c:v>586.063087935993</c:v>
                </c:pt>
                <c:pt idx="438">
                  <c:v>586.663450633858</c:v>
                </c:pt>
                <c:pt idx="439">
                  <c:v>587.174730989712</c:v>
                </c:pt>
                <c:pt idx="440">
                  <c:v>587.977833931876</c:v>
                </c:pt>
                <c:pt idx="441">
                  <c:v>588.497747000538</c:v>
                </c:pt>
                <c:pt idx="442">
                  <c:v>589.218071959888</c:v>
                </c:pt>
                <c:pt idx="443">
                  <c:v>590.624268959806</c:v>
                </c:pt>
                <c:pt idx="444">
                  <c:v>591.13865418989</c:v>
                </c:pt>
                <c:pt idx="445">
                  <c:v>591.839865504409</c:v>
                </c:pt>
                <c:pt idx="446">
                  <c:v>592.71429060537</c:v>
                </c:pt>
                <c:pt idx="447">
                  <c:v>593.298504585089</c:v>
                </c:pt>
                <c:pt idx="448">
                  <c:v>594.035621869321</c:v>
                </c:pt>
                <c:pt idx="449">
                  <c:v>594.773637322941</c:v>
                </c:pt>
                <c:pt idx="450">
                  <c:v>595.315300963363</c:v>
                </c:pt>
                <c:pt idx="451">
                  <c:v>596.053779423817</c:v>
                </c:pt>
                <c:pt idx="452">
                  <c:v>596.801938263048</c:v>
                </c:pt>
                <c:pt idx="453">
                  <c:v>597.367953108026</c:v>
                </c:pt>
                <c:pt idx="454">
                  <c:v>598.147274679593</c:v>
                </c:pt>
                <c:pt idx="455">
                  <c:v>598.868859480872</c:v>
                </c:pt>
                <c:pt idx="456">
                  <c:v>599.651121665885</c:v>
                </c:pt>
                <c:pt idx="457">
                  <c:v>600.410592136462</c:v>
                </c:pt>
                <c:pt idx="458">
                  <c:v>601.156180650533</c:v>
                </c:pt>
                <c:pt idx="459">
                  <c:v>601.702485737622</c:v>
                </c:pt>
                <c:pt idx="460">
                  <c:v>602.510650862614</c:v>
                </c:pt>
                <c:pt idx="461">
                  <c:v>603.199466650827</c:v>
                </c:pt>
                <c:pt idx="462">
                  <c:v>603.800072214996</c:v>
                </c:pt>
                <c:pt idx="463">
                  <c:v>604.722414805883</c:v>
                </c:pt>
                <c:pt idx="464">
                  <c:v>605.559208819748</c:v>
                </c:pt>
                <c:pt idx="465">
                  <c:v>606.192079049887</c:v>
                </c:pt>
                <c:pt idx="466">
                  <c:v>607.006954255462</c:v>
                </c:pt>
                <c:pt idx="467">
                  <c:v>607.904472147117</c:v>
                </c:pt>
                <c:pt idx="468">
                  <c:v>608.610243409099</c:v>
                </c:pt>
                <c:pt idx="469">
                  <c:v>609.503978248185</c:v>
                </c:pt>
                <c:pt idx="470">
                  <c:v>610.407023733811</c:v>
                </c:pt>
                <c:pt idx="471">
                  <c:v>611.218366714772</c:v>
                </c:pt>
                <c:pt idx="472">
                  <c:v>612.190874857663</c:v>
                </c:pt>
                <c:pt idx="473">
                  <c:v>613.248754263642</c:v>
                </c:pt>
                <c:pt idx="474">
                  <c:v>614.237961149133</c:v>
                </c:pt>
                <c:pt idx="475">
                  <c:v>615.221379859906</c:v>
                </c:pt>
                <c:pt idx="476">
                  <c:v>616.269900603646</c:v>
                </c:pt>
                <c:pt idx="477">
                  <c:v>617.306833470464</c:v>
                </c:pt>
                <c:pt idx="478">
                  <c:v>618.181862170304</c:v>
                </c:pt>
                <c:pt idx="479">
                  <c:v>619.370581673735</c:v>
                </c:pt>
                <c:pt idx="480">
                  <c:v>620.218427455887</c:v>
                </c:pt>
                <c:pt idx="481">
                  <c:v>621.309313445501</c:v>
                </c:pt>
                <c:pt idx="482">
                  <c:v>622.263328758257</c:v>
                </c:pt>
                <c:pt idx="483">
                  <c:v>623.09556997037</c:v>
                </c:pt>
                <c:pt idx="484">
                  <c:v>624.162474536148</c:v>
                </c:pt>
                <c:pt idx="485">
                  <c:v>625.303772661423</c:v>
                </c:pt>
                <c:pt idx="486">
                  <c:v>626.429387961414</c:v>
                </c:pt>
                <c:pt idx="487">
                  <c:v>627.539259399194</c:v>
                </c:pt>
                <c:pt idx="488">
                  <c:v>628.683117710221</c:v>
                </c:pt>
                <c:pt idx="489">
                  <c:v>629.658867709776</c:v>
                </c:pt>
                <c:pt idx="490">
                  <c:v>630.83133347897</c:v>
                </c:pt>
                <c:pt idx="491">
                  <c:v>632.020190274289</c:v>
                </c:pt>
                <c:pt idx="492">
                  <c:v>633.254545261701</c:v>
                </c:pt>
                <c:pt idx="493">
                  <c:v>634.268218305278</c:v>
                </c:pt>
                <c:pt idx="494">
                  <c:v>635.489348286792</c:v>
                </c:pt>
                <c:pt idx="495">
                  <c:v>636.599038353953</c:v>
                </c:pt>
                <c:pt idx="496">
                  <c:v>637.885985900368</c:v>
                </c:pt>
                <c:pt idx="497">
                  <c:v>639.128230345396</c:v>
                </c:pt>
                <c:pt idx="498">
                  <c:v>640.166722727641</c:v>
                </c:pt>
                <c:pt idx="499">
                  <c:v>641.625373379226</c:v>
                </c:pt>
                <c:pt idx="500">
                  <c:v>642.869174105</c:v>
                </c:pt>
                <c:pt idx="501">
                  <c:v>644.123433099314</c:v>
                </c:pt>
                <c:pt idx="502">
                  <c:v>645.157415626264</c:v>
                </c:pt>
                <c:pt idx="503">
                  <c:v>646.516666507279</c:v>
                </c:pt>
                <c:pt idx="504">
                  <c:v>647.555864134825</c:v>
                </c:pt>
                <c:pt idx="505">
                  <c:v>648.897614853233</c:v>
                </c:pt>
                <c:pt idx="506">
                  <c:v>650.211657597255</c:v>
                </c:pt>
                <c:pt idx="507">
                  <c:v>651.453712738986</c:v>
                </c:pt>
                <c:pt idx="508">
                  <c:v>652.613675261879</c:v>
                </c:pt>
                <c:pt idx="509">
                  <c:v>653.816706904798</c:v>
                </c:pt>
                <c:pt idx="510">
                  <c:v>655.106809551088</c:v>
                </c:pt>
                <c:pt idx="511">
                  <c:v>656.292098188679</c:v>
                </c:pt>
                <c:pt idx="512">
                  <c:v>657.557409052702</c:v>
                </c:pt>
                <c:pt idx="513">
                  <c:v>658.631838769815</c:v>
                </c:pt>
                <c:pt idx="514">
                  <c:v>659.97406898428</c:v>
                </c:pt>
                <c:pt idx="515">
                  <c:v>661.359142143951</c:v>
                </c:pt>
                <c:pt idx="516">
                  <c:v>662.752910782285</c:v>
                </c:pt>
                <c:pt idx="517">
                  <c:v>663.891295980715</c:v>
                </c:pt>
                <c:pt idx="518">
                  <c:v>665.234125656395</c:v>
                </c:pt>
                <c:pt idx="519">
                  <c:v>666.401225077279</c:v>
                </c:pt>
                <c:pt idx="520">
                  <c:v>667.661564733434</c:v>
                </c:pt>
                <c:pt idx="521">
                  <c:v>668.983762868311</c:v>
                </c:pt>
                <c:pt idx="522">
                  <c:v>670.277599969541</c:v>
                </c:pt>
                <c:pt idx="523">
                  <c:v>671.348062673363</c:v>
                </c:pt>
                <c:pt idx="524">
                  <c:v>672.610219598497</c:v>
                </c:pt>
                <c:pt idx="525">
                  <c:v>674.088736399421</c:v>
                </c:pt>
                <c:pt idx="526">
                  <c:v>674.98812214713</c:v>
                </c:pt>
                <c:pt idx="527">
                  <c:v>676.273906703439</c:v>
                </c:pt>
                <c:pt idx="528">
                  <c:v>677.502607417868</c:v>
                </c:pt>
                <c:pt idx="529">
                  <c:v>678.487257787156</c:v>
                </c:pt>
                <c:pt idx="530">
                  <c:v>679.675864469701</c:v>
                </c:pt>
                <c:pt idx="531">
                  <c:v>680.822562274001</c:v>
                </c:pt>
                <c:pt idx="532">
                  <c:v>681.660827573912</c:v>
                </c:pt>
                <c:pt idx="533">
                  <c:v>682.813254770861</c:v>
                </c:pt>
                <c:pt idx="534">
                  <c:v>683.885801900537</c:v>
                </c:pt>
                <c:pt idx="535">
                  <c:v>684.879662881898</c:v>
                </c:pt>
                <c:pt idx="536">
                  <c:v>685.986057373068</c:v>
                </c:pt>
                <c:pt idx="537">
                  <c:v>687.037143552261</c:v>
                </c:pt>
                <c:pt idx="538">
                  <c:v>687.798898354203</c:v>
                </c:pt>
                <c:pt idx="539">
                  <c:v>688.738315650396</c:v>
                </c:pt>
                <c:pt idx="540">
                  <c:v>689.651093326752</c:v>
                </c:pt>
                <c:pt idx="541">
                  <c:v>690.582358502884</c:v>
                </c:pt>
                <c:pt idx="542">
                  <c:v>691.033218466869</c:v>
                </c:pt>
                <c:pt idx="543">
                  <c:v>691.857083415008</c:v>
                </c:pt>
                <c:pt idx="544">
                  <c:v>692.562547877737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840167"/>
        <c:axId val="70267140"/>
      </c:lineChart>
      <c:catAx>
        <c:axId val="78840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0267140"/>
        <c:crosses val="autoZero"/>
        <c:auto val="1"/>
        <c:lblAlgn val="ctr"/>
        <c:lblOffset val="100"/>
        <c:noMultiLvlLbl val="0"/>
      </c:catAx>
      <c:valAx>
        <c:axId val="702671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8401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[4]Лист1!$N$14:$N$633</c:f>
              <c:strCache>
                <c:ptCount val="620"/>
                <c:pt idx="0">
                  <c:v>0</c:v>
                </c:pt>
                <c:pt idx="1">
                  <c:v>0.0014120202027027</c:v>
                </c:pt>
                <c:pt idx="2">
                  <c:v>0.00521892175675676</c:v>
                </c:pt>
                <c:pt idx="3">
                  <c:v>0.00905242641891892</c:v>
                </c:pt>
                <c:pt idx="4">
                  <c:v>0.0116306580405405</c:v>
                </c:pt>
                <c:pt idx="5">
                  <c:v>0.0141730222635135</c:v>
                </c:pt>
                <c:pt idx="6">
                  <c:v>0.0154635388175676</c:v>
                </c:pt>
                <c:pt idx="7">
                  <c:v>0.0180155672635135</c:v>
                </c:pt>
                <c:pt idx="8">
                  <c:v>0.0193237525675676</c:v>
                </c:pt>
                <c:pt idx="9">
                  <c:v>0.0206056407094595</c:v>
                </c:pt>
                <c:pt idx="10">
                  <c:v>0.0218800422297297</c:v>
                </c:pt>
                <c:pt idx="11">
                  <c:v>0.0244290452364865</c:v>
                </c:pt>
                <c:pt idx="12">
                  <c:v>0.0269476898310811</c:v>
                </c:pt>
                <c:pt idx="13">
                  <c:v>0.0282212555067568</c:v>
                </c:pt>
                <c:pt idx="14">
                  <c:v>0.0295479454054054</c:v>
                </c:pt>
                <c:pt idx="15">
                  <c:v>0.0308590501689189</c:v>
                </c:pt>
                <c:pt idx="16">
                  <c:v>0.0321868938513514</c:v>
                </c:pt>
                <c:pt idx="17">
                  <c:v>0.0335142196283784</c:v>
                </c:pt>
                <c:pt idx="18">
                  <c:v>0.0348366603040541</c:v>
                </c:pt>
                <c:pt idx="19">
                  <c:v>0.0361528621283784</c:v>
                </c:pt>
                <c:pt idx="20">
                  <c:v>0.037468957972973</c:v>
                </c:pt>
                <c:pt idx="21">
                  <c:v>0.0401076824662162</c:v>
                </c:pt>
                <c:pt idx="22">
                  <c:v>0.0413783406756757</c:v>
                </c:pt>
                <c:pt idx="23">
                  <c:v>0.0426520123310811</c:v>
                </c:pt>
                <c:pt idx="24">
                  <c:v>0.0452104795945946</c:v>
                </c:pt>
                <c:pt idx="25">
                  <c:v>0.0464686601013513</c:v>
                </c:pt>
                <c:pt idx="26">
                  <c:v>0.0474763687162162</c:v>
                </c:pt>
                <c:pt idx="27">
                  <c:v>0.0485785779391892</c:v>
                </c:pt>
                <c:pt idx="28">
                  <c:v>0.0495012022297297</c:v>
                </c:pt>
                <c:pt idx="29">
                  <c:v>0.050202877195946</c:v>
                </c:pt>
                <c:pt idx="30">
                  <c:v>0.0513145668243243</c:v>
                </c:pt>
                <c:pt idx="31">
                  <c:v>0.0518388584459459</c:v>
                </c:pt>
                <c:pt idx="32">
                  <c:v>0.0522959824324324</c:v>
                </c:pt>
                <c:pt idx="33">
                  <c:v>0.0528046769256757</c:v>
                </c:pt>
                <c:pt idx="34">
                  <c:v>0.0532719830405405</c:v>
                </c:pt>
                <c:pt idx="35">
                  <c:v>0.0559425658108108</c:v>
                </c:pt>
                <c:pt idx="36">
                  <c:v>0.0567418847972973</c:v>
                </c:pt>
                <c:pt idx="37">
                  <c:v>0.0577813995608108</c:v>
                </c:pt>
                <c:pt idx="38">
                  <c:v>0.058344572027027</c:v>
                </c:pt>
                <c:pt idx="39">
                  <c:v>0.0591515776013514</c:v>
                </c:pt>
                <c:pt idx="40">
                  <c:v>0.0599473532432432</c:v>
                </c:pt>
                <c:pt idx="41">
                  <c:v>0.0608389832432432</c:v>
                </c:pt>
                <c:pt idx="42">
                  <c:v>0.061772943445946</c:v>
                </c:pt>
                <c:pt idx="43">
                  <c:v>0.06280683125</c:v>
                </c:pt>
                <c:pt idx="44">
                  <c:v>0.0639385630405405</c:v>
                </c:pt>
                <c:pt idx="45">
                  <c:v>0.0652260661486487</c:v>
                </c:pt>
                <c:pt idx="46">
                  <c:v>0.0700185439527027</c:v>
                </c:pt>
                <c:pt idx="47">
                  <c:v>0.071307600777027</c:v>
                </c:pt>
                <c:pt idx="48">
                  <c:v>0.0716177818243243</c:v>
                </c:pt>
                <c:pt idx="49">
                  <c:v>0.0726041363851351</c:v>
                </c:pt>
                <c:pt idx="50">
                  <c:v>0.073398558277027</c:v>
                </c:pt>
                <c:pt idx="51">
                  <c:v>0.074146082804054</c:v>
                </c:pt>
                <c:pt idx="52">
                  <c:v>0.0750158888175676</c:v>
                </c:pt>
                <c:pt idx="53">
                  <c:v>0.076008494222973</c:v>
                </c:pt>
                <c:pt idx="54">
                  <c:v>0.0770845002702703</c:v>
                </c:pt>
                <c:pt idx="55">
                  <c:v>0.0784269992567568</c:v>
                </c:pt>
                <c:pt idx="56">
                  <c:v>0.0797396577364865</c:v>
                </c:pt>
                <c:pt idx="57">
                  <c:v>0.0810397205405405</c:v>
                </c:pt>
                <c:pt idx="58">
                  <c:v>0.0835403664527027</c:v>
                </c:pt>
                <c:pt idx="59">
                  <c:v>0.084832436722973</c:v>
                </c:pt>
                <c:pt idx="60">
                  <c:v>0.0861282503040541</c:v>
                </c:pt>
                <c:pt idx="61">
                  <c:v>0.0874185548986487</c:v>
                </c:pt>
                <c:pt idx="62">
                  <c:v>0.0887237267567567</c:v>
                </c:pt>
                <c:pt idx="63">
                  <c:v>0.0900389867567568</c:v>
                </c:pt>
                <c:pt idx="64">
                  <c:v>0.0914051813851351</c:v>
                </c:pt>
                <c:pt idx="65">
                  <c:v>0.0927233488513514</c:v>
                </c:pt>
                <c:pt idx="66">
                  <c:v>0.0940204102027027</c:v>
                </c:pt>
                <c:pt idx="67">
                  <c:v>0.0953309850675676</c:v>
                </c:pt>
                <c:pt idx="68">
                  <c:v>0.0966472808783784</c:v>
                </c:pt>
                <c:pt idx="69">
                  <c:v>0.0979747006418919</c:v>
                </c:pt>
                <c:pt idx="70">
                  <c:v>0.0992867352364865</c:v>
                </c:pt>
                <c:pt idx="71">
                  <c:v>0.100603031047297</c:v>
                </c:pt>
                <c:pt idx="72">
                  <c:v>0.101956230067568</c:v>
                </c:pt>
                <c:pt idx="73">
                  <c:v>0.103272007972973</c:v>
                </c:pt>
                <c:pt idx="74">
                  <c:v>0.104589139628378</c:v>
                </c:pt>
                <c:pt idx="75">
                  <c:v>0.105900032432432</c:v>
                </c:pt>
                <c:pt idx="76">
                  <c:v>0.107216434222973</c:v>
                </c:pt>
                <c:pt idx="77">
                  <c:v>0.108534083783784</c:v>
                </c:pt>
                <c:pt idx="78">
                  <c:v>0.109863481182432</c:v>
                </c:pt>
                <c:pt idx="79">
                  <c:v>0.111181754628378</c:v>
                </c:pt>
                <c:pt idx="80">
                  <c:v>0.112552834358108</c:v>
                </c:pt>
                <c:pt idx="81">
                  <c:v>0.11387422722973</c:v>
                </c:pt>
                <c:pt idx="82">
                  <c:v>0.115201129087838</c:v>
                </c:pt>
                <c:pt idx="83">
                  <c:v>0.116533539932432</c:v>
                </c:pt>
                <c:pt idx="84">
                  <c:v>0.117856804459459</c:v>
                </c:pt>
                <c:pt idx="85">
                  <c:v>0.119184954087838</c:v>
                </c:pt>
                <c:pt idx="86">
                  <c:v>0.120505099189189</c:v>
                </c:pt>
                <c:pt idx="87">
                  <c:v>0.121829611486487</c:v>
                </c:pt>
                <c:pt idx="88">
                  <c:v>0.123165141756757</c:v>
                </c:pt>
                <c:pt idx="89">
                  <c:v>0.124698901554054</c:v>
                </c:pt>
                <c:pt idx="90">
                  <c:v>0.126035679594595</c:v>
                </c:pt>
                <c:pt idx="91">
                  <c:v>0.127374953175676</c:v>
                </c:pt>
                <c:pt idx="92">
                  <c:v>0.128710483445946</c:v>
                </c:pt>
                <c:pt idx="93">
                  <c:v>0.130041128614865</c:v>
                </c:pt>
                <c:pt idx="94">
                  <c:v>0.131376658885135</c:v>
                </c:pt>
                <c:pt idx="95">
                  <c:v>0.132711047364865</c:v>
                </c:pt>
                <c:pt idx="96">
                  <c:v>0.135393855743243</c:v>
                </c:pt>
                <c:pt idx="97">
                  <c:v>0.136723877027027</c:v>
                </c:pt>
                <c:pt idx="98">
                  <c:v>0.138058889391892</c:v>
                </c:pt>
                <c:pt idx="99">
                  <c:v>0.139391406216216</c:v>
                </c:pt>
                <c:pt idx="100">
                  <c:v>0.140724546925676</c:v>
                </c:pt>
                <c:pt idx="101">
                  <c:v>0.142063820506757</c:v>
                </c:pt>
                <c:pt idx="102">
                  <c:v>0.143397585101351</c:v>
                </c:pt>
                <c:pt idx="103">
                  <c:v>0.144771784256757</c:v>
                </c:pt>
                <c:pt idx="104">
                  <c:v>0.146107420506757</c:v>
                </c:pt>
                <c:pt idx="105">
                  <c:v>0.147439313445946</c:v>
                </c:pt>
                <c:pt idx="106">
                  <c:v>0.148764449628378</c:v>
                </c:pt>
                <c:pt idx="107">
                  <c:v>0.150100709763514</c:v>
                </c:pt>
                <c:pt idx="108">
                  <c:v>0.151420336959459</c:v>
                </c:pt>
                <c:pt idx="109">
                  <c:v>0.154055330135135</c:v>
                </c:pt>
                <c:pt idx="110">
                  <c:v>0.155395851486487</c:v>
                </c:pt>
                <c:pt idx="111">
                  <c:v>0.156761528209459</c:v>
                </c:pt>
                <c:pt idx="112">
                  <c:v>0.158095916689189</c:v>
                </c:pt>
                <c:pt idx="113">
                  <c:v>0.159435814155405</c:v>
                </c:pt>
                <c:pt idx="114">
                  <c:v>0.160780078817568</c:v>
                </c:pt>
                <c:pt idx="115">
                  <c:v>0.162119352398649</c:v>
                </c:pt>
                <c:pt idx="116">
                  <c:v>0.163450621452703</c:v>
                </c:pt>
                <c:pt idx="117">
                  <c:v>0.164785633817568</c:v>
                </c:pt>
                <c:pt idx="118">
                  <c:v>0.16612989847973</c:v>
                </c:pt>
                <c:pt idx="119">
                  <c:v>0.167501708074324</c:v>
                </c:pt>
                <c:pt idx="120">
                  <c:v>0.168834330878378</c:v>
                </c:pt>
                <c:pt idx="121">
                  <c:v>0.170169343243243</c:v>
                </c:pt>
                <c:pt idx="122">
                  <c:v>0.171503731722973</c:v>
                </c:pt>
                <c:pt idx="123">
                  <c:v>0.172839367972973</c:v>
                </c:pt>
                <c:pt idx="124">
                  <c:v>0.174177499763514</c:v>
                </c:pt>
                <c:pt idx="125">
                  <c:v>0.175518645</c:v>
                </c:pt>
                <c:pt idx="126">
                  <c:v>0.176865923108108</c:v>
                </c:pt>
                <c:pt idx="127">
                  <c:v>0.178235343141892</c:v>
                </c:pt>
                <c:pt idx="128">
                  <c:v>0.179569731621622</c:v>
                </c:pt>
                <c:pt idx="129">
                  <c:v>0.180905991756757</c:v>
                </c:pt>
                <c:pt idx="130">
                  <c:v>0.182243499662162</c:v>
                </c:pt>
                <c:pt idx="131">
                  <c:v>0.183572379155405</c:v>
                </c:pt>
                <c:pt idx="132">
                  <c:v>0.184902506418919</c:v>
                </c:pt>
                <c:pt idx="133">
                  <c:v>0.186233881452703</c:v>
                </c:pt>
                <c:pt idx="134">
                  <c:v>0.187568269932432</c:v>
                </c:pt>
                <c:pt idx="135">
                  <c:v>0.188944446722973</c:v>
                </c:pt>
                <c:pt idx="136">
                  <c:v>0.190278835202703</c:v>
                </c:pt>
                <c:pt idx="137">
                  <c:v>0.191627361081081</c:v>
                </c:pt>
                <c:pt idx="138">
                  <c:v>0.192961125675676</c:v>
                </c:pt>
                <c:pt idx="139">
                  <c:v>0.194299257466216</c:v>
                </c:pt>
                <c:pt idx="140">
                  <c:v>0.195628136959459</c:v>
                </c:pt>
                <c:pt idx="141">
                  <c:v>0.196963773209459</c:v>
                </c:pt>
                <c:pt idx="142">
                  <c:v>0.198293900472973</c:v>
                </c:pt>
                <c:pt idx="143">
                  <c:v>0.199667581722973</c:v>
                </c:pt>
                <c:pt idx="144">
                  <c:v>0.200995837331081</c:v>
                </c:pt>
                <c:pt idx="145">
                  <c:v>0.202343221418919</c:v>
                </c:pt>
                <c:pt idx="146">
                  <c:v>0.203679481554054</c:v>
                </c:pt>
                <c:pt idx="147">
                  <c:v>0.205017507364865</c:v>
                </c:pt>
                <c:pt idx="148">
                  <c:v>0.206362395912162</c:v>
                </c:pt>
                <c:pt idx="149">
                  <c:v>0.20770853222973</c:v>
                </c:pt>
                <c:pt idx="150">
                  <c:v>0.209049159560811</c:v>
                </c:pt>
                <c:pt idx="151">
                  <c:v>0.210436354324324</c:v>
                </c:pt>
                <c:pt idx="152">
                  <c:v>0.21177500402027</c:v>
                </c:pt>
                <c:pt idx="153">
                  <c:v>0.213108768614865</c:v>
                </c:pt>
                <c:pt idx="154">
                  <c:v>0.215743243885135</c:v>
                </c:pt>
                <c:pt idx="155">
                  <c:v>0.217072747263514</c:v>
                </c:pt>
                <c:pt idx="156">
                  <c:v>0.218401002871622</c:v>
                </c:pt>
                <c:pt idx="157">
                  <c:v>0.219734143581081</c:v>
                </c:pt>
                <c:pt idx="158">
                  <c:v>0.221106577060811</c:v>
                </c:pt>
                <c:pt idx="159">
                  <c:v>0.222447098412162</c:v>
                </c:pt>
                <c:pt idx="160">
                  <c:v>0.223788867533784</c:v>
                </c:pt>
                <c:pt idx="161">
                  <c:v>0.225126375439189</c:v>
                </c:pt>
                <c:pt idx="162">
                  <c:v>0.226460140033784</c:v>
                </c:pt>
                <c:pt idx="163">
                  <c:v>0.227787147871622</c:v>
                </c:pt>
                <c:pt idx="164">
                  <c:v>0.22911665125</c:v>
                </c:pt>
                <c:pt idx="165">
                  <c:v>0.230448026283784</c:v>
                </c:pt>
                <c:pt idx="166">
                  <c:v>0.231819211993243</c:v>
                </c:pt>
                <c:pt idx="167">
                  <c:v>0.233149339256757</c:v>
                </c:pt>
                <c:pt idx="168">
                  <c:v>0.23447697097973</c:v>
                </c:pt>
                <c:pt idx="169">
                  <c:v>0.235805850472973</c:v>
                </c:pt>
                <c:pt idx="170">
                  <c:v>0.237138991182432</c:v>
                </c:pt>
                <c:pt idx="171">
                  <c:v>0.238470990101351</c:v>
                </c:pt>
                <c:pt idx="172">
                  <c:v>0.239806002466216</c:v>
                </c:pt>
                <c:pt idx="173">
                  <c:v>0.241145276047297</c:v>
                </c:pt>
                <c:pt idx="174">
                  <c:v>0.242519581182432</c:v>
                </c:pt>
                <c:pt idx="175">
                  <c:v>0.243860102533784</c:v>
                </c:pt>
                <c:pt idx="176">
                  <c:v>0.245198858209459</c:v>
                </c:pt>
                <c:pt idx="177">
                  <c:v>0.246539379560811</c:v>
                </c:pt>
                <c:pt idx="178">
                  <c:v>0.247875015810811</c:v>
                </c:pt>
                <c:pt idx="179">
                  <c:v>0.249202023648649</c:v>
                </c:pt>
                <c:pt idx="180">
                  <c:v>0.25052477027027</c:v>
                </c:pt>
                <c:pt idx="181">
                  <c:v>0.25185915875</c:v>
                </c:pt>
                <c:pt idx="182">
                  <c:v>0.253233463885135</c:v>
                </c:pt>
                <c:pt idx="183">
                  <c:v>0.254574609121622</c:v>
                </c:pt>
                <c:pt idx="184">
                  <c:v>0.255915754358108</c:v>
                </c:pt>
                <c:pt idx="185">
                  <c:v>0.257256275709459</c:v>
                </c:pt>
                <c:pt idx="186">
                  <c:v>0.258587026858108</c:v>
                </c:pt>
                <c:pt idx="187">
                  <c:v>0.259912786925676</c:v>
                </c:pt>
                <c:pt idx="188">
                  <c:v>0.261247799290541</c:v>
                </c:pt>
                <c:pt idx="189">
                  <c:v>0.262573559358108</c:v>
                </c:pt>
                <c:pt idx="190">
                  <c:v>0.263948488378378</c:v>
                </c:pt>
                <c:pt idx="191">
                  <c:v>0.265277367871622</c:v>
                </c:pt>
                <c:pt idx="192">
                  <c:v>0.26660811902027</c:v>
                </c:pt>
                <c:pt idx="193">
                  <c:v>0.267945003040541</c:v>
                </c:pt>
                <c:pt idx="194">
                  <c:v>0.269280639290541</c:v>
                </c:pt>
                <c:pt idx="195">
                  <c:v>0.270621266621622</c:v>
                </c:pt>
                <c:pt idx="196">
                  <c:v>0.27195077</c:v>
                </c:pt>
                <c:pt idx="197">
                  <c:v>0.273283910709459</c:v>
                </c:pt>
                <c:pt idx="198">
                  <c:v>0.27465883972973</c:v>
                </c:pt>
                <c:pt idx="199">
                  <c:v>0.275991356554054</c:v>
                </c:pt>
                <c:pt idx="200">
                  <c:v>0.277324497263514</c:v>
                </c:pt>
                <c:pt idx="201">
                  <c:v>0.278655248412162</c:v>
                </c:pt>
                <c:pt idx="202">
                  <c:v>0.279984127905405</c:v>
                </c:pt>
                <c:pt idx="203">
                  <c:v>0.28131664472973</c:v>
                </c:pt>
                <c:pt idx="204">
                  <c:v>0.282639909256757</c:v>
                </c:pt>
                <c:pt idx="205">
                  <c:v>0.283976169391892</c:v>
                </c:pt>
                <c:pt idx="206">
                  <c:v>0.28534247</c:v>
                </c:pt>
                <c:pt idx="207">
                  <c:v>0.286678730135135</c:v>
                </c:pt>
                <c:pt idx="208">
                  <c:v>0.288018003716216</c:v>
                </c:pt>
                <c:pt idx="209">
                  <c:v>0.289357277297297</c:v>
                </c:pt>
                <c:pt idx="210">
                  <c:v>0.290697798648649</c:v>
                </c:pt>
                <c:pt idx="211">
                  <c:v>0.292034682668919</c:v>
                </c:pt>
                <c:pt idx="212">
                  <c:v>0.293370318918919</c:v>
                </c:pt>
                <c:pt idx="213">
                  <c:v>0.294698574527027</c:v>
                </c:pt>
                <c:pt idx="214">
                  <c:v>0.296072879662162</c:v>
                </c:pt>
                <c:pt idx="215">
                  <c:v>0.297406020371622</c:v>
                </c:pt>
                <c:pt idx="216">
                  <c:v>0.298732404324324</c:v>
                </c:pt>
                <c:pt idx="217">
                  <c:v>0.300062531587838</c:v>
                </c:pt>
                <c:pt idx="218">
                  <c:v>0.301393800641892</c:v>
                </c:pt>
                <c:pt idx="219">
                  <c:v>0.302717689054054</c:v>
                </c:pt>
                <c:pt idx="220">
                  <c:v>0.304055714864865</c:v>
                </c:pt>
                <c:pt idx="221">
                  <c:v>0.305385842128378</c:v>
                </c:pt>
                <c:pt idx="222">
                  <c:v>0.306755156182432</c:v>
                </c:pt>
                <c:pt idx="223">
                  <c:v>0.308084035675676</c:v>
                </c:pt>
                <c:pt idx="224">
                  <c:v>0.309415928614865</c:v>
                </c:pt>
                <c:pt idx="225">
                  <c:v>0.310747821554054</c:v>
                </c:pt>
                <c:pt idx="226">
                  <c:v>0.312080962263514</c:v>
                </c:pt>
                <c:pt idx="227">
                  <c:v>0.313415974628378</c:v>
                </c:pt>
                <c:pt idx="228">
                  <c:v>0.314741110810811</c:v>
                </c:pt>
                <c:pt idx="229">
                  <c:v>0.316067494763514</c:v>
                </c:pt>
                <c:pt idx="230">
                  <c:v>0.317438680472973</c:v>
                </c:pt>
                <c:pt idx="231">
                  <c:v>0.318774834628378</c:v>
                </c:pt>
                <c:pt idx="232">
                  <c:v>0.320106103682432</c:v>
                </c:pt>
                <c:pt idx="233">
                  <c:v>0.321438620506757</c:v>
                </c:pt>
                <c:pt idx="234">
                  <c:v>0.322774880641892</c:v>
                </c:pt>
                <c:pt idx="235">
                  <c:v>0.324107397466216</c:v>
                </c:pt>
                <c:pt idx="236">
                  <c:v>0.32543866652027</c:v>
                </c:pt>
                <c:pt idx="237">
                  <c:v>0.326768063918919</c:v>
                </c:pt>
                <c:pt idx="238">
                  <c:v>0.328146006385135</c:v>
                </c:pt>
                <c:pt idx="239">
                  <c:v>0.329470518682432</c:v>
                </c:pt>
                <c:pt idx="240">
                  <c:v>0.330804283277027</c:v>
                </c:pt>
                <c:pt idx="241">
                  <c:v>0.332137941891892</c:v>
                </c:pt>
                <c:pt idx="242">
                  <c:v>0.33346484375</c:v>
                </c:pt>
                <c:pt idx="243">
                  <c:v>0.334796006824324</c:v>
                </c:pt>
                <c:pt idx="244">
                  <c:v>0.336121660912162</c:v>
                </c:pt>
                <c:pt idx="245">
                  <c:v>0.337451576216216</c:v>
                </c:pt>
                <c:pt idx="246">
                  <c:v>0.340652771216216</c:v>
                </c:pt>
                <c:pt idx="247">
                  <c:v>0.341978425304054</c:v>
                </c:pt>
                <c:pt idx="248">
                  <c:v>0.343296074864865</c:v>
                </c:pt>
                <c:pt idx="249">
                  <c:v>0.344615596081081</c:v>
                </c:pt>
                <c:pt idx="250">
                  <c:v>0.345940108378378</c:v>
                </c:pt>
                <c:pt idx="251">
                  <c:v>0.347257134054054</c:v>
                </c:pt>
                <c:pt idx="252">
                  <c:v>0.34857415972973</c:v>
                </c:pt>
                <c:pt idx="253">
                  <c:v>0.349944615574324</c:v>
                </c:pt>
                <c:pt idx="254">
                  <c:v>0.351273283108108</c:v>
                </c:pt>
                <c:pt idx="255">
                  <c:v>0.352600702871622</c:v>
                </c:pt>
                <c:pt idx="256">
                  <c:v>0.353926356959459</c:v>
                </c:pt>
                <c:pt idx="257">
                  <c:v>0.355248891621622</c:v>
                </c:pt>
                <c:pt idx="258">
                  <c:v>0.356573297939189</c:v>
                </c:pt>
                <c:pt idx="259">
                  <c:v>0.357897080371622</c:v>
                </c:pt>
                <c:pt idx="260">
                  <c:v>0.359222734459459</c:v>
                </c:pt>
                <c:pt idx="261">
                  <c:v>0.360579570810811</c:v>
                </c:pt>
                <c:pt idx="262">
                  <c:v>0.361900857702703</c:v>
                </c:pt>
                <c:pt idx="263">
                  <c:v>0.363217883378378</c:v>
                </c:pt>
                <c:pt idx="264">
                  <c:v>0.364536050844595</c:v>
                </c:pt>
                <c:pt idx="265">
                  <c:v>0.365852970540541</c:v>
                </c:pt>
                <c:pt idx="266">
                  <c:v>0.367169890236487</c:v>
                </c:pt>
                <c:pt idx="267">
                  <c:v>0.36849855777027</c:v>
                </c:pt>
                <c:pt idx="268">
                  <c:v>0.369814853581081</c:v>
                </c:pt>
                <c:pt idx="269">
                  <c:v>0.371168570506757</c:v>
                </c:pt>
                <c:pt idx="270">
                  <c:v>0.372484242432432</c:v>
                </c:pt>
                <c:pt idx="271">
                  <c:v>0.373798666587838</c:v>
                </c:pt>
                <c:pt idx="272">
                  <c:v>0.375113714628378</c:v>
                </c:pt>
                <c:pt idx="273">
                  <c:v>0.376434377635135</c:v>
                </c:pt>
                <c:pt idx="274">
                  <c:v>0.377744540574324</c:v>
                </c:pt>
                <c:pt idx="275">
                  <c:v>0.379055327398649</c:v>
                </c:pt>
                <c:pt idx="276">
                  <c:v>0.38037287097973</c:v>
                </c:pt>
                <c:pt idx="277">
                  <c:v>0.381738335743243</c:v>
                </c:pt>
                <c:pt idx="278">
                  <c:v>0.383052136013513</c:v>
                </c:pt>
                <c:pt idx="279">
                  <c:v>0.384377060236487</c:v>
                </c:pt>
                <c:pt idx="280">
                  <c:v>0.385692108277027</c:v>
                </c:pt>
                <c:pt idx="281">
                  <c:v>0.387013913074324</c:v>
                </c:pt>
                <c:pt idx="282">
                  <c:v>0.388316071486486</c:v>
                </c:pt>
                <c:pt idx="283">
                  <c:v>0.389636110608108</c:v>
                </c:pt>
                <c:pt idx="284">
                  <c:v>0.390940658581081</c:v>
                </c:pt>
                <c:pt idx="285">
                  <c:v>0.392286888885135</c:v>
                </c:pt>
                <c:pt idx="286">
                  <c:v>0.393589047297297</c:v>
                </c:pt>
                <c:pt idx="287">
                  <c:v>0.394899728141892</c:v>
                </c:pt>
                <c:pt idx="288">
                  <c:v>0.396207913445946</c:v>
                </c:pt>
                <c:pt idx="289">
                  <c:v>0.397510589763513</c:v>
                </c:pt>
                <c:pt idx="290">
                  <c:v>0.398828027364865</c:v>
                </c:pt>
                <c:pt idx="291">
                  <c:v>0.40013860222973</c:v>
                </c:pt>
                <c:pt idx="292">
                  <c:v>0.401449177094595</c:v>
                </c:pt>
                <c:pt idx="293">
                  <c:v>0.402799668614865</c:v>
                </c:pt>
                <c:pt idx="294">
                  <c:v>0.404107124054054</c:v>
                </c:pt>
                <c:pt idx="295">
                  <c:v>0.405412189932432</c:v>
                </c:pt>
                <c:pt idx="296">
                  <c:v>0.406718609560811</c:v>
                </c:pt>
                <c:pt idx="297">
                  <c:v>0.408023051554054</c:v>
                </c:pt>
                <c:pt idx="298">
                  <c:v>0.409312732263513</c:v>
                </c:pt>
                <c:pt idx="299">
                  <c:v>0.410606674189189</c:v>
                </c:pt>
                <c:pt idx="300">
                  <c:v>0.411913611722973</c:v>
                </c:pt>
                <c:pt idx="301">
                  <c:v>0.41325173152027</c:v>
                </c:pt>
                <c:pt idx="302">
                  <c:v>0.414558669054054</c:v>
                </c:pt>
                <c:pt idx="303">
                  <c:v>0.415865500608108</c:v>
                </c:pt>
                <c:pt idx="304">
                  <c:v>0.417173579932432</c:v>
                </c:pt>
                <c:pt idx="305">
                  <c:v>0.418477915945946</c:v>
                </c:pt>
                <c:pt idx="306">
                  <c:v>0.419773105641892</c:v>
                </c:pt>
                <c:pt idx="307">
                  <c:v>0.421066423682432</c:v>
                </c:pt>
                <c:pt idx="308">
                  <c:v>0.422365250709459</c:v>
                </c:pt>
                <c:pt idx="309">
                  <c:v>0.423704618277027</c:v>
                </c:pt>
                <c:pt idx="310">
                  <c:v>0.424997312432432</c:v>
                </c:pt>
                <c:pt idx="311">
                  <c:v>0.426291254358108</c:v>
                </c:pt>
                <c:pt idx="312">
                  <c:v>0.427579687297297</c:v>
                </c:pt>
                <c:pt idx="313">
                  <c:v>0.428875394898649</c:v>
                </c:pt>
                <c:pt idx="314">
                  <c:v>0.430171726385135</c:v>
                </c:pt>
                <c:pt idx="315">
                  <c:v>0.431466810101351</c:v>
                </c:pt>
                <c:pt idx="316">
                  <c:v>0.432769380439189</c:v>
                </c:pt>
                <c:pt idx="317">
                  <c:v>0.43410188527027</c:v>
                </c:pt>
                <c:pt idx="318">
                  <c:v>0.435403207837838</c:v>
                </c:pt>
                <c:pt idx="319">
                  <c:v>0.436672712263514</c:v>
                </c:pt>
                <c:pt idx="320">
                  <c:v>0.437986512533784</c:v>
                </c:pt>
                <c:pt idx="321">
                  <c:v>0.439271720067568</c:v>
                </c:pt>
                <c:pt idx="322">
                  <c:v>0.440562542567568</c:v>
                </c:pt>
                <c:pt idx="323">
                  <c:v>0.441844006790541</c:v>
                </c:pt>
                <c:pt idx="324">
                  <c:v>0.44313098</c:v>
                </c:pt>
                <c:pt idx="325">
                  <c:v>0.444464626621622</c:v>
                </c:pt>
                <c:pt idx="326">
                  <c:v>0.445749728175676</c:v>
                </c:pt>
                <c:pt idx="327">
                  <c:v>0.447044082027027</c:v>
                </c:pt>
                <c:pt idx="328">
                  <c:v>0.448330431351351</c:v>
                </c:pt>
                <c:pt idx="329">
                  <c:v>0.449627904628378</c:v>
                </c:pt>
                <c:pt idx="330">
                  <c:v>0.45090437777027</c:v>
                </c:pt>
                <c:pt idx="331">
                  <c:v>0.452186983783784</c:v>
                </c:pt>
                <c:pt idx="332">
                  <c:v>0.453464704695946</c:v>
                </c:pt>
                <c:pt idx="333">
                  <c:v>0.454781718378378</c:v>
                </c:pt>
                <c:pt idx="334">
                  <c:v>0.45605819152027</c:v>
                </c:pt>
                <c:pt idx="335">
                  <c:v>0.457336536317568</c:v>
                </c:pt>
                <c:pt idx="336">
                  <c:v>0.45861415125</c:v>
                </c:pt>
                <c:pt idx="337">
                  <c:v>0.459893013952703</c:v>
                </c:pt>
                <c:pt idx="338">
                  <c:v>0.461162000472973</c:v>
                </c:pt>
                <c:pt idx="339">
                  <c:v>0.462446478141892</c:v>
                </c:pt>
                <c:pt idx="340">
                  <c:v>0.463718584087838</c:v>
                </c:pt>
                <c:pt idx="341">
                  <c:v>0.465043496317568</c:v>
                </c:pt>
                <c:pt idx="342">
                  <c:v>0.46632111125</c:v>
                </c:pt>
                <c:pt idx="343">
                  <c:v>0.467589473885135</c:v>
                </c:pt>
                <c:pt idx="344">
                  <c:v>0.468854717094595</c:v>
                </c:pt>
                <c:pt idx="345">
                  <c:v>0.470124951385135</c:v>
                </c:pt>
                <c:pt idx="346">
                  <c:v>0.471384061722973</c:v>
                </c:pt>
                <c:pt idx="347">
                  <c:v>0.472646809391892</c:v>
                </c:pt>
                <c:pt idx="348">
                  <c:v>0.473910804831081</c:v>
                </c:pt>
                <c:pt idx="349">
                  <c:v>0.475222721452703</c:v>
                </c:pt>
                <c:pt idx="350">
                  <c:v>0.476486093006757</c:v>
                </c:pt>
                <c:pt idx="351">
                  <c:v>0.477768593040541</c:v>
                </c:pt>
                <c:pt idx="352">
                  <c:v>0.479041110912162</c:v>
                </c:pt>
                <c:pt idx="353">
                  <c:v>0.482686944121622</c:v>
                </c:pt>
                <c:pt idx="354">
                  <c:v>0.483941581283784</c:v>
                </c:pt>
                <c:pt idx="355">
                  <c:v>0.485244763513514</c:v>
                </c:pt>
                <c:pt idx="356">
                  <c:v>0.486492020033784</c:v>
                </c:pt>
                <c:pt idx="357">
                  <c:v>0.487748528851351</c:v>
                </c:pt>
                <c:pt idx="358">
                  <c:v>0.489005767533784</c:v>
                </c:pt>
                <c:pt idx="359">
                  <c:v>0.490262900236486</c:v>
                </c:pt>
                <c:pt idx="360">
                  <c:v>0.491520032939189</c:v>
                </c:pt>
                <c:pt idx="361">
                  <c:v>0.492780179087838</c:v>
                </c:pt>
                <c:pt idx="362">
                  <c:v>0.494047811858108</c:v>
                </c:pt>
                <c:pt idx="363">
                  <c:v>0.495343507466216</c:v>
                </c:pt>
                <c:pt idx="364">
                  <c:v>0.496608644695946</c:v>
                </c:pt>
                <c:pt idx="365">
                  <c:v>0.497859538547297</c:v>
                </c:pt>
                <c:pt idx="366">
                  <c:v>0.499117189155405</c:v>
                </c:pt>
                <c:pt idx="367">
                  <c:v>0.500374839763513</c:v>
                </c:pt>
                <c:pt idx="368">
                  <c:v>0.501583933310811</c:v>
                </c:pt>
                <c:pt idx="369">
                  <c:v>0.502875379695946</c:v>
                </c:pt>
                <c:pt idx="370">
                  <c:v>0.504132406418919</c:v>
                </c:pt>
                <c:pt idx="371">
                  <c:v>0.505430597567568</c:v>
                </c:pt>
                <c:pt idx="372">
                  <c:v>0.50668637652027</c:v>
                </c:pt>
                <c:pt idx="373">
                  <c:v>0.507942155472973</c:v>
                </c:pt>
                <c:pt idx="374">
                  <c:v>0.509205315067568</c:v>
                </c:pt>
                <c:pt idx="375">
                  <c:v>0.510467956756757</c:v>
                </c:pt>
                <c:pt idx="376">
                  <c:v>0.511723111824324</c:v>
                </c:pt>
                <c:pt idx="377">
                  <c:v>0.512977019121622</c:v>
                </c:pt>
                <c:pt idx="378">
                  <c:v>0.514238413040541</c:v>
                </c:pt>
                <c:pt idx="379">
                  <c:v>0.515515498074324</c:v>
                </c:pt>
                <c:pt idx="380">
                  <c:v>0.516754538108108</c:v>
                </c:pt>
                <c:pt idx="381">
                  <c:v>0.517999816993243</c:v>
                </c:pt>
                <c:pt idx="382">
                  <c:v>0.519252370540541</c:v>
                </c:pt>
                <c:pt idx="383">
                  <c:v>0.520499415101351</c:v>
                </c:pt>
                <c:pt idx="384">
                  <c:v>0.521747707432432</c:v>
                </c:pt>
                <c:pt idx="385">
                  <c:v>0.523008995371622</c:v>
                </c:pt>
                <c:pt idx="386">
                  <c:v>0.524251048851351</c:v>
                </c:pt>
                <c:pt idx="387">
                  <c:v>0.525483426114865</c:v>
                </c:pt>
                <c:pt idx="388">
                  <c:v>0.526752930540541</c:v>
                </c:pt>
                <c:pt idx="389">
                  <c:v>0.53048294027027</c:v>
                </c:pt>
                <c:pt idx="390">
                  <c:v>0.531711480236487</c:v>
                </c:pt>
                <c:pt idx="391">
                  <c:v>0.532944281418919</c:v>
                </c:pt>
                <c:pt idx="392">
                  <c:v>0.534057814560811</c:v>
                </c:pt>
                <c:pt idx="393">
                  <c:v>0.535432849560811</c:v>
                </c:pt>
                <c:pt idx="394">
                  <c:v>0.536691853918919</c:v>
                </c:pt>
                <c:pt idx="395">
                  <c:v>0.537932659628378</c:v>
                </c:pt>
                <c:pt idx="396">
                  <c:v>0.539172841452703</c:v>
                </c:pt>
                <c:pt idx="397">
                  <c:v>0.540411151621622</c:v>
                </c:pt>
                <c:pt idx="398">
                  <c:v>0.541657572297297</c:v>
                </c:pt>
                <c:pt idx="399">
                  <c:v>0.542895258581081</c:v>
                </c:pt>
                <c:pt idx="400">
                  <c:v>0.544123692567567</c:v>
                </c:pt>
                <c:pt idx="401">
                  <c:v>0.545395056655405</c:v>
                </c:pt>
                <c:pt idx="402">
                  <c:v>0.546620995101351</c:v>
                </c:pt>
                <c:pt idx="403">
                  <c:v>0.547853066418919</c:v>
                </c:pt>
                <c:pt idx="404">
                  <c:v>0.549085243716216</c:v>
                </c:pt>
                <c:pt idx="405">
                  <c:v>0.550308686621622</c:v>
                </c:pt>
                <c:pt idx="406">
                  <c:v>0.551532753412162</c:v>
                </c:pt>
                <c:pt idx="407">
                  <c:v>0.552762329189189</c:v>
                </c:pt>
                <c:pt idx="408">
                  <c:v>0.554007396114865</c:v>
                </c:pt>
                <c:pt idx="409">
                  <c:v>0.555270543716216</c:v>
                </c:pt>
                <c:pt idx="410">
                  <c:v>0.556491385101351</c:v>
                </c:pt>
                <c:pt idx="411">
                  <c:v>0.557723456418919</c:v>
                </c:pt>
                <c:pt idx="412">
                  <c:v>0.558844794121622</c:v>
                </c:pt>
                <c:pt idx="413">
                  <c:v>0.560145492804054</c:v>
                </c:pt>
                <c:pt idx="414">
                  <c:v>0.561362072972973</c:v>
                </c:pt>
                <c:pt idx="415">
                  <c:v>0.562573662060811</c:v>
                </c:pt>
                <c:pt idx="416">
                  <c:v>0.563788264594595</c:v>
                </c:pt>
                <c:pt idx="417">
                  <c:v>0.564965845945946</c:v>
                </c:pt>
                <c:pt idx="418">
                  <c:v>0.566223602533784</c:v>
                </c:pt>
                <c:pt idx="419">
                  <c:v>0.567438722972973</c:v>
                </c:pt>
                <c:pt idx="420">
                  <c:v>0.568652077736487</c:v>
                </c:pt>
                <c:pt idx="421">
                  <c:v>0.569866056385135</c:v>
                </c:pt>
                <c:pt idx="422">
                  <c:v>0.570927913040541</c:v>
                </c:pt>
                <c:pt idx="423">
                  <c:v>0.57224213722973</c:v>
                </c:pt>
                <c:pt idx="424">
                  <c:v>0.573426793277027</c:v>
                </c:pt>
                <c:pt idx="425">
                  <c:v>0.574604480608108</c:v>
                </c:pt>
                <c:pt idx="426">
                  <c:v>0.575889794121622</c:v>
                </c:pt>
                <c:pt idx="427">
                  <c:v>0.577092648817568</c:v>
                </c:pt>
                <c:pt idx="428">
                  <c:v>0.578295503513514</c:v>
                </c:pt>
                <c:pt idx="429">
                  <c:v>0.579512083682433</c:v>
                </c:pt>
                <c:pt idx="430">
                  <c:v>0.580587453851351</c:v>
                </c:pt>
                <c:pt idx="431">
                  <c:v>0.581913107939189</c:v>
                </c:pt>
                <c:pt idx="432">
                  <c:v>0.58313446722973</c:v>
                </c:pt>
                <c:pt idx="433">
                  <c:v>0.584268470608108</c:v>
                </c:pt>
                <c:pt idx="434">
                  <c:v>0.585476010439189</c:v>
                </c:pt>
                <c:pt idx="435">
                  <c:v>0.586659736655405</c:v>
                </c:pt>
                <c:pt idx="436">
                  <c:v>0.587909276756757</c:v>
                </c:pt>
                <c:pt idx="437">
                  <c:v>0.589043398108108</c:v>
                </c:pt>
                <c:pt idx="438">
                  <c:v>0.590336092263514</c:v>
                </c:pt>
                <c:pt idx="439">
                  <c:v>0.591498912331081</c:v>
                </c:pt>
                <c:pt idx="440">
                  <c:v>0.59266921902027</c:v>
                </c:pt>
                <c:pt idx="441">
                  <c:v>0.593836818209459</c:v>
                </c:pt>
                <c:pt idx="442">
                  <c:v>0.595086982195946</c:v>
                </c:pt>
                <c:pt idx="443">
                  <c:v>0.59619407652027</c:v>
                </c:pt>
                <c:pt idx="444">
                  <c:v>0.597354918952703</c:v>
                </c:pt>
                <c:pt idx="445">
                  <c:v>0.598494455304054</c:v>
                </c:pt>
                <c:pt idx="446">
                  <c:v>0.599664562027027</c:v>
                </c:pt>
                <c:pt idx="447">
                  <c:v>0.600869088412162</c:v>
                </c:pt>
                <c:pt idx="448">
                  <c:v>0.602104279155405</c:v>
                </c:pt>
                <c:pt idx="449">
                  <c:v>0.603306391993243</c:v>
                </c:pt>
                <c:pt idx="450">
                  <c:v>0.60442482222973</c:v>
                </c:pt>
                <c:pt idx="451">
                  <c:v>0.605567160067568</c:v>
                </c:pt>
                <c:pt idx="452">
                  <c:v>0.606735501114865</c:v>
                </c:pt>
                <c:pt idx="453">
                  <c:v>0.607894683851351</c:v>
                </c:pt>
                <c:pt idx="454">
                  <c:v>0.609065720405405</c:v>
                </c:pt>
                <c:pt idx="455">
                  <c:v>0.610237498817568</c:v>
                </c:pt>
                <c:pt idx="456">
                  <c:v>0.611391066587838</c:v>
                </c:pt>
                <c:pt idx="457">
                  <c:v>0.612549213513513</c:v>
                </c:pt>
                <c:pt idx="458">
                  <c:v>0.61370964402027</c:v>
                </c:pt>
                <c:pt idx="459">
                  <c:v>0.614817786148649</c:v>
                </c:pt>
                <c:pt idx="460">
                  <c:v>0.61597645097973</c:v>
                </c:pt>
                <c:pt idx="461">
                  <c:v>0.617156115945946</c:v>
                </c:pt>
                <c:pt idx="462">
                  <c:v>0.618301267263513</c:v>
                </c:pt>
                <c:pt idx="463">
                  <c:v>0.619502874189189</c:v>
                </c:pt>
                <c:pt idx="464">
                  <c:v>0.620645635945946</c:v>
                </c:pt>
                <c:pt idx="465">
                  <c:v>0.621726433108108</c:v>
                </c:pt>
                <c:pt idx="466">
                  <c:v>0.622916904087838</c:v>
                </c:pt>
                <c:pt idx="467">
                  <c:v>0.624124537905405</c:v>
                </c:pt>
                <c:pt idx="468">
                  <c:v>0.625226535168919</c:v>
                </c:pt>
                <c:pt idx="469">
                  <c:v>0.626373452162162</c:v>
                </c:pt>
                <c:pt idx="470">
                  <c:v>0.627493448108108</c:v>
                </c:pt>
                <c:pt idx="471">
                  <c:v>0.628695572939189</c:v>
                </c:pt>
                <c:pt idx="472">
                  <c:v>0.629877627466216</c:v>
                </c:pt>
                <c:pt idx="473">
                  <c:v>0.630999271114865</c:v>
                </c:pt>
                <c:pt idx="474">
                  <c:v>0.63223632152027</c:v>
                </c:pt>
                <c:pt idx="475">
                  <c:v>0.633380531013514</c:v>
                </c:pt>
                <c:pt idx="476">
                  <c:v>0.634528377837838</c:v>
                </c:pt>
                <c:pt idx="477">
                  <c:v>0.635653564831081</c:v>
                </c:pt>
                <c:pt idx="478">
                  <c:v>0.636786238445946</c:v>
                </c:pt>
                <c:pt idx="479">
                  <c:v>0.637949058513514</c:v>
                </c:pt>
                <c:pt idx="480">
                  <c:v>0.639091290371622</c:v>
                </c:pt>
                <c:pt idx="481">
                  <c:v>0.640231026689189</c:v>
                </c:pt>
                <c:pt idx="482">
                  <c:v>0.641408808006757</c:v>
                </c:pt>
                <c:pt idx="483">
                  <c:v>0.642544177128378</c:v>
                </c:pt>
                <c:pt idx="484">
                  <c:v>0.643683913445946</c:v>
                </c:pt>
                <c:pt idx="485">
                  <c:v>0.644821778108108</c:v>
                </c:pt>
                <c:pt idx="486">
                  <c:v>0.64595985472973</c:v>
                </c:pt>
                <c:pt idx="487">
                  <c:v>0.647074847601351</c:v>
                </c:pt>
                <c:pt idx="488">
                  <c:v>0.648204601756757</c:v>
                </c:pt>
                <c:pt idx="489">
                  <c:v>0.649320736418919</c:v>
                </c:pt>
                <c:pt idx="490">
                  <c:v>0.650484168378378</c:v>
                </c:pt>
                <c:pt idx="491">
                  <c:v>0.651604564256757</c:v>
                </c:pt>
                <c:pt idx="492">
                  <c:v>0.652744194594595</c:v>
                </c:pt>
                <c:pt idx="493">
                  <c:v>0.653877480101351</c:v>
                </c:pt>
                <c:pt idx="494">
                  <c:v>0.654990907263514</c:v>
                </c:pt>
                <c:pt idx="495">
                  <c:v>0.656113174797297</c:v>
                </c:pt>
                <c:pt idx="496">
                  <c:v>0.657243658817567</c:v>
                </c:pt>
                <c:pt idx="497">
                  <c:v>0.658370811452703</c:v>
                </c:pt>
                <c:pt idx="498">
                  <c:v>0.65952675679054</c:v>
                </c:pt>
                <c:pt idx="499">
                  <c:v>0.660640913817568</c:v>
                </c:pt>
                <c:pt idx="500">
                  <c:v>0.661754446959459</c:v>
                </c:pt>
                <c:pt idx="501">
                  <c:v>0.662858621824324</c:v>
                </c:pt>
                <c:pt idx="502">
                  <c:v>0.663972884831081</c:v>
                </c:pt>
                <c:pt idx="503">
                  <c:v>0.665080803006757</c:v>
                </c:pt>
                <c:pt idx="504">
                  <c:v>0.666181858445946</c:v>
                </c:pt>
                <c:pt idx="505">
                  <c:v>0.667280418344595</c:v>
                </c:pt>
                <c:pt idx="506">
                  <c:v>0.66842388597973</c:v>
                </c:pt>
                <c:pt idx="507">
                  <c:v>0.6695082025</c:v>
                </c:pt>
                <c:pt idx="508">
                  <c:v>0.670625996858108</c:v>
                </c:pt>
                <c:pt idx="509">
                  <c:v>0.671723308986487</c:v>
                </c:pt>
                <c:pt idx="510">
                  <c:v>0.672809497162162</c:v>
                </c:pt>
                <c:pt idx="511">
                  <c:v>0.673902442094595</c:v>
                </c:pt>
                <c:pt idx="512">
                  <c:v>0.674994869121622</c:v>
                </c:pt>
                <c:pt idx="513">
                  <c:v>0.67606920347973</c:v>
                </c:pt>
                <c:pt idx="514">
                  <c:v>0.677181582837838</c:v>
                </c:pt>
                <c:pt idx="515">
                  <c:v>0.678250926114865</c:v>
                </c:pt>
                <c:pt idx="516">
                  <c:v>0.679323282837838</c:v>
                </c:pt>
                <c:pt idx="517">
                  <c:v>0.680394391790541</c:v>
                </c:pt>
                <c:pt idx="518">
                  <c:v>0.681486088952703</c:v>
                </c:pt>
                <c:pt idx="519">
                  <c:v>0.682535467905405</c:v>
                </c:pt>
                <c:pt idx="520">
                  <c:v>0.683598466351351</c:v>
                </c:pt>
                <c:pt idx="521">
                  <c:v>0.68467519027027</c:v>
                </c:pt>
                <c:pt idx="522">
                  <c:v>0.685751796216216</c:v>
                </c:pt>
                <c:pt idx="523">
                  <c:v>0.686817396182432</c:v>
                </c:pt>
                <c:pt idx="524">
                  <c:v>0.687875403547297</c:v>
                </c:pt>
                <c:pt idx="525">
                  <c:v>0.688934034797297</c:v>
                </c:pt>
                <c:pt idx="526">
                  <c:v>0.68998081222973</c:v>
                </c:pt>
                <c:pt idx="527">
                  <c:v>0.692026975810811</c:v>
                </c:pt>
                <c:pt idx="528">
                  <c:v>0.693066266621622</c:v>
                </c:pt>
                <c:pt idx="529">
                  <c:v>0.694162107027027</c:v>
                </c:pt>
                <c:pt idx="530">
                  <c:v>0.695216783006757</c:v>
                </c:pt>
                <c:pt idx="531">
                  <c:v>0.696248587195946</c:v>
                </c:pt>
                <c:pt idx="532">
                  <c:v>0.697300979594595</c:v>
                </c:pt>
                <c:pt idx="533">
                  <c:v>0.698328416587838</c:v>
                </c:pt>
                <c:pt idx="534">
                  <c:v>0.699342340067568</c:v>
                </c:pt>
                <c:pt idx="535">
                  <c:v>0.700376745777027</c:v>
                </c:pt>
                <c:pt idx="536">
                  <c:v>0.701391081182432</c:v>
                </c:pt>
                <c:pt idx="537">
                  <c:v>0.702421731587838</c:v>
                </c:pt>
                <c:pt idx="538">
                  <c:v>0.703448026790541</c:v>
                </c:pt>
                <c:pt idx="539">
                  <c:v>0.704461008445946</c:v>
                </c:pt>
                <c:pt idx="540">
                  <c:v>0.705469105</c:v>
                </c:pt>
                <c:pt idx="541">
                  <c:v>0.706497789763513</c:v>
                </c:pt>
                <c:pt idx="542">
                  <c:v>0.707497151925676</c:v>
                </c:pt>
                <c:pt idx="543">
                  <c:v>0.708495266317568</c:v>
                </c:pt>
                <c:pt idx="544">
                  <c:v>0.709479031351351</c:v>
                </c:pt>
                <c:pt idx="545">
                  <c:v>0.710505314560811</c:v>
                </c:pt>
                <c:pt idx="546">
                  <c:v>0.711492928885135</c:v>
                </c:pt>
                <c:pt idx="547">
                  <c:v>0.712500507533784</c:v>
                </c:pt>
                <c:pt idx="548">
                  <c:v>0.713486768108108</c:v>
                </c:pt>
                <c:pt idx="549">
                  <c:v>0.714465024155405</c:v>
                </c:pt>
                <c:pt idx="550">
                  <c:v>0.715441926452703</c:v>
                </c:pt>
                <c:pt idx="551">
                  <c:v>0.716443678175676</c:v>
                </c:pt>
                <c:pt idx="552">
                  <c:v>0.717420474493243</c:v>
                </c:pt>
                <c:pt idx="553">
                  <c:v>0.718437081486486</c:v>
                </c:pt>
                <c:pt idx="554">
                  <c:v>0.71939640902027</c:v>
                </c:pt>
                <c:pt idx="555">
                  <c:v>0.720340763310811</c:v>
                </c:pt>
                <c:pt idx="556">
                  <c:v>0.721308201351351</c:v>
                </c:pt>
                <c:pt idx="557">
                  <c:v>0.722257028817568</c:v>
                </c:pt>
                <c:pt idx="558">
                  <c:v>0.723197227871622</c:v>
                </c:pt>
                <c:pt idx="559">
                  <c:v>0.724143559797297</c:v>
                </c:pt>
                <c:pt idx="560">
                  <c:v>0.725105488851351</c:v>
                </c:pt>
                <c:pt idx="561">
                  <c:v>0.72605617597973</c:v>
                </c:pt>
                <c:pt idx="562">
                  <c:v>0.727005627331081</c:v>
                </c:pt>
                <c:pt idx="563">
                  <c:v>0.727948003986486</c:v>
                </c:pt>
                <c:pt idx="564">
                  <c:v>0.728857114763513</c:v>
                </c:pt>
                <c:pt idx="565">
                  <c:v>0.729777867398649</c:v>
                </c:pt>
                <c:pt idx="566">
                  <c:v>0.730718066452703</c:v>
                </c:pt>
                <c:pt idx="567">
                  <c:v>0.731622080168919</c:v>
                </c:pt>
                <c:pt idx="568">
                  <c:v>0.732529001351351</c:v>
                </c:pt>
                <c:pt idx="569">
                  <c:v>0.733464821216216</c:v>
                </c:pt>
                <c:pt idx="570">
                  <c:v>0.734336286925676</c:v>
                </c:pt>
                <c:pt idx="571">
                  <c:v>0.735223455743243</c:v>
                </c:pt>
                <c:pt idx="572">
                  <c:v>0.736152212905405</c:v>
                </c:pt>
                <c:pt idx="573">
                  <c:v>0.737037510067568</c:v>
                </c:pt>
                <c:pt idx="574">
                  <c:v>0.737920829594595</c:v>
                </c:pt>
                <c:pt idx="575">
                  <c:v>0.738822971655405</c:v>
                </c:pt>
                <c:pt idx="576">
                  <c:v>0.739701300101351</c:v>
                </c:pt>
                <c:pt idx="577">
                  <c:v>0.740608939155405</c:v>
                </c:pt>
                <c:pt idx="578">
                  <c:v>0.74148102875</c:v>
                </c:pt>
                <c:pt idx="579">
                  <c:v>0.742343654087838</c:v>
                </c:pt>
                <c:pt idx="580">
                  <c:v>0.743205655540541</c:v>
                </c:pt>
                <c:pt idx="581">
                  <c:v>0.744087727297297</c:v>
                </c:pt>
                <c:pt idx="582">
                  <c:v>0.744938710777027</c:v>
                </c:pt>
                <c:pt idx="583">
                  <c:v>0.745787822601351</c:v>
                </c:pt>
                <c:pt idx="584">
                  <c:v>0.746627576148649</c:v>
                </c:pt>
                <c:pt idx="585">
                  <c:v>0.747498923885135</c:v>
                </c:pt>
                <c:pt idx="586">
                  <c:v>0.748324328074324</c:v>
                </c:pt>
                <c:pt idx="587">
                  <c:v>0.749182586216216</c:v>
                </c:pt>
                <c:pt idx="588">
                  <c:v>0.750017760608108</c:v>
                </c:pt>
                <c:pt idx="589">
                  <c:v>0.750854806655405</c:v>
                </c:pt>
                <c:pt idx="590">
                  <c:v>0.75167948097973</c:v>
                </c:pt>
                <c:pt idx="591">
                  <c:v>0.752544707837838</c:v>
                </c:pt>
                <c:pt idx="592">
                  <c:v>0.753365014966216</c:v>
                </c:pt>
                <c:pt idx="593">
                  <c:v>0.754213384932432</c:v>
                </c:pt>
                <c:pt idx="594">
                  <c:v>0.755017059121622</c:v>
                </c:pt>
                <c:pt idx="595">
                  <c:v>0.755824888547297</c:v>
                </c:pt>
                <c:pt idx="596">
                  <c:v>0.756622323885135</c:v>
                </c:pt>
                <c:pt idx="597">
                  <c:v>0.757414038277027</c:v>
                </c:pt>
                <c:pt idx="598">
                  <c:v>0.758227482668919</c:v>
                </c:pt>
                <c:pt idx="599">
                  <c:v>0.759016077635135</c:v>
                </c:pt>
                <c:pt idx="600">
                  <c:v>0.759840128074324</c:v>
                </c:pt>
                <c:pt idx="601">
                  <c:v>0.760629852837838</c:v>
                </c:pt>
                <c:pt idx="602">
                  <c:v>0.761439659898649</c:v>
                </c:pt>
                <c:pt idx="603">
                  <c:v>0.762231162331081</c:v>
                </c:pt>
                <c:pt idx="604">
                  <c:v>0.763000934763514</c:v>
                </c:pt>
                <c:pt idx="605">
                  <c:v>0.763775074391892</c:v>
                </c:pt>
                <c:pt idx="606">
                  <c:v>0.764584881452703</c:v>
                </c:pt>
                <c:pt idx="607">
                  <c:v>0.765352994189189</c:v>
                </c:pt>
                <c:pt idx="608">
                  <c:v>0.766131606993243</c:v>
                </c:pt>
                <c:pt idx="609">
                  <c:v>0.766953149898649</c:v>
                </c:pt>
                <c:pt idx="610">
                  <c:v>0.767727289527027</c:v>
                </c:pt>
                <c:pt idx="611">
                  <c:v>0.768514424763514</c:v>
                </c:pt>
                <c:pt idx="612">
                  <c:v>0.769335873682432</c:v>
                </c:pt>
                <c:pt idx="613">
                  <c:v>0.770134862736487</c:v>
                </c:pt>
                <c:pt idx="614">
                  <c:v>0.771739315641892</c:v>
                </c:pt>
                <c:pt idx="615">
                  <c:v>0.772552760033784</c:v>
                </c:pt>
                <c:pt idx="616">
                  <c:v>0.773410382297297</c:v>
                </c:pt>
                <c:pt idx="617">
                  <c:v>0.774208959425676</c:v>
                </c:pt>
                <c:pt idx="618">
                  <c:v>0.775024275472973</c:v>
                </c:pt>
                <c:pt idx="619">
                  <c:v>0.775835224324324</c:v>
                </c:pt>
              </c:strCache>
            </c:strRef>
          </c:cat>
          <c:val>
            <c:numRef>
              <c:f>[4]Лист1!$M$14:$M$633</c:f>
              <c:numCache>
                <c:formatCode>General</c:formatCode>
                <c:ptCount val="620"/>
                <c:pt idx="0">
                  <c:v>1.65556933524376</c:v>
                </c:pt>
                <c:pt idx="1">
                  <c:v>3.09605197642233</c:v>
                </c:pt>
                <c:pt idx="2">
                  <c:v>8.20470107758445</c:v>
                </c:pt>
                <c:pt idx="3">
                  <c:v>13.930036147471</c:v>
                </c:pt>
                <c:pt idx="4">
                  <c:v>17.3449281290972</c:v>
                </c:pt>
                <c:pt idx="5">
                  <c:v>21.1135026627428</c:v>
                </c:pt>
                <c:pt idx="6">
                  <c:v>23.0121898699673</c:v>
                </c:pt>
                <c:pt idx="7">
                  <c:v>27.0021185057969</c:v>
                </c:pt>
                <c:pt idx="8">
                  <c:v>29.1063170496062</c:v>
                </c:pt>
                <c:pt idx="9">
                  <c:v>31.0287576352839</c:v>
                </c:pt>
                <c:pt idx="10">
                  <c:v>33.1229742601578</c:v>
                </c:pt>
                <c:pt idx="11">
                  <c:v>37.9260799753494</c:v>
                </c:pt>
                <c:pt idx="12">
                  <c:v>43.100383923927</c:v>
                </c:pt>
                <c:pt idx="13">
                  <c:v>45.5011208824257</c:v>
                </c:pt>
                <c:pt idx="14">
                  <c:v>47.44001230123</c:v>
                </c:pt>
                <c:pt idx="15">
                  <c:v>48.7907793394725</c:v>
                </c:pt>
                <c:pt idx="16">
                  <c:v>49.9037918808663</c:v>
                </c:pt>
                <c:pt idx="17">
                  <c:v>50.8681320054598</c:v>
                </c:pt>
                <c:pt idx="18">
                  <c:v>51.7863187665715</c:v>
                </c:pt>
                <c:pt idx="19">
                  <c:v>52.8472048460971</c:v>
                </c:pt>
                <c:pt idx="20">
                  <c:v>54.0643602405221</c:v>
                </c:pt>
                <c:pt idx="21">
                  <c:v>57.7445967211078</c:v>
                </c:pt>
                <c:pt idx="22">
                  <c:v>59.8467641577863</c:v>
                </c:pt>
                <c:pt idx="23">
                  <c:v>62.0294132498931</c:v>
                </c:pt>
                <c:pt idx="24">
                  <c:v>66.2752890941587</c:v>
                </c:pt>
                <c:pt idx="25">
                  <c:v>68.6420177286678</c:v>
                </c:pt>
                <c:pt idx="26">
                  <c:v>75.3791141393167</c:v>
                </c:pt>
                <c:pt idx="27">
                  <c:v>81.3203956492141</c:v>
                </c:pt>
                <c:pt idx="28">
                  <c:v>92.156714014486</c:v>
                </c:pt>
                <c:pt idx="29">
                  <c:v>107.284315537133</c:v>
                </c:pt>
                <c:pt idx="30">
                  <c:v>143.725506157911</c:v>
                </c:pt>
                <c:pt idx="31">
                  <c:v>162.254707528169</c:v>
                </c:pt>
                <c:pt idx="32">
                  <c:v>182.002806403173</c:v>
                </c:pt>
                <c:pt idx="33">
                  <c:v>200.851186994963</c:v>
                </c:pt>
                <c:pt idx="34">
                  <c:v>220.942720777296</c:v>
                </c:pt>
                <c:pt idx="35">
                  <c:v>252.288957073544</c:v>
                </c:pt>
                <c:pt idx="36">
                  <c:v>264.483201784197</c:v>
                </c:pt>
                <c:pt idx="37">
                  <c:v>271.126229964554</c:v>
                </c:pt>
                <c:pt idx="38">
                  <c:v>289.175847837534</c:v>
                </c:pt>
                <c:pt idx="39">
                  <c:v>301.743149448136</c:v>
                </c:pt>
                <c:pt idx="40">
                  <c:v>314.546892386431</c:v>
                </c:pt>
                <c:pt idx="41">
                  <c:v>326.348078258461</c:v>
                </c:pt>
                <c:pt idx="42">
                  <c:v>336.388284306869</c:v>
                </c:pt>
                <c:pt idx="43">
                  <c:v>343.958909069642</c:v>
                </c:pt>
                <c:pt idx="44">
                  <c:v>349.418379821748</c:v>
                </c:pt>
                <c:pt idx="45">
                  <c:v>350.682321457063</c:v>
                </c:pt>
                <c:pt idx="46">
                  <c:v>272.895748024667</c:v>
                </c:pt>
                <c:pt idx="47">
                  <c:v>274.670004953624</c:v>
                </c:pt>
                <c:pt idx="48">
                  <c:v>298.653292645764</c:v>
                </c:pt>
                <c:pt idx="49">
                  <c:v>308.315883101585</c:v>
                </c:pt>
                <c:pt idx="50">
                  <c:v>321.105170729406</c:v>
                </c:pt>
                <c:pt idx="51">
                  <c:v>335.087371118607</c:v>
                </c:pt>
                <c:pt idx="52">
                  <c:v>346.271805314688</c:v>
                </c:pt>
                <c:pt idx="53">
                  <c:v>354.800478111707</c:v>
                </c:pt>
                <c:pt idx="54">
                  <c:v>360.81858904825</c:v>
                </c:pt>
                <c:pt idx="55">
                  <c:v>361.542055033734</c:v>
                </c:pt>
                <c:pt idx="56">
                  <c:v>362.78609961272</c:v>
                </c:pt>
                <c:pt idx="57">
                  <c:v>365.357885058353</c:v>
                </c:pt>
                <c:pt idx="58">
                  <c:v>370.474114382486</c:v>
                </c:pt>
                <c:pt idx="59">
                  <c:v>372.155617379595</c:v>
                </c:pt>
                <c:pt idx="60">
                  <c:v>373.746840187711</c:v>
                </c:pt>
                <c:pt idx="61">
                  <c:v>375.30685206125</c:v>
                </c:pt>
                <c:pt idx="62">
                  <c:v>376.676513316082</c:v>
                </c:pt>
                <c:pt idx="63">
                  <c:v>377.666744446252</c:v>
                </c:pt>
                <c:pt idx="64">
                  <c:v>378.699690437152</c:v>
                </c:pt>
                <c:pt idx="65">
                  <c:v>379.911788078963</c:v>
                </c:pt>
                <c:pt idx="66">
                  <c:v>381.441264087233</c:v>
                </c:pt>
                <c:pt idx="67">
                  <c:v>382.959085072026</c:v>
                </c:pt>
                <c:pt idx="68">
                  <c:v>384.196554262621</c:v>
                </c:pt>
                <c:pt idx="69">
                  <c:v>385.329007857651</c:v>
                </c:pt>
                <c:pt idx="70">
                  <c:v>386.503736946175</c:v>
                </c:pt>
                <c:pt idx="71">
                  <c:v>387.725720047925</c:v>
                </c:pt>
                <c:pt idx="72">
                  <c:v>388.858910288552</c:v>
                </c:pt>
                <c:pt idx="73">
                  <c:v>389.935720949949</c:v>
                </c:pt>
                <c:pt idx="74">
                  <c:v>390.831913983201</c:v>
                </c:pt>
                <c:pt idx="75">
                  <c:v>391.861086528596</c:v>
                </c:pt>
                <c:pt idx="76">
                  <c:v>392.910012986979</c:v>
                </c:pt>
                <c:pt idx="77">
                  <c:v>393.926759119299</c:v>
                </c:pt>
                <c:pt idx="78">
                  <c:v>394.826396187864</c:v>
                </c:pt>
                <c:pt idx="79">
                  <c:v>395.820185036978</c:v>
                </c:pt>
                <c:pt idx="80">
                  <c:v>396.812394556111</c:v>
                </c:pt>
                <c:pt idx="81">
                  <c:v>397.728600946911</c:v>
                </c:pt>
                <c:pt idx="82">
                  <c:v>398.664464235148</c:v>
                </c:pt>
                <c:pt idx="83">
                  <c:v>399.619835991335</c:v>
                </c:pt>
                <c:pt idx="84">
                  <c:v>400.481730796673</c:v>
                </c:pt>
                <c:pt idx="85">
                  <c:v>401.376788693403</c:v>
                </c:pt>
                <c:pt idx="86">
                  <c:v>402.297464050699</c:v>
                </c:pt>
                <c:pt idx="87">
                  <c:v>403.119045213029</c:v>
                </c:pt>
                <c:pt idx="88">
                  <c:v>403.98403249344</c:v>
                </c:pt>
                <c:pt idx="89">
                  <c:v>404.989981825239</c:v>
                </c:pt>
                <c:pt idx="90">
                  <c:v>405.818381231677</c:v>
                </c:pt>
                <c:pt idx="91">
                  <c:v>406.588657236756</c:v>
                </c:pt>
                <c:pt idx="92">
                  <c:v>407.435090835588</c:v>
                </c:pt>
                <c:pt idx="93">
                  <c:v>408.240034238937</c:v>
                </c:pt>
                <c:pt idx="94">
                  <c:v>409.077531317732</c:v>
                </c:pt>
                <c:pt idx="95">
                  <c:v>409.793586309758</c:v>
                </c:pt>
                <c:pt idx="96">
                  <c:v>411.336740093014</c:v>
                </c:pt>
                <c:pt idx="97">
                  <c:v>412.133195379798</c:v>
                </c:pt>
                <c:pt idx="98">
                  <c:v>412.819073690463</c:v>
                </c:pt>
                <c:pt idx="99">
                  <c:v>413.553862929826</c:v>
                </c:pt>
                <c:pt idx="100">
                  <c:v>414.271167030839</c:v>
                </c:pt>
                <c:pt idx="101">
                  <c:v>414.994203591883</c:v>
                </c:pt>
                <c:pt idx="102">
                  <c:v>415.68985562799</c:v>
                </c:pt>
                <c:pt idx="103">
                  <c:v>416.503235961071</c:v>
                </c:pt>
                <c:pt idx="104">
                  <c:v>417.150783803282</c:v>
                </c:pt>
                <c:pt idx="105">
                  <c:v>417.873094865919</c:v>
                </c:pt>
                <c:pt idx="106">
                  <c:v>418.594438751339</c:v>
                </c:pt>
                <c:pt idx="107">
                  <c:v>419.216485842179</c:v>
                </c:pt>
                <c:pt idx="108">
                  <c:v>419.906598218109</c:v>
                </c:pt>
                <c:pt idx="109">
                  <c:v>421.225504464155</c:v>
                </c:pt>
                <c:pt idx="110">
                  <c:v>421.880041673186</c:v>
                </c:pt>
                <c:pt idx="111">
                  <c:v>422.555851658972</c:v>
                </c:pt>
                <c:pt idx="112">
                  <c:v>423.192307538777</c:v>
                </c:pt>
                <c:pt idx="113">
                  <c:v>423.847150589856</c:v>
                </c:pt>
                <c:pt idx="114">
                  <c:v>424.407134174126</c:v>
                </c:pt>
                <c:pt idx="115">
                  <c:v>425.066568767816</c:v>
                </c:pt>
                <c:pt idx="116">
                  <c:v>425.750984846677</c:v>
                </c:pt>
                <c:pt idx="117">
                  <c:v>426.353738844617</c:v>
                </c:pt>
                <c:pt idx="118">
                  <c:v>426.897455588781</c:v>
                </c:pt>
                <c:pt idx="119">
                  <c:v>427.548360916822</c:v>
                </c:pt>
                <c:pt idx="120">
                  <c:v>428.052371166659</c:v>
                </c:pt>
                <c:pt idx="121">
                  <c:v>428.638762896763</c:v>
                </c:pt>
                <c:pt idx="122">
                  <c:v>429.233848309214</c:v>
                </c:pt>
                <c:pt idx="123">
                  <c:v>429.799249577094</c:v>
                </c:pt>
                <c:pt idx="124">
                  <c:v>430.309573114267</c:v>
                </c:pt>
                <c:pt idx="125">
                  <c:v>430.888868719673</c:v>
                </c:pt>
                <c:pt idx="126">
                  <c:v>431.47318022815</c:v>
                </c:pt>
                <c:pt idx="127">
                  <c:v>432.004528725586</c:v>
                </c:pt>
                <c:pt idx="128">
                  <c:v>432.574879321508</c:v>
                </c:pt>
                <c:pt idx="129">
                  <c:v>433.103119357543</c:v>
                </c:pt>
                <c:pt idx="130">
                  <c:v>433.602059933146</c:v>
                </c:pt>
                <c:pt idx="131">
                  <c:v>434.138506015141</c:v>
                </c:pt>
                <c:pt idx="132">
                  <c:v>434.645711135927</c:v>
                </c:pt>
                <c:pt idx="133">
                  <c:v>435.123789833447</c:v>
                </c:pt>
                <c:pt idx="134">
                  <c:v>435.669731110066</c:v>
                </c:pt>
                <c:pt idx="135">
                  <c:v>436.164647486266</c:v>
                </c:pt>
                <c:pt idx="136">
                  <c:v>436.702289793059</c:v>
                </c:pt>
                <c:pt idx="137">
                  <c:v>437.215981845783</c:v>
                </c:pt>
                <c:pt idx="138">
                  <c:v>437.7578328093</c:v>
                </c:pt>
                <c:pt idx="139">
                  <c:v>438.208248542246</c:v>
                </c:pt>
                <c:pt idx="140">
                  <c:v>438.708228072182</c:v>
                </c:pt>
                <c:pt idx="141">
                  <c:v>439.200472068159</c:v>
                </c:pt>
                <c:pt idx="142">
                  <c:v>439.667544437977</c:v>
                </c:pt>
                <c:pt idx="143">
                  <c:v>440.178975490009</c:v>
                </c:pt>
                <c:pt idx="144">
                  <c:v>440.675043962929</c:v>
                </c:pt>
                <c:pt idx="145">
                  <c:v>441.048407816571</c:v>
                </c:pt>
                <c:pt idx="146">
                  <c:v>441.508061998239</c:v>
                </c:pt>
                <c:pt idx="147">
                  <c:v>442.058432159249</c:v>
                </c:pt>
                <c:pt idx="148">
                  <c:v>442.469233023277</c:v>
                </c:pt>
                <c:pt idx="149">
                  <c:v>442.851560600645</c:v>
                </c:pt>
                <c:pt idx="150">
                  <c:v>443.209317249098</c:v>
                </c:pt>
                <c:pt idx="151">
                  <c:v>443.679762846421</c:v>
                </c:pt>
                <c:pt idx="152">
                  <c:v>444.196906259693</c:v>
                </c:pt>
                <c:pt idx="153">
                  <c:v>444.67696929698</c:v>
                </c:pt>
                <c:pt idx="154">
                  <c:v>445.501708939523</c:v>
                </c:pt>
                <c:pt idx="155">
                  <c:v>445.924831512812</c:v>
                </c:pt>
                <c:pt idx="156">
                  <c:v>446.368191787719</c:v>
                </c:pt>
                <c:pt idx="157">
                  <c:v>446.83990699824</c:v>
                </c:pt>
                <c:pt idx="158">
                  <c:v>447.308290174507</c:v>
                </c:pt>
                <c:pt idx="159">
                  <c:v>447.755523094474</c:v>
                </c:pt>
                <c:pt idx="160">
                  <c:v>448.174474052735</c:v>
                </c:pt>
                <c:pt idx="161">
                  <c:v>448.545122906959</c:v>
                </c:pt>
                <c:pt idx="162">
                  <c:v>448.983852172666</c:v>
                </c:pt>
                <c:pt idx="163">
                  <c:v>449.422338430765</c:v>
                </c:pt>
                <c:pt idx="164">
                  <c:v>449.808805035471</c:v>
                </c:pt>
                <c:pt idx="165">
                  <c:v>450.155428016665</c:v>
                </c:pt>
                <c:pt idx="166">
                  <c:v>450.613557194854</c:v>
                </c:pt>
                <c:pt idx="167">
                  <c:v>450.975923775804</c:v>
                </c:pt>
                <c:pt idx="168">
                  <c:v>451.381884277617</c:v>
                </c:pt>
                <c:pt idx="169">
                  <c:v>451.759987675379</c:v>
                </c:pt>
                <c:pt idx="170">
                  <c:v>452.17745160112</c:v>
                </c:pt>
                <c:pt idx="171">
                  <c:v>452.488227122873</c:v>
                </c:pt>
                <c:pt idx="172">
                  <c:v>452.862007037444</c:v>
                </c:pt>
                <c:pt idx="173">
                  <c:v>453.274827963934</c:v>
                </c:pt>
                <c:pt idx="174">
                  <c:v>453.639593770993</c:v>
                </c:pt>
                <c:pt idx="175">
                  <c:v>454.020342573638</c:v>
                </c:pt>
                <c:pt idx="176">
                  <c:v>454.30707592359</c:v>
                </c:pt>
                <c:pt idx="177">
                  <c:v>454.679595807937</c:v>
                </c:pt>
                <c:pt idx="178">
                  <c:v>455.016914868648</c:v>
                </c:pt>
                <c:pt idx="179">
                  <c:v>455.389306330889</c:v>
                </c:pt>
                <c:pt idx="180">
                  <c:v>455.715014525079</c:v>
                </c:pt>
                <c:pt idx="181">
                  <c:v>456.063424758118</c:v>
                </c:pt>
                <c:pt idx="182">
                  <c:v>456.394542220274</c:v>
                </c:pt>
                <c:pt idx="183">
                  <c:v>456.73045619452</c:v>
                </c:pt>
                <c:pt idx="184">
                  <c:v>457.062212042047</c:v>
                </c:pt>
                <c:pt idx="185">
                  <c:v>457.40137271977</c:v>
                </c:pt>
                <c:pt idx="186">
                  <c:v>457.675416502334</c:v>
                </c:pt>
                <c:pt idx="187">
                  <c:v>458.03773326715</c:v>
                </c:pt>
                <c:pt idx="188">
                  <c:v>458.345604160085</c:v>
                </c:pt>
                <c:pt idx="189">
                  <c:v>458.699525683731</c:v>
                </c:pt>
                <c:pt idx="190">
                  <c:v>458.985320059285</c:v>
                </c:pt>
                <c:pt idx="191">
                  <c:v>459.273522331944</c:v>
                </c:pt>
                <c:pt idx="192">
                  <c:v>459.523397665755</c:v>
                </c:pt>
                <c:pt idx="193">
                  <c:v>459.776513538317</c:v>
                </c:pt>
                <c:pt idx="194">
                  <c:v>460.048426574558</c:v>
                </c:pt>
                <c:pt idx="195">
                  <c:v>460.225308209143</c:v>
                </c:pt>
                <c:pt idx="196">
                  <c:v>460.482174658351</c:v>
                </c:pt>
                <c:pt idx="197">
                  <c:v>460.787420769286</c:v>
                </c:pt>
                <c:pt idx="198">
                  <c:v>461.040056959623</c:v>
                </c:pt>
                <c:pt idx="199">
                  <c:v>461.348144350813</c:v>
                </c:pt>
                <c:pt idx="200">
                  <c:v>461.640704770519</c:v>
                </c:pt>
                <c:pt idx="201">
                  <c:v>461.854584983357</c:v>
                </c:pt>
                <c:pt idx="202">
                  <c:v>462.098250783501</c:v>
                </c:pt>
                <c:pt idx="203">
                  <c:v>462.389619747232</c:v>
                </c:pt>
                <c:pt idx="204">
                  <c:v>462.725891434896</c:v>
                </c:pt>
                <c:pt idx="205">
                  <c:v>462.941611309392</c:v>
                </c:pt>
                <c:pt idx="206">
                  <c:v>463.198377420442</c:v>
                </c:pt>
                <c:pt idx="207">
                  <c:v>463.405886789867</c:v>
                </c:pt>
                <c:pt idx="208">
                  <c:v>463.67170630801</c:v>
                </c:pt>
                <c:pt idx="209">
                  <c:v>463.933252560901</c:v>
                </c:pt>
                <c:pt idx="210">
                  <c:v>464.168358077926</c:v>
                </c:pt>
                <c:pt idx="211">
                  <c:v>464.34837639777</c:v>
                </c:pt>
                <c:pt idx="212">
                  <c:v>464.546501475287</c:v>
                </c:pt>
                <c:pt idx="213">
                  <c:v>464.756044484512</c:v>
                </c:pt>
                <c:pt idx="214">
                  <c:v>464.952283528987</c:v>
                </c:pt>
                <c:pt idx="215">
                  <c:v>465.182048779575</c:v>
                </c:pt>
                <c:pt idx="216">
                  <c:v>465.412084736773</c:v>
                </c:pt>
                <c:pt idx="217">
                  <c:v>465.572231233</c:v>
                </c:pt>
                <c:pt idx="218">
                  <c:v>465.82228291215</c:v>
                </c:pt>
                <c:pt idx="219">
                  <c:v>466.083434579897</c:v>
                </c:pt>
                <c:pt idx="220">
                  <c:v>466.320295085912</c:v>
                </c:pt>
                <c:pt idx="221">
                  <c:v>466.464021619837</c:v>
                </c:pt>
                <c:pt idx="222">
                  <c:v>466.71304933</c:v>
                </c:pt>
                <c:pt idx="223">
                  <c:v>466.870199038387</c:v>
                </c:pt>
                <c:pt idx="224">
                  <c:v>467.083633101402</c:v>
                </c:pt>
                <c:pt idx="225">
                  <c:v>467.292777357171</c:v>
                </c:pt>
                <c:pt idx="226">
                  <c:v>467.476076614332</c:v>
                </c:pt>
                <c:pt idx="227">
                  <c:v>467.62288689364</c:v>
                </c:pt>
                <c:pt idx="228">
                  <c:v>467.823907830265</c:v>
                </c:pt>
                <c:pt idx="229">
                  <c:v>467.9992196335</c:v>
                </c:pt>
                <c:pt idx="230">
                  <c:v>468.180703528541</c:v>
                </c:pt>
                <c:pt idx="231">
                  <c:v>468.402280471544</c:v>
                </c:pt>
                <c:pt idx="232">
                  <c:v>468.592061606299</c:v>
                </c:pt>
                <c:pt idx="233">
                  <c:v>468.756227309073</c:v>
                </c:pt>
                <c:pt idx="234">
                  <c:v>468.852393431809</c:v>
                </c:pt>
                <c:pt idx="235">
                  <c:v>469.008170081456</c:v>
                </c:pt>
                <c:pt idx="236">
                  <c:v>469.180868001438</c:v>
                </c:pt>
                <c:pt idx="237">
                  <c:v>469.380940589443</c:v>
                </c:pt>
                <c:pt idx="238">
                  <c:v>469.522420706041</c:v>
                </c:pt>
                <c:pt idx="239">
                  <c:v>469.686714959136</c:v>
                </c:pt>
                <c:pt idx="240">
                  <c:v>469.799920029124</c:v>
                </c:pt>
                <c:pt idx="241">
                  <c:v>470.019593469458</c:v>
                </c:pt>
                <c:pt idx="242">
                  <c:v>470.239417137532</c:v>
                </c:pt>
                <c:pt idx="243">
                  <c:v>470.491680843824</c:v>
                </c:pt>
                <c:pt idx="244">
                  <c:v>470.723098996531</c:v>
                </c:pt>
                <c:pt idx="245">
                  <c:v>470.986706563214</c:v>
                </c:pt>
                <c:pt idx="246">
                  <c:v>471.529368639457</c:v>
                </c:pt>
                <c:pt idx="247">
                  <c:v>471.740058569408</c:v>
                </c:pt>
                <c:pt idx="248">
                  <c:v>471.971599958054</c:v>
                </c:pt>
                <c:pt idx="249">
                  <c:v>472.167481108311</c:v>
                </c:pt>
                <c:pt idx="250">
                  <c:v>472.276398210163</c:v>
                </c:pt>
                <c:pt idx="251">
                  <c:v>472.504317732897</c:v>
                </c:pt>
                <c:pt idx="252">
                  <c:v>472.727479959655</c:v>
                </c:pt>
                <c:pt idx="253">
                  <c:v>472.916798866144</c:v>
                </c:pt>
                <c:pt idx="254">
                  <c:v>473.151130913108</c:v>
                </c:pt>
                <c:pt idx="255">
                  <c:v>473.400943538799</c:v>
                </c:pt>
                <c:pt idx="256">
                  <c:v>473.569265459412</c:v>
                </c:pt>
                <c:pt idx="257">
                  <c:v>473.783730200383</c:v>
                </c:pt>
                <c:pt idx="258">
                  <c:v>473.962907404944</c:v>
                </c:pt>
                <c:pt idx="259">
                  <c:v>474.147465259038</c:v>
                </c:pt>
                <c:pt idx="260">
                  <c:v>474.296923640383</c:v>
                </c:pt>
                <c:pt idx="261">
                  <c:v>474.562932768493</c:v>
                </c:pt>
                <c:pt idx="262">
                  <c:v>474.773174939635</c:v>
                </c:pt>
                <c:pt idx="263">
                  <c:v>474.943327924655</c:v>
                </c:pt>
                <c:pt idx="264">
                  <c:v>475.193947144991</c:v>
                </c:pt>
                <c:pt idx="265">
                  <c:v>475.45947195695</c:v>
                </c:pt>
                <c:pt idx="266">
                  <c:v>475.719803805375</c:v>
                </c:pt>
                <c:pt idx="267">
                  <c:v>475.890052322652</c:v>
                </c:pt>
                <c:pt idx="268">
                  <c:v>476.150089709622</c:v>
                </c:pt>
                <c:pt idx="269">
                  <c:v>476.423869837038</c:v>
                </c:pt>
                <c:pt idx="270">
                  <c:v>476.683191997133</c:v>
                </c:pt>
                <c:pt idx="271">
                  <c:v>476.957046704955</c:v>
                </c:pt>
                <c:pt idx="272">
                  <c:v>477.215678633545</c:v>
                </c:pt>
                <c:pt idx="273">
                  <c:v>477.380241340036</c:v>
                </c:pt>
                <c:pt idx="274">
                  <c:v>477.604085107269</c:v>
                </c:pt>
                <c:pt idx="275">
                  <c:v>477.81293686094</c:v>
                </c:pt>
                <c:pt idx="276">
                  <c:v>478.011446789881</c:v>
                </c:pt>
                <c:pt idx="277">
                  <c:v>478.158433161621</c:v>
                </c:pt>
                <c:pt idx="278">
                  <c:v>478.405172725726</c:v>
                </c:pt>
                <c:pt idx="279">
                  <c:v>478.573026587318</c:v>
                </c:pt>
                <c:pt idx="280">
                  <c:v>478.789661012759</c:v>
                </c:pt>
                <c:pt idx="281">
                  <c:v>478.995711279156</c:v>
                </c:pt>
                <c:pt idx="282">
                  <c:v>479.202615302659</c:v>
                </c:pt>
                <c:pt idx="283">
                  <c:v>479.325957832501</c:v>
                </c:pt>
                <c:pt idx="284">
                  <c:v>479.584822708918</c:v>
                </c:pt>
                <c:pt idx="285">
                  <c:v>479.887598895639</c:v>
                </c:pt>
                <c:pt idx="286">
                  <c:v>480.07320795399</c:v>
                </c:pt>
                <c:pt idx="287">
                  <c:v>480.319697031842</c:v>
                </c:pt>
                <c:pt idx="288">
                  <c:v>480.598959241354</c:v>
                </c:pt>
                <c:pt idx="289">
                  <c:v>480.858772943642</c:v>
                </c:pt>
                <c:pt idx="290">
                  <c:v>481.083070223384</c:v>
                </c:pt>
                <c:pt idx="291">
                  <c:v>481.406593559329</c:v>
                </c:pt>
                <c:pt idx="292">
                  <c:v>481.724120502024</c:v>
                </c:pt>
                <c:pt idx="293">
                  <c:v>482.012422356668</c:v>
                </c:pt>
                <c:pt idx="294">
                  <c:v>482.365213175273</c:v>
                </c:pt>
                <c:pt idx="295">
                  <c:v>482.651122599187</c:v>
                </c:pt>
                <c:pt idx="296">
                  <c:v>482.813957088206</c:v>
                </c:pt>
                <c:pt idx="297">
                  <c:v>483.09775231834</c:v>
                </c:pt>
                <c:pt idx="298">
                  <c:v>483.405478778182</c:v>
                </c:pt>
                <c:pt idx="299">
                  <c:v>483.739251488735</c:v>
                </c:pt>
                <c:pt idx="300">
                  <c:v>483.967701717571</c:v>
                </c:pt>
                <c:pt idx="301">
                  <c:v>484.297102327683</c:v>
                </c:pt>
                <c:pt idx="302">
                  <c:v>484.513622416645</c:v>
                </c:pt>
                <c:pt idx="303">
                  <c:v>484.82115491712</c:v>
                </c:pt>
                <c:pt idx="304">
                  <c:v>485.10388972368</c:v>
                </c:pt>
                <c:pt idx="305">
                  <c:v>485.436120157822</c:v>
                </c:pt>
                <c:pt idx="306">
                  <c:v>485.708518014154</c:v>
                </c:pt>
                <c:pt idx="307">
                  <c:v>486.002583986505</c:v>
                </c:pt>
                <c:pt idx="308">
                  <c:v>486.303248694583</c:v>
                </c:pt>
                <c:pt idx="309">
                  <c:v>486.56342980557</c:v>
                </c:pt>
                <c:pt idx="310">
                  <c:v>486.848024631878</c:v>
                </c:pt>
                <c:pt idx="311">
                  <c:v>487.108103679218</c:v>
                </c:pt>
                <c:pt idx="312">
                  <c:v>487.349527545159</c:v>
                </c:pt>
                <c:pt idx="313">
                  <c:v>487.664687326391</c:v>
                </c:pt>
                <c:pt idx="314">
                  <c:v>487.964301167101</c:v>
                </c:pt>
                <c:pt idx="315">
                  <c:v>488.275700684903</c:v>
                </c:pt>
                <c:pt idx="316">
                  <c:v>488.471734305367</c:v>
                </c:pt>
                <c:pt idx="317">
                  <c:v>488.78067330665</c:v>
                </c:pt>
                <c:pt idx="318">
                  <c:v>488.982303591975</c:v>
                </c:pt>
                <c:pt idx="319">
                  <c:v>489.637854654104</c:v>
                </c:pt>
                <c:pt idx="320">
                  <c:v>489.646291358483</c:v>
                </c:pt>
                <c:pt idx="321">
                  <c:v>489.969695199408</c:v>
                </c:pt>
                <c:pt idx="322">
                  <c:v>490.205783832556</c:v>
                </c:pt>
                <c:pt idx="323">
                  <c:v>490.569809872202</c:v>
                </c:pt>
                <c:pt idx="324">
                  <c:v>490.938914240305</c:v>
                </c:pt>
                <c:pt idx="325">
                  <c:v>491.268172104259</c:v>
                </c:pt>
                <c:pt idx="326">
                  <c:v>491.649948237602</c:v>
                </c:pt>
                <c:pt idx="327">
                  <c:v>491.983162060526</c:v>
                </c:pt>
                <c:pt idx="328">
                  <c:v>492.33318998998</c:v>
                </c:pt>
                <c:pt idx="329">
                  <c:v>492.608306437681</c:v>
                </c:pt>
                <c:pt idx="330">
                  <c:v>492.994687857337</c:v>
                </c:pt>
                <c:pt idx="331">
                  <c:v>493.376682515658</c:v>
                </c:pt>
                <c:pt idx="332">
                  <c:v>493.73123231604</c:v>
                </c:pt>
                <c:pt idx="333">
                  <c:v>494.059550827101</c:v>
                </c:pt>
                <c:pt idx="334">
                  <c:v>494.417384674791</c:v>
                </c:pt>
                <c:pt idx="335">
                  <c:v>494.741901444911</c:v>
                </c:pt>
                <c:pt idx="336">
                  <c:v>495.157860683671</c:v>
                </c:pt>
                <c:pt idx="337">
                  <c:v>495.548956335552</c:v>
                </c:pt>
                <c:pt idx="338">
                  <c:v>495.98230008359</c:v>
                </c:pt>
                <c:pt idx="339">
                  <c:v>496.280546522977</c:v>
                </c:pt>
                <c:pt idx="340">
                  <c:v>496.655815643672</c:v>
                </c:pt>
                <c:pt idx="341">
                  <c:v>496.990778521027</c:v>
                </c:pt>
                <c:pt idx="342">
                  <c:v>497.362083101886</c:v>
                </c:pt>
                <c:pt idx="343">
                  <c:v>497.766629015949</c:v>
                </c:pt>
                <c:pt idx="344">
                  <c:v>498.206511523224</c:v>
                </c:pt>
                <c:pt idx="345">
                  <c:v>498.570166253108</c:v>
                </c:pt>
                <c:pt idx="346">
                  <c:v>498.992556451857</c:v>
                </c:pt>
                <c:pt idx="347">
                  <c:v>499.443531121781</c:v>
                </c:pt>
                <c:pt idx="348">
                  <c:v>499.869616091668</c:v>
                </c:pt>
                <c:pt idx="349">
                  <c:v>500.234322312154</c:v>
                </c:pt>
                <c:pt idx="350">
                  <c:v>500.653154676196</c:v>
                </c:pt>
                <c:pt idx="351">
                  <c:v>500.975061358139</c:v>
                </c:pt>
                <c:pt idx="352">
                  <c:v>501.424420491378</c:v>
                </c:pt>
                <c:pt idx="353">
                  <c:v>502.672472903144</c:v>
                </c:pt>
                <c:pt idx="354">
                  <c:v>503.16208447127</c:v>
                </c:pt>
                <c:pt idx="355">
                  <c:v>503.580400040059</c:v>
                </c:pt>
                <c:pt idx="356">
                  <c:v>504.068244996818</c:v>
                </c:pt>
                <c:pt idx="357">
                  <c:v>504.507840912208</c:v>
                </c:pt>
                <c:pt idx="358">
                  <c:v>504.846218706426</c:v>
                </c:pt>
                <c:pt idx="359">
                  <c:v>505.26133392721</c:v>
                </c:pt>
                <c:pt idx="360">
                  <c:v>505.668275431699</c:v>
                </c:pt>
                <c:pt idx="361">
                  <c:v>506.109840508675</c:v>
                </c:pt>
                <c:pt idx="362">
                  <c:v>506.444110639483</c:v>
                </c:pt>
                <c:pt idx="363">
                  <c:v>506.894096875295</c:v>
                </c:pt>
                <c:pt idx="364">
                  <c:v>507.244690573515</c:v>
                </c:pt>
                <c:pt idx="365">
                  <c:v>507.692223324387</c:v>
                </c:pt>
                <c:pt idx="366">
                  <c:v>508.124391944876</c:v>
                </c:pt>
                <c:pt idx="367">
                  <c:v>508.548004913028</c:v>
                </c:pt>
                <c:pt idx="368">
                  <c:v>509.515250527722</c:v>
                </c:pt>
                <c:pt idx="369">
                  <c:v>509.399653296102</c:v>
                </c:pt>
                <c:pt idx="370">
                  <c:v>509.805716192125</c:v>
                </c:pt>
                <c:pt idx="371">
                  <c:v>510.153284124433</c:v>
                </c:pt>
                <c:pt idx="372">
                  <c:v>510.558187521577</c:v>
                </c:pt>
                <c:pt idx="373">
                  <c:v>510.954434597452</c:v>
                </c:pt>
                <c:pt idx="374">
                  <c:v>511.326949062539</c:v>
                </c:pt>
                <c:pt idx="375">
                  <c:v>511.617658043822</c:v>
                </c:pt>
                <c:pt idx="376">
                  <c:v>511.996116925327</c:v>
                </c:pt>
                <c:pt idx="377">
                  <c:v>512.381858713117</c:v>
                </c:pt>
                <c:pt idx="378">
                  <c:v>512.663209046802</c:v>
                </c:pt>
                <c:pt idx="379">
                  <c:v>513.131056148058</c:v>
                </c:pt>
                <c:pt idx="380">
                  <c:v>513.600675727515</c:v>
                </c:pt>
                <c:pt idx="381">
                  <c:v>513.981959805963</c:v>
                </c:pt>
                <c:pt idx="382">
                  <c:v>514.419007501983</c:v>
                </c:pt>
                <c:pt idx="383">
                  <c:v>514.838299430555</c:v>
                </c:pt>
                <c:pt idx="384">
                  <c:v>515.232729431605</c:v>
                </c:pt>
                <c:pt idx="385">
                  <c:v>515.532266043498</c:v>
                </c:pt>
                <c:pt idx="386">
                  <c:v>515.987094350504</c:v>
                </c:pt>
                <c:pt idx="387">
                  <c:v>516.785874726113</c:v>
                </c:pt>
                <c:pt idx="388">
                  <c:v>516.877676551932</c:v>
                </c:pt>
                <c:pt idx="389">
                  <c:v>518.004746162512</c:v>
                </c:pt>
                <c:pt idx="390">
                  <c:v>518.418390533834</c:v>
                </c:pt>
                <c:pt idx="391">
                  <c:v>518.846137232695</c:v>
                </c:pt>
                <c:pt idx="392">
                  <c:v>520.813942392392</c:v>
                </c:pt>
                <c:pt idx="393">
                  <c:v>519.920242789358</c:v>
                </c:pt>
                <c:pt idx="394">
                  <c:v>519.996494250033</c:v>
                </c:pt>
                <c:pt idx="395">
                  <c:v>520.363333403167</c:v>
                </c:pt>
                <c:pt idx="396">
                  <c:v>520.728363764291</c:v>
                </c:pt>
                <c:pt idx="397">
                  <c:v>521.106785447749</c:v>
                </c:pt>
                <c:pt idx="398">
                  <c:v>521.376721577942</c:v>
                </c:pt>
                <c:pt idx="399">
                  <c:v>521.743786794697</c:v>
                </c:pt>
                <c:pt idx="400">
                  <c:v>522.139281477011</c:v>
                </c:pt>
                <c:pt idx="401">
                  <c:v>522.523643310346</c:v>
                </c:pt>
                <c:pt idx="402">
                  <c:v>522.929635901291</c:v>
                </c:pt>
                <c:pt idx="403">
                  <c:v>523.325519340847</c:v>
                </c:pt>
                <c:pt idx="404">
                  <c:v>523.636725424491</c:v>
                </c:pt>
                <c:pt idx="405">
                  <c:v>524.043367070742</c:v>
                </c:pt>
                <c:pt idx="406">
                  <c:v>524.432586091641</c:v>
                </c:pt>
                <c:pt idx="407">
                  <c:v>524.818891517725</c:v>
                </c:pt>
                <c:pt idx="408">
                  <c:v>525.082950629639</c:v>
                </c:pt>
                <c:pt idx="409">
                  <c:v>525.556985426326</c:v>
                </c:pt>
                <c:pt idx="410">
                  <c:v>526.016660744618</c:v>
                </c:pt>
                <c:pt idx="411">
                  <c:v>526.332677641929</c:v>
                </c:pt>
                <c:pt idx="412">
                  <c:v>527.733767498243</c:v>
                </c:pt>
                <c:pt idx="413">
                  <c:v>527.217154988049</c:v>
                </c:pt>
                <c:pt idx="414">
                  <c:v>527.614040552419</c:v>
                </c:pt>
                <c:pt idx="415">
                  <c:v>528.05932867814</c:v>
                </c:pt>
                <c:pt idx="416">
                  <c:v>528.529817512263</c:v>
                </c:pt>
                <c:pt idx="417">
                  <c:v>529.56489199505</c:v>
                </c:pt>
                <c:pt idx="418">
                  <c:v>529.437481977214</c:v>
                </c:pt>
                <c:pt idx="419">
                  <c:v>529.940037536272</c:v>
                </c:pt>
                <c:pt idx="420">
                  <c:v>530.381672022117</c:v>
                </c:pt>
                <c:pt idx="421">
                  <c:v>530.805215326563</c:v>
                </c:pt>
                <c:pt idx="422">
                  <c:v>532.9110140523</c:v>
                </c:pt>
                <c:pt idx="423">
                  <c:v>531.87103528625</c:v>
                </c:pt>
                <c:pt idx="424">
                  <c:v>532.600169622375</c:v>
                </c:pt>
                <c:pt idx="425">
                  <c:v>533.466663858789</c:v>
                </c:pt>
                <c:pt idx="426">
                  <c:v>532.876118369276</c:v>
                </c:pt>
                <c:pt idx="427">
                  <c:v>533.293385230216</c:v>
                </c:pt>
                <c:pt idx="428">
                  <c:v>533.699681236013</c:v>
                </c:pt>
                <c:pt idx="429">
                  <c:v>533.93834376538</c:v>
                </c:pt>
                <c:pt idx="430">
                  <c:v>535.912103459959</c:v>
                </c:pt>
                <c:pt idx="431">
                  <c:v>534.954443676776</c:v>
                </c:pt>
                <c:pt idx="432">
                  <c:v>535.242534896869</c:v>
                </c:pt>
                <c:pt idx="433">
                  <c:v>536.915020184675</c:v>
                </c:pt>
                <c:pt idx="434">
                  <c:v>536.996305874979</c:v>
                </c:pt>
                <c:pt idx="435">
                  <c:v>537.403806139194</c:v>
                </c:pt>
                <c:pt idx="436">
                  <c:v>537.261550007566</c:v>
                </c:pt>
                <c:pt idx="437">
                  <c:v>538.405450156608</c:v>
                </c:pt>
                <c:pt idx="438">
                  <c:v>537.69220259918</c:v>
                </c:pt>
                <c:pt idx="439">
                  <c:v>538.489996801474</c:v>
                </c:pt>
                <c:pt idx="440">
                  <c:v>539.191081567617</c:v>
                </c:pt>
                <c:pt idx="441">
                  <c:v>540.041810183283</c:v>
                </c:pt>
                <c:pt idx="442">
                  <c:v>539.829988532939</c:v>
                </c:pt>
                <c:pt idx="443">
                  <c:v>540.930884786121</c:v>
                </c:pt>
                <c:pt idx="444">
                  <c:v>541.751386319357</c:v>
                </c:pt>
                <c:pt idx="445">
                  <c:v>542.466124670547</c:v>
                </c:pt>
                <c:pt idx="446">
                  <c:v>542.831388960379</c:v>
                </c:pt>
                <c:pt idx="447">
                  <c:v>542.741964935788</c:v>
                </c:pt>
                <c:pt idx="448">
                  <c:v>542.631349280724</c:v>
                </c:pt>
                <c:pt idx="449">
                  <c:v>543.260750456679</c:v>
                </c:pt>
                <c:pt idx="450">
                  <c:v>544.0807856988</c:v>
                </c:pt>
                <c:pt idx="451">
                  <c:v>544.884180072337</c:v>
                </c:pt>
                <c:pt idx="452">
                  <c:v>545.13463709649</c:v>
                </c:pt>
                <c:pt idx="453">
                  <c:v>545.729037565322</c:v>
                </c:pt>
                <c:pt idx="454">
                  <c:v>546.182066063343</c:v>
                </c:pt>
                <c:pt idx="455">
                  <c:v>546.169880567083</c:v>
                </c:pt>
                <c:pt idx="456">
                  <c:v>546.787644002968</c:v>
                </c:pt>
                <c:pt idx="457">
                  <c:v>547.216563578256</c:v>
                </c:pt>
                <c:pt idx="458">
                  <c:v>547.734590069087</c:v>
                </c:pt>
                <c:pt idx="459">
                  <c:v>548.360468739831</c:v>
                </c:pt>
                <c:pt idx="460">
                  <c:v>548.80901427585</c:v>
                </c:pt>
                <c:pt idx="461">
                  <c:v>549.145628783542</c:v>
                </c:pt>
                <c:pt idx="462">
                  <c:v>549.588405366174</c:v>
                </c:pt>
                <c:pt idx="463">
                  <c:v>549.604923336832</c:v>
                </c:pt>
                <c:pt idx="464">
                  <c:v>549.986863517858</c:v>
                </c:pt>
                <c:pt idx="465">
                  <c:v>550.76554822104</c:v>
                </c:pt>
                <c:pt idx="466">
                  <c:v>551.171827412939</c:v>
                </c:pt>
                <c:pt idx="467">
                  <c:v>551.19998334986</c:v>
                </c:pt>
                <c:pt idx="468">
                  <c:v>552.0827426052</c:v>
                </c:pt>
                <c:pt idx="469">
                  <c:v>552.479456972835</c:v>
                </c:pt>
                <c:pt idx="470">
                  <c:v>552.8416503461</c:v>
                </c:pt>
                <c:pt idx="471">
                  <c:v>552.817896977481</c:v>
                </c:pt>
                <c:pt idx="472">
                  <c:v>553.05225680479</c:v>
                </c:pt>
                <c:pt idx="473">
                  <c:v>553.842090112189</c:v>
                </c:pt>
                <c:pt idx="474">
                  <c:v>553.778735690139</c:v>
                </c:pt>
                <c:pt idx="475">
                  <c:v>554.246372524422</c:v>
                </c:pt>
                <c:pt idx="476">
                  <c:v>554.722318155421</c:v>
                </c:pt>
                <c:pt idx="477">
                  <c:v>555.180519304042</c:v>
                </c:pt>
                <c:pt idx="478">
                  <c:v>555.548290424372</c:v>
                </c:pt>
                <c:pt idx="479">
                  <c:v>555.829473880949</c:v>
                </c:pt>
                <c:pt idx="480">
                  <c:v>556.308403919642</c:v>
                </c:pt>
                <c:pt idx="481">
                  <c:v>556.79872379009</c:v>
                </c:pt>
                <c:pt idx="482">
                  <c:v>557.237275927877</c:v>
                </c:pt>
                <c:pt idx="483">
                  <c:v>557.74328761339</c:v>
                </c:pt>
                <c:pt idx="484">
                  <c:v>558.190495603188</c:v>
                </c:pt>
                <c:pt idx="485">
                  <c:v>558.642446699552</c:v>
                </c:pt>
                <c:pt idx="486">
                  <c:v>558.962518494987</c:v>
                </c:pt>
                <c:pt idx="487">
                  <c:v>559.502141367664</c:v>
                </c:pt>
                <c:pt idx="488">
                  <c:v>559.993144434855</c:v>
                </c:pt>
                <c:pt idx="489">
                  <c:v>560.54931591713</c:v>
                </c:pt>
                <c:pt idx="490">
                  <c:v>561.01471967874</c:v>
                </c:pt>
                <c:pt idx="491">
                  <c:v>561.554982894762</c:v>
                </c:pt>
                <c:pt idx="492">
                  <c:v>561.944544405217</c:v>
                </c:pt>
                <c:pt idx="493">
                  <c:v>562.439197047328</c:v>
                </c:pt>
                <c:pt idx="494">
                  <c:v>563.060048566592</c:v>
                </c:pt>
                <c:pt idx="495">
                  <c:v>563.521332077407</c:v>
                </c:pt>
                <c:pt idx="496">
                  <c:v>563.830322538264</c:v>
                </c:pt>
                <c:pt idx="497">
                  <c:v>564.269382784879</c:v>
                </c:pt>
                <c:pt idx="498">
                  <c:v>564.686555301326</c:v>
                </c:pt>
                <c:pt idx="499">
                  <c:v>565.167738723235</c:v>
                </c:pt>
                <c:pt idx="500">
                  <c:v>565.639763138214</c:v>
                </c:pt>
                <c:pt idx="501">
                  <c:v>566.188296322804</c:v>
                </c:pt>
                <c:pt idx="502">
                  <c:v>566.567577797137</c:v>
                </c:pt>
                <c:pt idx="503">
                  <c:v>567.048529664204</c:v>
                </c:pt>
                <c:pt idx="504">
                  <c:v>567.580873829987</c:v>
                </c:pt>
                <c:pt idx="505">
                  <c:v>568.121700275538</c:v>
                </c:pt>
                <c:pt idx="506">
                  <c:v>568.534682518381</c:v>
                </c:pt>
                <c:pt idx="507">
                  <c:v>569.12770288784</c:v>
                </c:pt>
                <c:pt idx="508">
                  <c:v>569.488099571018</c:v>
                </c:pt>
                <c:pt idx="509">
                  <c:v>569.977237858671</c:v>
                </c:pt>
                <c:pt idx="510">
                  <c:v>570.504288447877</c:v>
                </c:pt>
                <c:pt idx="511">
                  <c:v>571.003486957586</c:v>
                </c:pt>
                <c:pt idx="512">
                  <c:v>571.438560308988</c:v>
                </c:pt>
                <c:pt idx="513">
                  <c:v>572.031177177824</c:v>
                </c:pt>
                <c:pt idx="514">
                  <c:v>572.559292741651</c:v>
                </c:pt>
                <c:pt idx="515">
                  <c:v>573.166263321591</c:v>
                </c:pt>
                <c:pt idx="516">
                  <c:v>573.780159101816</c:v>
                </c:pt>
                <c:pt idx="517">
                  <c:v>574.389035776603</c:v>
                </c:pt>
                <c:pt idx="518">
                  <c:v>574.785625571653</c:v>
                </c:pt>
                <c:pt idx="519">
                  <c:v>575.515076077835</c:v>
                </c:pt>
                <c:pt idx="520">
                  <c:v>576.14999989589</c:v>
                </c:pt>
                <c:pt idx="521">
                  <c:v>576.63819611274</c:v>
                </c:pt>
                <c:pt idx="522">
                  <c:v>577.469337188074</c:v>
                </c:pt>
                <c:pt idx="523">
                  <c:v>577.976377998181</c:v>
                </c:pt>
                <c:pt idx="524">
                  <c:v>578.58876142489</c:v>
                </c:pt>
                <c:pt idx="525">
                  <c:v>579.177912827146</c:v>
                </c:pt>
                <c:pt idx="526">
                  <c:v>579.860518900018</c:v>
                </c:pt>
                <c:pt idx="527">
                  <c:v>581.011562437036</c:v>
                </c:pt>
                <c:pt idx="528">
                  <c:v>581.711729888429</c:v>
                </c:pt>
                <c:pt idx="529">
                  <c:v>582.267800523599</c:v>
                </c:pt>
                <c:pt idx="530">
                  <c:v>582.888315294367</c:v>
                </c:pt>
                <c:pt idx="531">
                  <c:v>583.603152570153</c:v>
                </c:pt>
                <c:pt idx="532">
                  <c:v>584.109646915492</c:v>
                </c:pt>
                <c:pt idx="533">
                  <c:v>584.82853786995</c:v>
                </c:pt>
                <c:pt idx="534">
                  <c:v>585.555345842062</c:v>
                </c:pt>
                <c:pt idx="535">
                  <c:v>586.124710540723</c:v>
                </c:pt>
                <c:pt idx="536">
                  <c:v>586.908921371067</c:v>
                </c:pt>
                <c:pt idx="537">
                  <c:v>587.767510732155</c:v>
                </c:pt>
                <c:pt idx="538">
                  <c:v>588.355894134531</c:v>
                </c:pt>
                <c:pt idx="539">
                  <c:v>589.143971791122</c:v>
                </c:pt>
                <c:pt idx="540">
                  <c:v>589.909355818273</c:v>
                </c:pt>
                <c:pt idx="541">
                  <c:v>590.468540270985</c:v>
                </c:pt>
                <c:pt idx="542">
                  <c:v>591.275526200355</c:v>
                </c:pt>
                <c:pt idx="543">
                  <c:v>592.07456857636</c:v>
                </c:pt>
                <c:pt idx="544">
                  <c:v>592.984174025248</c:v>
                </c:pt>
                <c:pt idx="545">
                  <c:v>593.725878365953</c:v>
                </c:pt>
                <c:pt idx="546">
                  <c:v>594.514130159232</c:v>
                </c:pt>
                <c:pt idx="547">
                  <c:v>595.103318037446</c:v>
                </c:pt>
                <c:pt idx="548">
                  <c:v>595.912196753945</c:v>
                </c:pt>
                <c:pt idx="549">
                  <c:v>596.726774934397</c:v>
                </c:pt>
                <c:pt idx="550">
                  <c:v>597.580348694929</c:v>
                </c:pt>
                <c:pt idx="551">
                  <c:v>598.237843315265</c:v>
                </c:pt>
                <c:pt idx="552">
                  <c:v>599.098841410143</c:v>
                </c:pt>
                <c:pt idx="553">
                  <c:v>599.905677646308</c:v>
                </c:pt>
                <c:pt idx="554">
                  <c:v>600.881339641629</c:v>
                </c:pt>
                <c:pt idx="555">
                  <c:v>601.969596414556</c:v>
                </c:pt>
                <c:pt idx="556">
                  <c:v>602.831705383668</c:v>
                </c:pt>
                <c:pt idx="557">
                  <c:v>603.79324799468</c:v>
                </c:pt>
                <c:pt idx="558">
                  <c:v>604.765547542173</c:v>
                </c:pt>
                <c:pt idx="559">
                  <c:v>605.708042773475</c:v>
                </c:pt>
                <c:pt idx="560">
                  <c:v>606.492035045098</c:v>
                </c:pt>
                <c:pt idx="561">
                  <c:v>607.622891065634</c:v>
                </c:pt>
                <c:pt idx="562">
                  <c:v>608.475245199725</c:v>
                </c:pt>
                <c:pt idx="563">
                  <c:v>609.457987649866</c:v>
                </c:pt>
                <c:pt idx="564">
                  <c:v>610.535078765149</c:v>
                </c:pt>
                <c:pt idx="565">
                  <c:v>611.577143359184</c:v>
                </c:pt>
                <c:pt idx="566">
                  <c:v>612.383521321672</c:v>
                </c:pt>
                <c:pt idx="567">
                  <c:v>613.486370779268</c:v>
                </c:pt>
                <c:pt idx="568">
                  <c:v>614.629695400462</c:v>
                </c:pt>
                <c:pt idx="569">
                  <c:v>615.672418501138</c:v>
                </c:pt>
                <c:pt idx="570">
                  <c:v>617.038064027531</c:v>
                </c:pt>
                <c:pt idx="571">
                  <c:v>618.201409198805</c:v>
                </c:pt>
                <c:pt idx="572">
                  <c:v>619.066844685393</c:v>
                </c:pt>
                <c:pt idx="573">
                  <c:v>620.2033633245</c:v>
                </c:pt>
                <c:pt idx="574">
                  <c:v>621.378154195278</c:v>
                </c:pt>
                <c:pt idx="575">
                  <c:v>622.324955095409</c:v>
                </c:pt>
                <c:pt idx="576">
                  <c:v>623.499427888966</c:v>
                </c:pt>
                <c:pt idx="577">
                  <c:v>624.651546426945</c:v>
                </c:pt>
                <c:pt idx="578">
                  <c:v>625.835324561557</c:v>
                </c:pt>
                <c:pt idx="579">
                  <c:v>627.120803762012</c:v>
                </c:pt>
                <c:pt idx="580">
                  <c:v>628.389084033307</c:v>
                </c:pt>
                <c:pt idx="581">
                  <c:v>629.419767437433</c:v>
                </c:pt>
                <c:pt idx="582">
                  <c:v>630.6550301828</c:v>
                </c:pt>
                <c:pt idx="583">
                  <c:v>631.884214506385</c:v>
                </c:pt>
                <c:pt idx="584">
                  <c:v>633.171747429814</c:v>
                </c:pt>
                <c:pt idx="585">
                  <c:v>634.49434648751</c:v>
                </c:pt>
                <c:pt idx="586">
                  <c:v>635.859632089561</c:v>
                </c:pt>
                <c:pt idx="587">
                  <c:v>637.001879395248</c:v>
                </c:pt>
                <c:pt idx="588">
                  <c:v>638.319608724995</c:v>
                </c:pt>
                <c:pt idx="589">
                  <c:v>639.598305955146</c:v>
                </c:pt>
                <c:pt idx="590">
                  <c:v>640.919615881834</c:v>
                </c:pt>
                <c:pt idx="591">
                  <c:v>641.87077637767</c:v>
                </c:pt>
                <c:pt idx="592">
                  <c:v>643.184028448532</c:v>
                </c:pt>
                <c:pt idx="593">
                  <c:v>644.474800787472</c:v>
                </c:pt>
                <c:pt idx="594">
                  <c:v>645.803915795456</c:v>
                </c:pt>
                <c:pt idx="595">
                  <c:v>647.154597086899</c:v>
                </c:pt>
                <c:pt idx="596">
                  <c:v>648.491631875122</c:v>
                </c:pt>
                <c:pt idx="597">
                  <c:v>649.894401355925</c:v>
                </c:pt>
                <c:pt idx="598">
                  <c:v>651.128383061213</c:v>
                </c:pt>
                <c:pt idx="599">
                  <c:v>652.51185292785</c:v>
                </c:pt>
                <c:pt idx="600">
                  <c:v>653.60958003781</c:v>
                </c:pt>
                <c:pt idx="601">
                  <c:v>655.210677580703</c:v>
                </c:pt>
                <c:pt idx="602">
                  <c:v>656.343972085101</c:v>
                </c:pt>
                <c:pt idx="603">
                  <c:v>657.687648715012</c:v>
                </c:pt>
                <c:pt idx="604">
                  <c:v>659.153917712877</c:v>
                </c:pt>
                <c:pt idx="605">
                  <c:v>660.559730359422</c:v>
                </c:pt>
                <c:pt idx="606">
                  <c:v>661.601008406999</c:v>
                </c:pt>
                <c:pt idx="607">
                  <c:v>662.93507372976</c:v>
                </c:pt>
                <c:pt idx="608">
                  <c:v>664.195331474812</c:v>
                </c:pt>
                <c:pt idx="609">
                  <c:v>665.334544641302</c:v>
                </c:pt>
                <c:pt idx="610">
                  <c:v>666.623769762851</c:v>
                </c:pt>
                <c:pt idx="611">
                  <c:v>667.81733572094</c:v>
                </c:pt>
                <c:pt idx="612">
                  <c:v>668.696976914003</c:v>
                </c:pt>
                <c:pt idx="613">
                  <c:v>669.743447824075</c:v>
                </c:pt>
                <c:pt idx="614">
                  <c:v>671.190657828856</c:v>
                </c:pt>
                <c:pt idx="615">
                  <c:v>672.009744237534</c:v>
                </c:pt>
                <c:pt idx="616">
                  <c:v>672.691764161041</c:v>
                </c:pt>
                <c:pt idx="617">
                  <c:v>673.552755694449</c:v>
                </c:pt>
                <c:pt idx="618">
                  <c:v>674.286537374675</c:v>
                </c:pt>
                <c:pt idx="619">
                  <c:v>675.034139603464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247000"/>
        <c:axId val="45197009"/>
      </c:lineChart>
      <c:catAx>
        <c:axId val="69247000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45197009"/>
        <c:crosses val="autoZero"/>
        <c:auto val="1"/>
        <c:lblAlgn val="ctr"/>
        <c:lblOffset val="100"/>
        <c:noMultiLvlLbl val="0"/>
      </c:catAx>
      <c:valAx>
        <c:axId val="451970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92470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[4]Лист1!$O$14:$O$633</c:f>
              <c:strCache>
                <c:ptCount val="620"/>
                <c:pt idx="0">
                  <c:v>0</c:v>
                </c:pt>
                <c:pt idx="1">
                  <c:v>0.00141301804265307</c:v>
                </c:pt>
                <c:pt idx="2">
                  <c:v>0.00523258789799329</c:v>
                </c:pt>
                <c:pt idx="3">
                  <c:v>0.00909364859333297</c:v>
                </c:pt>
                <c:pt idx="4">
                  <c:v>0.0116988231963179</c:v>
                </c:pt>
                <c:pt idx="5">
                  <c:v>0.014274418746818</c:v>
                </c:pt>
                <c:pt idx="6">
                  <c:v>0.0155843463602702</c:v>
                </c:pt>
                <c:pt idx="7">
                  <c:v>0.0181798233638276</c:v>
                </c:pt>
                <c:pt idx="8">
                  <c:v>0.0195128968910063</c:v>
                </c:pt>
                <c:pt idx="9">
                  <c:v>0.0208208990826182</c:v>
                </c:pt>
                <c:pt idx="10">
                  <c:v>0.0221229602621568</c:v>
                </c:pt>
                <c:pt idx="11">
                  <c:v>0.0247323847486717</c:v>
                </c:pt>
                <c:pt idx="12">
                  <c:v>0.0273174365054571</c:v>
                </c:pt>
                <c:pt idx="13">
                  <c:v>0.0286271295553165</c:v>
                </c:pt>
                <c:pt idx="14">
                  <c:v>0.0299932803810709</c:v>
                </c:pt>
                <c:pt idx="15">
                  <c:v>0.0313452186075112</c:v>
                </c:pt>
                <c:pt idx="16">
                  <c:v>0.0327162825068758</c:v>
                </c:pt>
                <c:pt idx="17">
                  <c:v>0.03408869293901</c:v>
                </c:pt>
                <c:pt idx="18">
                  <c:v>0.0354579280330518</c:v>
                </c:pt>
                <c:pt idx="19">
                  <c:v>0.0368225676178413</c:v>
                </c:pt>
                <c:pt idx="20">
                  <c:v>0.0381889618836133</c:v>
                </c:pt>
                <c:pt idx="21">
                  <c:v>0.0409341700473362</c:v>
                </c:pt>
                <c:pt idx="22">
                  <c:v>0.04225879776502</c:v>
                </c:pt>
                <c:pt idx="23">
                  <c:v>0.0435883301456836</c:v>
                </c:pt>
                <c:pt idx="24">
                  <c:v>0.0462643602737517</c:v>
                </c:pt>
                <c:pt idx="25">
                  <c:v>0.0475829862084532</c:v>
                </c:pt>
                <c:pt idx="26">
                  <c:v>0.048640362542283</c:v>
                </c:pt>
                <c:pt idx="27">
                  <c:v>0.0497981788817476</c:v>
                </c:pt>
                <c:pt idx="28">
                  <c:v>0.0507683818937268</c:v>
                </c:pt>
                <c:pt idx="29">
                  <c:v>0.0515068721367553</c:v>
                </c:pt>
                <c:pt idx="30">
                  <c:v>0.052678007211912</c:v>
                </c:pt>
                <c:pt idx="31">
                  <c:v>0.0532308106299196</c:v>
                </c:pt>
                <c:pt idx="32">
                  <c:v>0.0537130432329564</c:v>
                </c:pt>
                <c:pt idx="33">
                  <c:v>0.0542499524972673</c:v>
                </c:pt>
                <c:pt idx="34">
                  <c:v>0.0547434319475387</c:v>
                </c:pt>
                <c:pt idx="35">
                  <c:v>0.057568273385286</c:v>
                </c:pt>
                <c:pt idx="36">
                  <c:v>0.0584153167263272</c:v>
                </c:pt>
                <c:pt idx="37">
                  <c:v>0.0595179714132973</c:v>
                </c:pt>
                <c:pt idx="38">
                  <c:v>0.0601158590368847</c:v>
                </c:pt>
                <c:pt idx="39">
                  <c:v>0.0609732337759592</c:v>
                </c:pt>
                <c:pt idx="40">
                  <c:v>0.0618193980983923</c:v>
                </c:pt>
                <c:pt idx="41">
                  <c:v>0.0627683376300915</c:v>
                </c:pt>
                <c:pt idx="42">
                  <c:v>0.0637632947122493</c:v>
                </c:pt>
                <c:pt idx="43">
                  <c:v>0.0648658613742078</c:v>
                </c:pt>
                <c:pt idx="44">
                  <c:v>0.0660741668814095</c:v>
                </c:pt>
                <c:pt idx="45">
                  <c:v>0.0674505609045888</c:v>
                </c:pt>
                <c:pt idx="46">
                  <c:v>0.0725906327677235</c:v>
                </c:pt>
                <c:pt idx="47">
                  <c:v>0.0739777045526355</c:v>
                </c:pt>
                <c:pt idx="48">
                  <c:v>0.0743117579582186</c:v>
                </c:pt>
                <c:pt idx="49">
                  <c:v>0.0753747672300384</c:v>
                </c:pt>
                <c:pt idx="50">
                  <c:v>0.0762317500727043</c:v>
                </c:pt>
                <c:pt idx="51">
                  <c:v>0.0770388135887054</c:v>
                </c:pt>
                <c:pt idx="52">
                  <c:v>0.077978718717313</c:v>
                </c:pt>
                <c:pt idx="53">
                  <c:v>0.079052400264713</c:v>
                </c:pt>
                <c:pt idx="54">
                  <c:v>0.0802175982587959</c:v>
                </c:pt>
                <c:pt idx="55">
                  <c:v>0.0816732855381779</c:v>
                </c:pt>
                <c:pt idx="56">
                  <c:v>0.0830986682493332</c:v>
                </c:pt>
                <c:pt idx="57">
                  <c:v>0.0845123790409827</c:v>
                </c:pt>
                <c:pt idx="58">
                  <c:v>0.0872372568105952</c:v>
                </c:pt>
                <c:pt idx="59">
                  <c:v>0.0886481012082222</c:v>
                </c:pt>
                <c:pt idx="60">
                  <c:v>0.0900650349927404</c:v>
                </c:pt>
                <c:pt idx="61">
                  <c:v>0.0914779426028821</c:v>
                </c:pt>
                <c:pt idx="62">
                  <c:v>0.0929091639835552</c:v>
                </c:pt>
                <c:pt idx="63">
                  <c:v>0.0943535229788541</c:v>
                </c:pt>
                <c:pt idx="64">
                  <c:v>0.0958560282761484</c:v>
                </c:pt>
                <c:pt idx="65">
                  <c:v>0.0973078575710101</c:v>
                </c:pt>
                <c:pt idx="66">
                  <c:v>0.0987385010104655</c:v>
                </c:pt>
                <c:pt idx="67">
                  <c:v>0.100186131533931</c:v>
                </c:pt>
                <c:pt idx="68">
                  <c:v>0.101642193724531</c:v>
                </c:pt>
                <c:pt idx="69">
                  <c:v>0.103112711243997</c:v>
                </c:pt>
                <c:pt idx="70">
                  <c:v>0.104568313129224</c:v>
                </c:pt>
                <c:pt idx="71">
                  <c:v>0.106030774728257</c:v>
                </c:pt>
                <c:pt idx="72">
                  <c:v>0.107536470294905</c:v>
                </c:pt>
                <c:pt idx="73">
                  <c:v>0.109002704797831</c:v>
                </c:pt>
                <c:pt idx="74">
                  <c:v>0.110472604176211</c:v>
                </c:pt>
                <c:pt idx="75">
                  <c:v>0.111937689514697</c:v>
                </c:pt>
                <c:pt idx="76">
                  <c:v>0.113411095032321</c:v>
                </c:pt>
                <c:pt idx="77">
                  <c:v>0.114888074360204</c:v>
                </c:pt>
                <c:pt idx="78">
                  <c:v>0.11638043608944</c:v>
                </c:pt>
                <c:pt idx="79">
                  <c:v>0.117862512771531</c:v>
                </c:pt>
                <c:pt idx="80">
                  <c:v>0.119406291075754</c:v>
                </c:pt>
                <c:pt idx="81">
                  <c:v>0.120896382729164</c:v>
                </c:pt>
                <c:pt idx="82">
                  <c:v>0.12239492430873</c:v>
                </c:pt>
                <c:pt idx="83">
                  <c:v>0.123901950515062</c:v>
                </c:pt>
                <c:pt idx="84">
                  <c:v>0.125400882932636</c:v>
                </c:pt>
                <c:pt idx="85">
                  <c:v>0.126907611621288</c:v>
                </c:pt>
                <c:pt idx="86">
                  <c:v>0.128407512648721</c:v>
                </c:pt>
                <c:pt idx="87">
                  <c:v>0.129914639808885</c:v>
                </c:pt>
                <c:pt idx="88">
                  <c:v>0.131436607370565</c:v>
                </c:pt>
                <c:pt idx="89">
                  <c:v>0.133187339308001</c:v>
                </c:pt>
                <c:pt idx="90">
                  <c:v>0.134715727494673</c:v>
                </c:pt>
                <c:pt idx="91">
                  <c:v>0.136249315032413</c:v>
                </c:pt>
                <c:pt idx="92">
                  <c:v>0.13778096177636</c:v>
                </c:pt>
                <c:pt idx="93">
                  <c:v>0.139309342720931</c:v>
                </c:pt>
                <c:pt idx="94">
                  <c:v>0.140845687132327</c:v>
                </c:pt>
                <c:pt idx="95">
                  <c:v>0.142383079024027</c:v>
                </c:pt>
                <c:pt idx="96">
                  <c:v>0.145481200300624</c:v>
                </c:pt>
                <c:pt idx="97">
                  <c:v>0.147020681979079</c:v>
                </c:pt>
                <c:pt idx="98">
                  <c:v>0.148568327812135</c:v>
                </c:pt>
                <c:pt idx="99">
                  <c:v>0.150115472822495</c:v>
                </c:pt>
                <c:pt idx="100">
                  <c:v>0.151665741259362</c:v>
                </c:pt>
                <c:pt idx="101">
                  <c:v>0.153225565135726</c:v>
                </c:pt>
                <c:pt idx="102">
                  <c:v>0.154781394637611</c:v>
                </c:pt>
                <c:pt idx="103">
                  <c:v>0.15638692666397</c:v>
                </c:pt>
                <c:pt idx="104">
                  <c:v>0.157949878241898</c:v>
                </c:pt>
                <c:pt idx="105">
                  <c:v>0.159510885784439</c:v>
                </c:pt>
                <c:pt idx="106">
                  <c:v>0.161066396262636</c:v>
                </c:pt>
                <c:pt idx="107">
                  <c:v>0.162637418592052</c:v>
                </c:pt>
                <c:pt idx="108">
                  <c:v>0.164191311808014</c:v>
                </c:pt>
                <c:pt idx="109">
                  <c:v>0.167301323565708</c:v>
                </c:pt>
                <c:pt idx="110">
                  <c:v>0.168887224685792</c:v>
                </c:pt>
                <c:pt idx="111">
                  <c:v>0.170505476298323</c:v>
                </c:pt>
                <c:pt idx="112">
                  <c:v>0.172089186536477</c:v>
                </c:pt>
                <c:pt idx="113">
                  <c:v>0.173681962785575</c:v>
                </c:pt>
                <c:pt idx="114">
                  <c:v>0.175282483880521</c:v>
                </c:pt>
                <c:pt idx="115">
                  <c:v>0.176879613940216</c:v>
                </c:pt>
                <c:pt idx="116">
                  <c:v>0.178469730354484</c:v>
                </c:pt>
                <c:pt idx="117">
                  <c:v>0.180066861112769</c:v>
                </c:pt>
                <c:pt idx="118">
                  <c:v>0.181677642327055</c:v>
                </c:pt>
                <c:pt idx="119">
                  <c:v>0.183324108870573</c:v>
                </c:pt>
                <c:pt idx="120">
                  <c:v>0.184926142839297</c:v>
                </c:pt>
                <c:pt idx="121">
                  <c:v>0.186533627011946</c:v>
                </c:pt>
                <c:pt idx="122">
                  <c:v>0.188142946317544</c:v>
                </c:pt>
                <c:pt idx="123">
                  <c:v>0.189756368204036</c:v>
                </c:pt>
                <c:pt idx="124">
                  <c:v>0.191375419308345</c:v>
                </c:pt>
                <c:pt idx="125">
                  <c:v>0.193000750943453</c:v>
                </c:pt>
                <c:pt idx="126">
                  <c:v>0.194636179190019</c:v>
                </c:pt>
                <c:pt idx="127">
                  <c:v>0.196301230444624</c:v>
                </c:pt>
                <c:pt idx="128">
                  <c:v>0.197926358805339</c:v>
                </c:pt>
                <c:pt idx="129">
                  <c:v>0.199556417536483</c:v>
                </c:pt>
                <c:pt idx="130">
                  <c:v>0.201190663542546</c:v>
                </c:pt>
                <c:pt idx="131">
                  <c:v>0.202817016129049</c:v>
                </c:pt>
                <c:pt idx="132">
                  <c:v>0.204447548869791</c:v>
                </c:pt>
                <c:pt idx="133">
                  <c:v>0.206082277916914</c:v>
                </c:pt>
                <c:pt idx="134">
                  <c:v>0.207723392840728</c:v>
                </c:pt>
                <c:pt idx="135">
                  <c:v>0.209418727487659</c:v>
                </c:pt>
                <c:pt idx="136">
                  <c:v>0.211065331571175</c:v>
                </c:pt>
                <c:pt idx="137">
                  <c:v>0.212732139994139</c:v>
                </c:pt>
                <c:pt idx="138">
                  <c:v>0.214383440466787</c:v>
                </c:pt>
                <c:pt idx="139">
                  <c:v>0.216042892598588</c:v>
                </c:pt>
                <c:pt idx="140">
                  <c:v>0.21769360051125</c:v>
                </c:pt>
                <c:pt idx="141">
                  <c:v>0.21935545174348</c:v>
                </c:pt>
                <c:pt idx="142">
                  <c:v>0.221013197720902</c:v>
                </c:pt>
                <c:pt idx="143">
                  <c:v>0.222728114773637</c:v>
                </c:pt>
                <c:pt idx="144">
                  <c:v>0.224389123380974</c:v>
                </c:pt>
                <c:pt idx="145">
                  <c:v>0.226076876081456</c:v>
                </c:pt>
                <c:pt idx="146">
                  <c:v>0.227753512819832</c:v>
                </c:pt>
                <c:pt idx="147">
                  <c:v>0.229435186412887</c:v>
                </c:pt>
                <c:pt idx="148">
                  <c:v>0.231128339950805</c:v>
                </c:pt>
                <c:pt idx="149">
                  <c:v>0.232825940007118</c:v>
                </c:pt>
                <c:pt idx="150">
                  <c:v>0.234519461768811</c:v>
                </c:pt>
                <c:pt idx="151">
                  <c:v>0.236274833366985</c:v>
                </c:pt>
                <c:pt idx="152">
                  <c:v>0.237971701986531</c:v>
                </c:pt>
                <c:pt idx="153">
                  <c:v>0.239665246742408</c:v>
                </c:pt>
                <c:pt idx="154">
                  <c:v>0.243018817202055</c:v>
                </c:pt>
                <c:pt idx="155">
                  <c:v>0.244715495690106</c:v>
                </c:pt>
                <c:pt idx="156">
                  <c:v>0.246413461355234</c:v>
                </c:pt>
                <c:pt idx="157">
                  <c:v>0.248120575809073</c:v>
                </c:pt>
                <c:pt idx="158">
                  <c:v>0.249881055129388</c:v>
                </c:pt>
                <c:pt idx="159">
                  <c:v>0.251603596615962</c:v>
                </c:pt>
                <c:pt idx="160">
                  <c:v>0.253330717885022</c:v>
                </c:pt>
                <c:pt idx="161">
                  <c:v>0.255055328008171</c:v>
                </c:pt>
                <c:pt idx="162">
                  <c:v>0.256778078343004</c:v>
                </c:pt>
                <c:pt idx="163">
                  <c:v>0.258495051767609</c:v>
                </c:pt>
                <c:pt idx="164">
                  <c:v>0.260218215503733</c:v>
                </c:pt>
                <c:pt idx="165">
                  <c:v>0.26194678579276</c:v>
                </c:pt>
                <c:pt idx="166">
                  <c:v>0.26373017248648</c:v>
                </c:pt>
                <c:pt idx="167">
                  <c:v>0.265463202252749</c:v>
                </c:pt>
                <c:pt idx="168">
                  <c:v>0.267195980704936</c:v>
                </c:pt>
                <c:pt idx="169">
                  <c:v>0.268933399681674</c:v>
                </c:pt>
                <c:pt idx="170">
                  <c:v>0.270679428357666</c:v>
                </c:pt>
                <c:pt idx="171">
                  <c:v>0.272427011642211</c:v>
                </c:pt>
                <c:pt idx="172">
                  <c:v>0.274181618362155</c:v>
                </c:pt>
                <c:pt idx="173">
                  <c:v>0.275944924448588</c:v>
                </c:pt>
                <c:pt idx="174">
                  <c:v>0.277757591678509</c:v>
                </c:pt>
                <c:pt idx="175">
                  <c:v>0.279528870363674</c:v>
                </c:pt>
                <c:pt idx="176">
                  <c:v>0.281300952782817</c:v>
                </c:pt>
                <c:pt idx="177">
                  <c:v>0.28307852447216</c:v>
                </c:pt>
                <c:pt idx="178">
                  <c:v>0.284852766463142</c:v>
                </c:pt>
                <c:pt idx="179">
                  <c:v>0.286618669596602</c:v>
                </c:pt>
                <c:pt idx="180">
                  <c:v>0.28838201104535</c:v>
                </c:pt>
                <c:pt idx="181">
                  <c:v>0.290164028290903</c:v>
                </c:pt>
                <c:pt idx="182">
                  <c:v>0.292002678020128</c:v>
                </c:pt>
                <c:pt idx="183">
                  <c:v>0.293800229090268</c:v>
                </c:pt>
                <c:pt idx="184">
                  <c:v>0.295601017169822</c:v>
                </c:pt>
                <c:pt idx="185">
                  <c:v>0.297404213964189</c:v>
                </c:pt>
                <c:pt idx="186">
                  <c:v>0.299197490250412</c:v>
                </c:pt>
                <c:pt idx="187">
                  <c:v>0.300987244222492</c:v>
                </c:pt>
                <c:pt idx="188">
                  <c:v>0.302792731302531</c:v>
                </c:pt>
                <c:pt idx="189">
                  <c:v>0.304588937245196</c:v>
                </c:pt>
                <c:pt idx="190">
                  <c:v>0.306455174086016</c:v>
                </c:pt>
                <c:pt idx="191">
                  <c:v>0.308262222245658</c:v>
                </c:pt>
                <c:pt idx="192">
                  <c:v>0.310075093791067</c:v>
                </c:pt>
                <c:pt idx="193">
                  <c:v>0.311899635384849</c:v>
                </c:pt>
                <c:pt idx="194">
                  <c:v>0.313725804423405</c:v>
                </c:pt>
                <c:pt idx="195">
                  <c:v>0.315562157355098</c:v>
                </c:pt>
                <c:pt idx="196">
                  <c:v>0.317386609445452</c:v>
                </c:pt>
                <c:pt idx="197">
                  <c:v>0.319219401394729</c:v>
                </c:pt>
                <c:pt idx="198">
                  <c:v>0.321113168918842</c:v>
                </c:pt>
                <c:pt idx="199">
                  <c:v>0.322951948206432</c:v>
                </c:pt>
                <c:pt idx="200">
                  <c:v>0.324794978131576</c:v>
                </c:pt>
                <c:pt idx="201">
                  <c:v>0.326638098436</c:v>
                </c:pt>
                <c:pt idx="202">
                  <c:v>0.328482022639188</c:v>
                </c:pt>
                <c:pt idx="203">
                  <c:v>0.330334414271862</c:v>
                </c:pt>
                <c:pt idx="204">
                  <c:v>0.332177345842252</c:v>
                </c:pt>
                <c:pt idx="205">
                  <c:v>0.334041829603139</c:v>
                </c:pt>
                <c:pt idx="206">
                  <c:v>0.335951830056202</c:v>
                </c:pt>
                <c:pt idx="207">
                  <c:v>0.337823371181744</c:v>
                </c:pt>
                <c:pt idx="208">
                  <c:v>0.339702654008142</c:v>
                </c:pt>
                <c:pt idx="209">
                  <c:v>0.341585475189094</c:v>
                </c:pt>
                <c:pt idx="210">
                  <c:v>0.343473607224208</c:v>
                </c:pt>
                <c:pt idx="211">
                  <c:v>0.345360173308818</c:v>
                </c:pt>
                <c:pt idx="212">
                  <c:v>0.347248539446684</c:v>
                </c:pt>
                <c:pt idx="213">
                  <c:v>0.349130013682604</c:v>
                </c:pt>
                <c:pt idx="214">
                  <c:v>0.351080450430282</c:v>
                </c:pt>
                <c:pt idx="215">
                  <c:v>0.352976107891394</c:v>
                </c:pt>
                <c:pt idx="216">
                  <c:v>0.354865730587406</c:v>
                </c:pt>
                <c:pt idx="217">
                  <c:v>0.356764278768738</c:v>
                </c:pt>
                <c:pt idx="218">
                  <c:v>0.358668072674963</c:v>
                </c:pt>
                <c:pt idx="219">
                  <c:v>0.360564913001874</c:v>
                </c:pt>
                <c:pt idx="220">
                  <c:v>0.362485671945094</c:v>
                </c:pt>
                <c:pt idx="221">
                  <c:v>0.364398756110494</c:v>
                </c:pt>
                <c:pt idx="222">
                  <c:v>0.366372032209448</c:v>
                </c:pt>
                <c:pt idx="223">
                  <c:v>0.368290769576442</c:v>
                </c:pt>
                <c:pt idx="224">
                  <c:v>0.370217559184895</c:v>
                </c:pt>
                <c:pt idx="225">
                  <c:v>0.372148068479749</c:v>
                </c:pt>
                <c:pt idx="226">
                  <c:v>0.374084125681953</c:v>
                </c:pt>
                <c:pt idx="227">
                  <c:v>0.376026664509982</c:v>
                </c:pt>
                <c:pt idx="228">
                  <c:v>0.377958571699229</c:v>
                </c:pt>
                <c:pt idx="229">
                  <c:v>0.379896042783282</c:v>
                </c:pt>
                <c:pt idx="230">
                  <c:v>0.381902910498038</c:v>
                </c:pt>
                <c:pt idx="231">
                  <c:v>0.383862388169537</c:v>
                </c:pt>
                <c:pt idx="232">
                  <c:v>0.385818527813791</c:v>
                </c:pt>
                <c:pt idx="233">
                  <c:v>0.387780340286272</c:v>
                </c:pt>
                <c:pt idx="234">
                  <c:v>0.38975153644282</c:v>
                </c:pt>
                <c:pt idx="235">
                  <c:v>0.391721087552109</c:v>
                </c:pt>
                <c:pt idx="236">
                  <c:v>0.393692675697087</c:v>
                </c:pt>
                <c:pt idx="237">
                  <c:v>0.395665378573398</c:v>
                </c:pt>
                <c:pt idx="238">
                  <c:v>0.39771423347229</c:v>
                </c:pt>
                <c:pt idx="239">
                  <c:v>0.399687608073301</c:v>
                </c:pt>
                <c:pt idx="240">
                  <c:v>0.401678710483238</c:v>
                </c:pt>
                <c:pt idx="241">
                  <c:v>0.40367362660768</c:v>
                </c:pt>
                <c:pt idx="242">
                  <c:v>0.405662393192587</c:v>
                </c:pt>
                <c:pt idx="243">
                  <c:v>0.407661528711334</c:v>
                </c:pt>
                <c:pt idx="244">
                  <c:v>0.409656370558624</c:v>
                </c:pt>
                <c:pt idx="245">
                  <c:v>0.411661631289062</c:v>
                </c:pt>
                <c:pt idx="246">
                  <c:v>0.416504980688981</c:v>
                </c:pt>
                <c:pt idx="247">
                  <c:v>0.418517559902633</c:v>
                </c:pt>
                <c:pt idx="248">
                  <c:v>0.420522008743327</c:v>
                </c:pt>
                <c:pt idx="249">
                  <c:v>0.422533339279291</c:v>
                </c:pt>
                <c:pt idx="250">
                  <c:v>0.424556354314802</c:v>
                </c:pt>
                <c:pt idx="251">
                  <c:v>0.426572000691354</c:v>
                </c:pt>
                <c:pt idx="252">
                  <c:v>0.428591718105375</c:v>
                </c:pt>
                <c:pt idx="253">
                  <c:v>0.430697712913616</c:v>
                </c:pt>
                <c:pt idx="254">
                  <c:v>0.432743734330053</c:v>
                </c:pt>
                <c:pt idx="255">
                  <c:v>0.434792023174273</c:v>
                </c:pt>
                <c:pt idx="256">
                  <c:v>0.436841783182103</c:v>
                </c:pt>
                <c:pt idx="257">
                  <c:v>0.438890915139759</c:v>
                </c:pt>
                <c:pt idx="258">
                  <c:v>0.440947163545041</c:v>
                </c:pt>
                <c:pt idx="259">
                  <c:v>0.443006677192973</c:v>
                </c:pt>
                <c:pt idx="260">
                  <c:v>0.445073362102455</c:v>
                </c:pt>
                <c:pt idx="261">
                  <c:v>0.447193092305045</c:v>
                </c:pt>
                <c:pt idx="262">
                  <c:v>0.44926161225966</c:v>
                </c:pt>
                <c:pt idx="263">
                  <c:v>0.451327728040994</c:v>
                </c:pt>
                <c:pt idx="264">
                  <c:v>0.453399918277388</c:v>
                </c:pt>
                <c:pt idx="265">
                  <c:v>0.455474443766574</c:v>
                </c:pt>
                <c:pt idx="266">
                  <c:v>0.457553281859923</c:v>
                </c:pt>
                <c:pt idx="267">
                  <c:v>0.459655053378317</c:v>
                </c:pt>
                <c:pt idx="268">
                  <c:v>0.461741619567136</c:v>
                </c:pt>
                <c:pt idx="269">
                  <c:v>0.463892055825482</c:v>
                </c:pt>
                <c:pt idx="270">
                  <c:v>0.465986496630028</c:v>
                </c:pt>
                <c:pt idx="271">
                  <c:v>0.468083340721032</c:v>
                </c:pt>
                <c:pt idx="272">
                  <c:v>0.47018558920485</c:v>
                </c:pt>
                <c:pt idx="273">
                  <c:v>0.472301271020372</c:v>
                </c:pt>
                <c:pt idx="274">
                  <c:v>0.474404564087628</c:v>
                </c:pt>
                <c:pt idx="275">
                  <c:v>0.47651329505746</c:v>
                </c:pt>
                <c:pt idx="276">
                  <c:v>0.478637386665426</c:v>
                </c:pt>
                <c:pt idx="277">
                  <c:v>0.480843506188819</c:v>
                </c:pt>
                <c:pt idx="278">
                  <c:v>0.482970757858538</c:v>
                </c:pt>
                <c:pt idx="279">
                  <c:v>0.485120613638417</c:v>
                </c:pt>
                <c:pt idx="280">
                  <c:v>0.487259024202647</c:v>
                </c:pt>
                <c:pt idx="281">
                  <c:v>0.489413039998971</c:v>
                </c:pt>
                <c:pt idx="282">
                  <c:v>0.491539586556762</c:v>
                </c:pt>
                <c:pt idx="283">
                  <c:v>0.49369995968732</c:v>
                </c:pt>
                <c:pt idx="284">
                  <c:v>0.49583957526572</c:v>
                </c:pt>
                <c:pt idx="285">
                  <c:v>0.498052365094356</c:v>
                </c:pt>
                <c:pt idx="286">
                  <c:v>0.500197382972262</c:v>
                </c:pt>
                <c:pt idx="287">
                  <c:v>0.502361096075978</c:v>
                </c:pt>
                <c:pt idx="288">
                  <c:v>0.504525367866741</c:v>
                </c:pt>
                <c:pt idx="289">
                  <c:v>0.50668519014277</c:v>
                </c:pt>
                <c:pt idx="290">
                  <c:v>0.50887424122672</c:v>
                </c:pt>
                <c:pt idx="291">
                  <c:v>0.511056654167675</c:v>
                </c:pt>
                <c:pt idx="292">
                  <c:v>0.513243840454185</c:v>
                </c:pt>
                <c:pt idx="293">
                  <c:v>0.515502658419173</c:v>
                </c:pt>
                <c:pt idx="294">
                  <c:v>0.517694366417388</c:v>
                </c:pt>
                <c:pt idx="295">
                  <c:v>0.519886869691916</c:v>
                </c:pt>
                <c:pt idx="296">
                  <c:v>0.522086472399947</c:v>
                </c:pt>
                <c:pt idx="297">
                  <c:v>0.524287583292154</c:v>
                </c:pt>
                <c:pt idx="298">
                  <c:v>0.526468559435723</c:v>
                </c:pt>
                <c:pt idx="299">
                  <c:v>0.528661532443351</c:v>
                </c:pt>
                <c:pt idx="300">
                  <c:v>0.530881423036544</c:v>
                </c:pt>
                <c:pt idx="301">
                  <c:v>0.533159395291184</c:v>
                </c:pt>
                <c:pt idx="302">
                  <c:v>0.535389304302466</c:v>
                </c:pt>
                <c:pt idx="303">
                  <c:v>0.53762401549264</c:v>
                </c:pt>
                <c:pt idx="304">
                  <c:v>0.539865872696888</c:v>
                </c:pt>
                <c:pt idx="305">
                  <c:v>0.542106330007574</c:v>
                </c:pt>
                <c:pt idx="306">
                  <c:v>0.544336054770183</c:v>
                </c:pt>
                <c:pt idx="307">
                  <c:v>0.546567529376037</c:v>
                </c:pt>
                <c:pt idx="308">
                  <c:v>0.548813531699058</c:v>
                </c:pt>
                <c:pt idx="309">
                  <c:v>0.551134934239901</c:v>
                </c:pt>
                <c:pt idx="310">
                  <c:v>0.553380564165158</c:v>
                </c:pt>
                <c:pt idx="311">
                  <c:v>0.555633423213196</c:v>
                </c:pt>
                <c:pt idx="312">
                  <c:v>0.55788174502749</c:v>
                </c:pt>
                <c:pt idx="313">
                  <c:v>0.560147870538903</c:v>
                </c:pt>
                <c:pt idx="314">
                  <c:v>0.562420237905665</c:v>
                </c:pt>
                <c:pt idx="315">
                  <c:v>0.564695585967716</c:v>
                </c:pt>
                <c:pt idx="316">
                  <c:v>0.566989321510408</c:v>
                </c:pt>
                <c:pt idx="317">
                  <c:v>0.569341226294006</c:v>
                </c:pt>
                <c:pt idx="318">
                  <c:v>0.571643444790362</c:v>
                </c:pt>
                <c:pt idx="319">
                  <c:v>0.573894491619437</c:v>
                </c:pt>
                <c:pt idx="320">
                  <c:v>0.576229430326212</c:v>
                </c:pt>
                <c:pt idx="321">
                  <c:v>0.578518840291103</c:v>
                </c:pt>
                <c:pt idx="322">
                  <c:v>0.580823540440925</c:v>
                </c:pt>
                <c:pt idx="323">
                  <c:v>0.58311679794676</c:v>
                </c:pt>
                <c:pt idx="324">
                  <c:v>0.585425219310793</c:v>
                </c:pt>
                <c:pt idx="325">
                  <c:v>0.587822993480913</c:v>
                </c:pt>
                <c:pt idx="326">
                  <c:v>0.590138940049527</c:v>
                </c:pt>
                <c:pt idx="327">
                  <c:v>0.592476994971746</c:v>
                </c:pt>
                <c:pt idx="328">
                  <c:v>0.59480601946262</c:v>
                </c:pt>
                <c:pt idx="329">
                  <c:v>0.597160692464326</c:v>
                </c:pt>
                <c:pt idx="330">
                  <c:v>0.59948267735752</c:v>
                </c:pt>
                <c:pt idx="331">
                  <c:v>0.601821261544214</c:v>
                </c:pt>
                <c:pt idx="332">
                  <c:v>0.604156389180105</c:v>
                </c:pt>
                <c:pt idx="333">
                  <c:v>0.606569047767391</c:v>
                </c:pt>
                <c:pt idx="334">
                  <c:v>0.608913007554241</c:v>
                </c:pt>
                <c:pt idx="335">
                  <c:v>0.61126592341028</c:v>
                </c:pt>
                <c:pt idx="336">
                  <c:v>0.613623040396224</c:v>
                </c:pt>
                <c:pt idx="337">
                  <c:v>0.61598803673764</c:v>
                </c:pt>
                <c:pt idx="338">
                  <c:v>0.618340310713358</c:v>
                </c:pt>
                <c:pt idx="339">
                  <c:v>0.620726948387667</c:v>
                </c:pt>
                <c:pt idx="340">
                  <c:v>0.623096226004328</c:v>
                </c:pt>
                <c:pt idx="341">
                  <c:v>0.625569836919443</c:v>
                </c:pt>
                <c:pt idx="342">
                  <c:v>0.627960952823339</c:v>
                </c:pt>
                <c:pt idx="343">
                  <c:v>0.63034042159189</c:v>
                </c:pt>
                <c:pt idx="344">
                  <c:v>0.632719692704134</c:v>
                </c:pt>
                <c:pt idx="345">
                  <c:v>0.635114057561541</c:v>
                </c:pt>
                <c:pt idx="346">
                  <c:v>0.637493125399259</c:v>
                </c:pt>
                <c:pt idx="347">
                  <c:v>0.639884764011185</c:v>
                </c:pt>
                <c:pt idx="348">
                  <c:v>0.642284508055745</c:v>
                </c:pt>
                <c:pt idx="349">
                  <c:v>0.644781337740567</c:v>
                </c:pt>
                <c:pt idx="350">
                  <c:v>0.647191683612283</c:v>
                </c:pt>
                <c:pt idx="351">
                  <c:v>0.64964448098016</c:v>
                </c:pt>
                <c:pt idx="352">
                  <c:v>0.652084148043034</c:v>
                </c:pt>
                <c:pt idx="353">
                  <c:v>0.659107063786652</c:v>
                </c:pt>
                <c:pt idx="354">
                  <c:v>0.661535305342549</c:v>
                </c:pt>
                <c:pt idx="355">
                  <c:v>0.664063760252768</c:v>
                </c:pt>
                <c:pt idx="356">
                  <c:v>0.666489709391107</c:v>
                </c:pt>
                <c:pt idx="357">
                  <c:v>0.668939619932359</c:v>
                </c:pt>
                <c:pt idx="358">
                  <c:v>0.671396975601001</c:v>
                </c:pt>
                <c:pt idx="359">
                  <c:v>0.673860176834531</c:v>
                </c:pt>
                <c:pt idx="360">
                  <c:v>0.676329460413502</c:v>
                </c:pt>
                <c:pt idx="361">
                  <c:v>0.678810797537195</c:v>
                </c:pt>
                <c:pt idx="362">
                  <c:v>0.681313103997276</c:v>
                </c:pt>
                <c:pt idx="363">
                  <c:v>0.683877293960858</c:v>
                </c:pt>
                <c:pt idx="364">
                  <c:v>0.686387369046461</c:v>
                </c:pt>
                <c:pt idx="365">
                  <c:v>0.688875394737517</c:v>
                </c:pt>
                <c:pt idx="366">
                  <c:v>0.691383115748429</c:v>
                </c:pt>
                <c:pt idx="367">
                  <c:v>0.693897141237193</c:v>
                </c:pt>
                <c:pt idx="368">
                  <c:v>0.696320075493188</c:v>
                </c:pt>
                <c:pt idx="369">
                  <c:v>0.698914539238222</c:v>
                </c:pt>
                <c:pt idx="370">
                  <c:v>0.701446336319523</c:v>
                </c:pt>
                <c:pt idx="371">
                  <c:v>0.704067789066757</c:v>
                </c:pt>
                <c:pt idx="372">
                  <c:v>0.706610154096158</c:v>
                </c:pt>
                <c:pt idx="373">
                  <c:v>0.709158999223776</c:v>
                </c:pt>
                <c:pt idx="374">
                  <c:v>0.711729395600041</c:v>
                </c:pt>
                <c:pt idx="375">
                  <c:v>0.714305357982982</c:v>
                </c:pt>
                <c:pt idx="376">
                  <c:v>0.716872640233377</c:v>
                </c:pt>
                <c:pt idx="377">
                  <c:v>0.719443968350929</c:v>
                </c:pt>
                <c:pt idx="378">
                  <c:v>0.722037337258267</c:v>
                </c:pt>
                <c:pt idx="379">
                  <c:v>0.724669835932439</c:v>
                </c:pt>
                <c:pt idx="380">
                  <c:v>0.727230551746085</c:v>
                </c:pt>
                <c:pt idx="381">
                  <c:v>0.729810785249541</c:v>
                </c:pt>
                <c:pt idx="382">
                  <c:v>0.732412825446966</c:v>
                </c:pt>
                <c:pt idx="383">
                  <c:v>0.735010164849902</c:v>
                </c:pt>
                <c:pt idx="384">
                  <c:v>0.737616877013949</c:v>
                </c:pt>
                <c:pt idx="385">
                  <c:v>0.740257646493044</c:v>
                </c:pt>
                <c:pt idx="386">
                  <c:v>0.742864977435426</c:v>
                </c:pt>
                <c:pt idx="387">
                  <c:v>0.745458732384871</c:v>
                </c:pt>
                <c:pt idx="388">
                  <c:v>0.748137681284916</c:v>
                </c:pt>
                <c:pt idx="389">
                  <c:v>0.756050645041388</c:v>
                </c:pt>
                <c:pt idx="390">
                  <c:v>0.75867067779842</c:v>
                </c:pt>
                <c:pt idx="391">
                  <c:v>0.761306716693529</c:v>
                </c:pt>
                <c:pt idx="392">
                  <c:v>0.763693718134401</c:v>
                </c:pt>
                <c:pt idx="393">
                  <c:v>0.766649166183883</c:v>
                </c:pt>
                <c:pt idx="394">
                  <c:v>0.769362903979205</c:v>
                </c:pt>
                <c:pt idx="395">
                  <c:v>0.772044640141985</c:v>
                </c:pt>
                <c:pt idx="396">
                  <c:v>0.774732233517565</c:v>
                </c:pt>
                <c:pt idx="397">
                  <c:v>0.777422997056522</c:v>
                </c:pt>
                <c:pt idx="398">
                  <c:v>0.780138715485988</c:v>
                </c:pt>
                <c:pt idx="399">
                  <c:v>0.782842720871898</c:v>
                </c:pt>
                <c:pt idx="400">
                  <c:v>0.785533761894844</c:v>
                </c:pt>
                <c:pt idx="401">
                  <c:v>0.788326493569594</c:v>
                </c:pt>
                <c:pt idx="402">
                  <c:v>0.791026847894736</c:v>
                </c:pt>
                <c:pt idx="403">
                  <c:v>0.793748077680679</c:v>
                </c:pt>
                <c:pt idx="404">
                  <c:v>0.796476967801429</c:v>
                </c:pt>
                <c:pt idx="405">
                  <c:v>0.799193901873299</c:v>
                </c:pt>
                <c:pt idx="406">
                  <c:v>0.801919628939677</c:v>
                </c:pt>
                <c:pt idx="407">
                  <c:v>0.804665123634403</c:v>
                </c:pt>
                <c:pt idx="408">
                  <c:v>0.807452910316762</c:v>
                </c:pt>
                <c:pt idx="409">
                  <c:v>0.810289145107816</c:v>
                </c:pt>
                <c:pt idx="410">
                  <c:v>0.813038052621503</c:v>
                </c:pt>
                <c:pt idx="411">
                  <c:v>0.815819928340099</c:v>
                </c:pt>
                <c:pt idx="412">
                  <c:v>0.818358524684618</c:v>
                </c:pt>
                <c:pt idx="413">
                  <c:v>0.821311272215468</c:v>
                </c:pt>
                <c:pt idx="414">
                  <c:v>0.824080973807079</c:v>
                </c:pt>
                <c:pt idx="415">
                  <c:v>0.826846957785069</c:v>
                </c:pt>
                <c:pt idx="416">
                  <c:v>0.829627521850223</c:v>
                </c:pt>
                <c:pt idx="417">
                  <c:v>0.832330735908808</c:v>
                </c:pt>
                <c:pt idx="418">
                  <c:v>0.835226090861147</c:v>
                </c:pt>
                <c:pt idx="419">
                  <c:v>0.83803128165866</c:v>
                </c:pt>
                <c:pt idx="420">
                  <c:v>0.840840270293884</c:v>
                </c:pt>
                <c:pt idx="421">
                  <c:v>0.843658622020822</c:v>
                </c:pt>
                <c:pt idx="422">
                  <c:v>0.846130339299863</c:v>
                </c:pt>
                <c:pt idx="423">
                  <c:v>0.849197984683229</c:v>
                </c:pt>
                <c:pt idx="424">
                  <c:v>0.851971281473858</c:v>
                </c:pt>
                <c:pt idx="425">
                  <c:v>0.854735908965659</c:v>
                </c:pt>
                <c:pt idx="426">
                  <c:v>0.85776193799893</c:v>
                </c:pt>
                <c:pt idx="427">
                  <c:v>0.860602151863493</c:v>
                </c:pt>
                <c:pt idx="428">
                  <c:v>0.86345045552506</c:v>
                </c:pt>
                <c:pt idx="429">
                  <c:v>0.866339536444419</c:v>
                </c:pt>
                <c:pt idx="430">
                  <c:v>0.868900246444226</c:v>
                </c:pt>
                <c:pt idx="431">
                  <c:v>0.872065992316983</c:v>
                </c:pt>
                <c:pt idx="432">
                  <c:v>0.874991572566478</c:v>
                </c:pt>
                <c:pt idx="433">
                  <c:v>0.877715589095315</c:v>
                </c:pt>
                <c:pt idx="434">
                  <c:v>0.880624430180903</c:v>
                </c:pt>
                <c:pt idx="435">
                  <c:v>0.883484143035437</c:v>
                </c:pt>
                <c:pt idx="436">
                  <c:v>0.886511751826816</c:v>
                </c:pt>
                <c:pt idx="437">
                  <c:v>0.88926766156499</c:v>
                </c:pt>
                <c:pt idx="438">
                  <c:v>0.892418192680153</c:v>
                </c:pt>
                <c:pt idx="439">
                  <c:v>0.895260702093412</c:v>
                </c:pt>
                <c:pt idx="440">
                  <c:v>0.898129693945548</c:v>
                </c:pt>
                <c:pt idx="441">
                  <c:v>0.901000274538395</c:v>
                </c:pt>
                <c:pt idx="442">
                  <c:v>0.904083005796348</c:v>
                </c:pt>
                <c:pt idx="443">
                  <c:v>0.906820903870405</c:v>
                </c:pt>
                <c:pt idx="444">
                  <c:v>0.909699797262995</c:v>
                </c:pt>
                <c:pt idx="445">
                  <c:v>0.912533935738135</c:v>
                </c:pt>
                <c:pt idx="446">
                  <c:v>0.915452488365998</c:v>
                </c:pt>
                <c:pt idx="447">
                  <c:v>0.918465816687413</c:v>
                </c:pt>
                <c:pt idx="448">
                  <c:v>0.921565315955927</c:v>
                </c:pt>
                <c:pt idx="449">
                  <c:v>0.924591064506321</c:v>
                </c:pt>
                <c:pt idx="450">
                  <c:v>0.92741442698006</c:v>
                </c:pt>
                <c:pt idx="451">
                  <c:v>0.930306394171276</c:v>
                </c:pt>
                <c:pt idx="452">
                  <c:v>0.933272868339721</c:v>
                </c:pt>
                <c:pt idx="453">
                  <c:v>0.936224811630777</c:v>
                </c:pt>
                <c:pt idx="454">
                  <c:v>0.939215816002556</c:v>
                </c:pt>
                <c:pt idx="455">
                  <c:v>0.942217696683892</c:v>
                </c:pt>
                <c:pt idx="456">
                  <c:v>0.945181753594433</c:v>
                </c:pt>
                <c:pt idx="457">
                  <c:v>0.948166440869769</c:v>
                </c:pt>
                <c:pt idx="458">
                  <c:v>0.951165974727075</c:v>
                </c:pt>
                <c:pt idx="459">
                  <c:v>0.954038773926516</c:v>
                </c:pt>
                <c:pt idx="460">
                  <c:v>0.957051402701126</c:v>
                </c:pt>
                <c:pt idx="461">
                  <c:v>0.960127986334319</c:v>
                </c:pt>
                <c:pt idx="462">
                  <c:v>0.963123639287587</c:v>
                </c:pt>
                <c:pt idx="463">
                  <c:v>0.966276655425586</c:v>
                </c:pt>
                <c:pt idx="464">
                  <c:v>0.969284513233503</c:v>
                </c:pt>
                <c:pt idx="465">
                  <c:v>0.972137623186761</c:v>
                </c:pt>
                <c:pt idx="466">
                  <c:v>0.975289702261515</c:v>
                </c:pt>
                <c:pt idx="467">
                  <c:v>0.978497408290509</c:v>
                </c:pt>
                <c:pt idx="468">
                  <c:v>0.981433529333677</c:v>
                </c:pt>
                <c:pt idx="469">
                  <c:v>0.984498515628937</c:v>
                </c:pt>
                <c:pt idx="470">
                  <c:v>0.987500652345685</c:v>
                </c:pt>
                <c:pt idx="471">
                  <c:v>0.990732994733068</c:v>
                </c:pt>
                <c:pt idx="472">
                  <c:v>0.993921591447358</c:v>
                </c:pt>
                <c:pt idx="473">
                  <c:v>0.996956659645092</c:v>
                </c:pt>
                <c:pt idx="474">
                  <c:v>1.00031472514206</c:v>
                </c:pt>
                <c:pt idx="475">
                  <c:v>1.00343083809498</c:v>
                </c:pt>
                <c:pt idx="476">
                  <c:v>1.00656664394973</c:v>
                </c:pt>
                <c:pt idx="477">
                  <c:v>1.00965011899792</c:v>
                </c:pt>
                <c:pt idx="478">
                  <c:v>1.01276374323146</c:v>
                </c:pt>
                <c:pt idx="479">
                  <c:v>1.01597035471846</c:v>
                </c:pt>
                <c:pt idx="480">
                  <c:v>1.01913023454513</c:v>
                </c:pt>
                <c:pt idx="481">
                  <c:v>1.02229319433905</c:v>
                </c:pt>
                <c:pt idx="482">
                  <c:v>1.02557228031788</c:v>
                </c:pt>
                <c:pt idx="483">
                  <c:v>1.02874349687084</c:v>
                </c:pt>
                <c:pt idx="484">
                  <c:v>1.03193705848677</c:v>
                </c:pt>
                <c:pt idx="485">
                  <c:v>1.03513558198509</c:v>
                </c:pt>
                <c:pt idx="486">
                  <c:v>1.03834496755991</c:v>
                </c:pt>
                <c:pt idx="487">
                  <c:v>1.041499277396</c:v>
                </c:pt>
                <c:pt idx="488">
                  <c:v>1.044705527369</c:v>
                </c:pt>
                <c:pt idx="489">
                  <c:v>1.04788325223806</c:v>
                </c:pt>
                <c:pt idx="490">
                  <c:v>1.05120642041825</c:v>
                </c:pt>
                <c:pt idx="491">
                  <c:v>1.05441713471175</c:v>
                </c:pt>
                <c:pt idx="492">
                  <c:v>1.05769357925732</c:v>
                </c:pt>
                <c:pt idx="493">
                  <c:v>1.06096246285103</c:v>
                </c:pt>
                <c:pt idx="494">
                  <c:v>1.06418450654015</c:v>
                </c:pt>
                <c:pt idx="495">
                  <c:v>1.06744267224373</c:v>
                </c:pt>
                <c:pt idx="496">
                  <c:v>1.07073545981389</c:v>
                </c:pt>
                <c:pt idx="497">
                  <c:v>1.07402937415104</c:v>
                </c:pt>
                <c:pt idx="498">
                  <c:v>1.07741873736285</c:v>
                </c:pt>
                <c:pt idx="499">
                  <c:v>1.08069648093686</c:v>
                </c:pt>
                <c:pt idx="500">
                  <c:v>1.08398315897837</c:v>
                </c:pt>
                <c:pt idx="501">
                  <c:v>1.08725291679448</c:v>
                </c:pt>
                <c:pt idx="502">
                  <c:v>1.0905634223675</c:v>
                </c:pt>
                <c:pt idx="503">
                  <c:v>1.09386597925644</c:v>
                </c:pt>
                <c:pt idx="504">
                  <c:v>1.09715892065707</c:v>
                </c:pt>
                <c:pt idx="505">
                  <c:v>1.10045524089557</c:v>
                </c:pt>
                <c:pt idx="506">
                  <c:v>1.10389789082369</c:v>
                </c:pt>
                <c:pt idx="507">
                  <c:v>1.10717343845526</c:v>
                </c:pt>
                <c:pt idx="508">
                  <c:v>1.11056138620527</c:v>
                </c:pt>
                <c:pt idx="509">
                  <c:v>1.11389845604018</c:v>
                </c:pt>
                <c:pt idx="510">
                  <c:v>1.11721270023152</c:v>
                </c:pt>
                <c:pt idx="511">
                  <c:v>1.12055868500544</c:v>
                </c:pt>
                <c:pt idx="512">
                  <c:v>1.12391430945893</c:v>
                </c:pt>
                <c:pt idx="513">
                  <c:v>1.12722537699043</c:v>
                </c:pt>
                <c:pt idx="514">
                  <c:v>1.13066528980818</c:v>
                </c:pt>
                <c:pt idx="515">
                  <c:v>1.13398331087792</c:v>
                </c:pt>
                <c:pt idx="516">
                  <c:v>1.13732177497416</c:v>
                </c:pt>
                <c:pt idx="517">
                  <c:v>1.14066751765493</c:v>
                </c:pt>
                <c:pt idx="518">
                  <c:v>1.14408912816612</c:v>
                </c:pt>
                <c:pt idx="519">
                  <c:v>1.1473891768277</c:v>
                </c:pt>
                <c:pt idx="520">
                  <c:v>1.15074319591755</c:v>
                </c:pt>
                <c:pt idx="521">
                  <c:v>1.1541520294191</c:v>
                </c:pt>
                <c:pt idx="522">
                  <c:v>1.15757214741106</c:v>
                </c:pt>
                <c:pt idx="523">
                  <c:v>1.16096885977472</c:v>
                </c:pt>
                <c:pt idx="524">
                  <c:v>1.16435282328587</c:v>
                </c:pt>
                <c:pt idx="525">
                  <c:v>1.16775028253326</c:v>
                </c:pt>
                <c:pt idx="526">
                  <c:v>1.1711210873853</c:v>
                </c:pt>
                <c:pt idx="527">
                  <c:v>1.17774308364558</c:v>
                </c:pt>
                <c:pt idx="528">
                  <c:v>1.18112340688207</c:v>
                </c:pt>
                <c:pt idx="529">
                  <c:v>1.1847000789292</c:v>
                </c:pt>
                <c:pt idx="530">
                  <c:v>1.18815451904376</c:v>
                </c:pt>
                <c:pt idx="531">
                  <c:v>1.19154563313143</c:v>
                </c:pt>
                <c:pt idx="532">
                  <c:v>1.19501629914931</c:v>
                </c:pt>
                <c:pt idx="533">
                  <c:v>1.19841632547929</c:v>
                </c:pt>
                <c:pt idx="534">
                  <c:v>1.20178300391514</c:v>
                </c:pt>
                <c:pt idx="535">
                  <c:v>1.20522941278449</c:v>
                </c:pt>
                <c:pt idx="536">
                  <c:v>1.20862052554358</c:v>
                </c:pt>
                <c:pt idx="537">
                  <c:v>1.21207800149809</c:v>
                </c:pt>
                <c:pt idx="538">
                  <c:v>1.215532786835</c:v>
                </c:pt>
                <c:pt idx="539">
                  <c:v>1.21895449972722</c:v>
                </c:pt>
                <c:pt idx="540">
                  <c:v>1.22237137477142</c:v>
                </c:pt>
                <c:pt idx="541">
                  <c:v>1.22587010912399</c:v>
                </c:pt>
                <c:pt idx="542">
                  <c:v>1.22928087535139</c:v>
                </c:pt>
                <c:pt idx="543">
                  <c:v>1.23269903427565</c:v>
                </c:pt>
                <c:pt idx="544">
                  <c:v>1.23607952406052</c:v>
                </c:pt>
                <c:pt idx="545">
                  <c:v>1.2396183398606</c:v>
                </c:pt>
                <c:pt idx="546">
                  <c:v>1.24303568340414</c:v>
                </c:pt>
                <c:pt idx="547">
                  <c:v>1.24653418408119</c:v>
                </c:pt>
                <c:pt idx="548">
                  <c:v>1.24997055927989</c:v>
                </c:pt>
                <c:pt idx="549">
                  <c:v>1.2533907500529</c:v>
                </c:pt>
                <c:pt idx="550">
                  <c:v>1.25681792129985</c:v>
                </c:pt>
                <c:pt idx="551">
                  <c:v>1.26034450949882</c:v>
                </c:pt>
                <c:pt idx="552">
                  <c:v>1.26379526179247</c:v>
                </c:pt>
                <c:pt idx="553">
                  <c:v>1.26739934478409</c:v>
                </c:pt>
                <c:pt idx="554">
                  <c:v>1.27081231389128</c:v>
                </c:pt>
                <c:pt idx="555">
                  <c:v>1.2741834287975</c:v>
                </c:pt>
                <c:pt idx="556">
                  <c:v>1.27764877209389</c:v>
                </c:pt>
                <c:pt idx="557">
                  <c:v>1.28105915705648</c:v>
                </c:pt>
                <c:pt idx="558">
                  <c:v>1.28445004037411</c:v>
                </c:pt>
                <c:pt idx="559">
                  <c:v>1.28787469278001</c:v>
                </c:pt>
                <c:pt idx="560">
                  <c:v>1.29136785073036</c:v>
                </c:pt>
                <c:pt idx="561">
                  <c:v>1.29483221543775</c:v>
                </c:pt>
                <c:pt idx="562">
                  <c:v>1.29830409694399</c:v>
                </c:pt>
                <c:pt idx="563">
                  <c:v>1.30176206914084</c:v>
                </c:pt>
                <c:pt idx="564">
                  <c:v>1.30510934525567</c:v>
                </c:pt>
                <c:pt idx="565">
                  <c:v>1.30851094488854</c:v>
                </c:pt>
                <c:pt idx="566">
                  <c:v>1.31199636813131</c:v>
                </c:pt>
                <c:pt idx="567">
                  <c:v>1.3153591431737</c:v>
                </c:pt>
                <c:pt idx="568">
                  <c:v>1.31874413479028</c:v>
                </c:pt>
                <c:pt idx="569">
                  <c:v>1.32224904114683</c:v>
                </c:pt>
                <c:pt idx="570">
                  <c:v>1.32552400658435</c:v>
                </c:pt>
                <c:pt idx="571">
                  <c:v>1.32886903793344</c:v>
                </c:pt>
                <c:pt idx="572">
                  <c:v>1.33238290614841</c:v>
                </c:pt>
                <c:pt idx="573">
                  <c:v>1.33574388080717</c:v>
                </c:pt>
                <c:pt idx="574">
                  <c:v>1.33910864374748</c:v>
                </c:pt>
                <c:pt idx="575">
                  <c:v>1.34255683206074</c:v>
                </c:pt>
                <c:pt idx="576">
                  <c:v>1.34592546162087</c:v>
                </c:pt>
                <c:pt idx="577">
                  <c:v>1.34941846858566</c:v>
                </c:pt>
                <c:pt idx="578">
                  <c:v>1.352786197978</c:v>
                </c:pt>
                <c:pt idx="579">
                  <c:v>1.3561285745397</c:v>
                </c:pt>
                <c:pt idx="580">
                  <c:v>1.35947973054179</c:v>
                </c:pt>
                <c:pt idx="581">
                  <c:v>1.36292057798748</c:v>
                </c:pt>
                <c:pt idx="582">
                  <c:v>1.36625141280911</c:v>
                </c:pt>
                <c:pt idx="583">
                  <c:v>1.36958601658013</c:v>
                </c:pt>
                <c:pt idx="584">
                  <c:v>1.37289484159723</c:v>
                </c:pt>
                <c:pt idx="585">
                  <c:v>1.37633976843476</c:v>
                </c:pt>
                <c:pt idx="586">
                  <c:v>1.37961403655527</c:v>
                </c:pt>
                <c:pt idx="587">
                  <c:v>1.38303003968403</c:v>
                </c:pt>
                <c:pt idx="588">
                  <c:v>1.38636540607596</c:v>
                </c:pt>
                <c:pt idx="589">
                  <c:v>1.38971944665597</c:v>
                </c:pt>
                <c:pt idx="590">
                  <c:v>1.39303495186273</c:v>
                </c:pt>
                <c:pt idx="591">
                  <c:v>1.39652535101899</c:v>
                </c:pt>
                <c:pt idx="592">
                  <c:v>1.39984582875326</c:v>
                </c:pt>
                <c:pt idx="593">
                  <c:v>1.40329153789935</c:v>
                </c:pt>
                <c:pt idx="594">
                  <c:v>1.40656669992947</c:v>
                </c:pt>
                <c:pt idx="595">
                  <c:v>1.4098696412027</c:v>
                </c:pt>
                <c:pt idx="596">
                  <c:v>1.41314081950076</c:v>
                </c:pt>
                <c:pt idx="597">
                  <c:v>1.41639915008642</c:v>
                </c:pt>
                <c:pt idx="598">
                  <c:v>1.41975800594147</c:v>
                </c:pt>
                <c:pt idx="599">
                  <c:v>1.42302505989582</c:v>
                </c:pt>
                <c:pt idx="600">
                  <c:v>1.42645044438462</c:v>
                </c:pt>
                <c:pt idx="601">
                  <c:v>1.42974419220453</c:v>
                </c:pt>
                <c:pt idx="602">
                  <c:v>1.4331330023239</c:v>
                </c:pt>
                <c:pt idx="603">
                  <c:v>1.43645634759796</c:v>
                </c:pt>
                <c:pt idx="604">
                  <c:v>1.43969908200463</c:v>
                </c:pt>
                <c:pt idx="605">
                  <c:v>1.44297085323314</c:v>
                </c:pt>
                <c:pt idx="606">
                  <c:v>1.4464048612935</c:v>
                </c:pt>
                <c:pt idx="607">
                  <c:v>1.44967299705832</c:v>
                </c:pt>
                <c:pt idx="608">
                  <c:v>1.45299674489165</c:v>
                </c:pt>
                <c:pt idx="609">
                  <c:v>1.45651577223262</c:v>
                </c:pt>
                <c:pt idx="610">
                  <c:v>1.45984312147041</c:v>
                </c:pt>
                <c:pt idx="611">
                  <c:v>1.46323771739078</c:v>
                </c:pt>
                <c:pt idx="612">
                  <c:v>1.46679262516735</c:v>
                </c:pt>
                <c:pt idx="613">
                  <c:v>1.47026250175889</c:v>
                </c:pt>
                <c:pt idx="614">
                  <c:v>1.47726695070947</c:v>
                </c:pt>
                <c:pt idx="615">
                  <c:v>1.48083697972335</c:v>
                </c:pt>
                <c:pt idx="616">
                  <c:v>1.48461474916648</c:v>
                </c:pt>
                <c:pt idx="617">
                  <c:v>1.48814530664403</c:v>
                </c:pt>
                <c:pt idx="618">
                  <c:v>1.49176277358936</c:v>
                </c:pt>
                <c:pt idx="619">
                  <c:v>1.49537389185738</c:v>
                </c:pt>
              </c:strCache>
            </c:strRef>
          </c:cat>
          <c:val>
            <c:numRef>
              <c:f>[4]Лист1!$M$14:$M$633</c:f>
              <c:numCache>
                <c:formatCode>General</c:formatCode>
                <c:ptCount val="620"/>
                <c:pt idx="0">
                  <c:v>1.65556933524376</c:v>
                </c:pt>
                <c:pt idx="1">
                  <c:v>3.09605197642233</c:v>
                </c:pt>
                <c:pt idx="2">
                  <c:v>8.20470107758445</c:v>
                </c:pt>
                <c:pt idx="3">
                  <c:v>13.930036147471</c:v>
                </c:pt>
                <c:pt idx="4">
                  <c:v>17.3449281290972</c:v>
                </c:pt>
                <c:pt idx="5">
                  <c:v>21.1135026627428</c:v>
                </c:pt>
                <c:pt idx="6">
                  <c:v>23.0121898699673</c:v>
                </c:pt>
                <c:pt idx="7">
                  <c:v>27.0021185057969</c:v>
                </c:pt>
                <c:pt idx="8">
                  <c:v>29.1063170496062</c:v>
                </c:pt>
                <c:pt idx="9">
                  <c:v>31.0287576352839</c:v>
                </c:pt>
                <c:pt idx="10">
                  <c:v>33.1229742601578</c:v>
                </c:pt>
                <c:pt idx="11">
                  <c:v>37.9260799753494</c:v>
                </c:pt>
                <c:pt idx="12">
                  <c:v>43.100383923927</c:v>
                </c:pt>
                <c:pt idx="13">
                  <c:v>45.5011208824257</c:v>
                </c:pt>
                <c:pt idx="14">
                  <c:v>47.44001230123</c:v>
                </c:pt>
                <c:pt idx="15">
                  <c:v>48.7907793394725</c:v>
                </c:pt>
                <c:pt idx="16">
                  <c:v>49.9037918808663</c:v>
                </c:pt>
                <c:pt idx="17">
                  <c:v>50.8681320054598</c:v>
                </c:pt>
                <c:pt idx="18">
                  <c:v>51.7863187665715</c:v>
                </c:pt>
                <c:pt idx="19">
                  <c:v>52.8472048460971</c:v>
                </c:pt>
                <c:pt idx="20">
                  <c:v>54.0643602405221</c:v>
                </c:pt>
                <c:pt idx="21">
                  <c:v>57.7445967211078</c:v>
                </c:pt>
                <c:pt idx="22">
                  <c:v>59.8467641577863</c:v>
                </c:pt>
                <c:pt idx="23">
                  <c:v>62.0294132498931</c:v>
                </c:pt>
                <c:pt idx="24">
                  <c:v>66.2752890941587</c:v>
                </c:pt>
                <c:pt idx="25">
                  <c:v>68.6420177286678</c:v>
                </c:pt>
                <c:pt idx="26">
                  <c:v>75.3791141393167</c:v>
                </c:pt>
                <c:pt idx="27">
                  <c:v>81.3203956492141</c:v>
                </c:pt>
                <c:pt idx="28">
                  <c:v>92.156714014486</c:v>
                </c:pt>
                <c:pt idx="29">
                  <c:v>107.284315537133</c:v>
                </c:pt>
                <c:pt idx="30">
                  <c:v>143.725506157911</c:v>
                </c:pt>
                <c:pt idx="31">
                  <c:v>162.254707528169</c:v>
                </c:pt>
                <c:pt idx="32">
                  <c:v>182.002806403173</c:v>
                </c:pt>
                <c:pt idx="33">
                  <c:v>200.851186994963</c:v>
                </c:pt>
                <c:pt idx="34">
                  <c:v>220.942720777296</c:v>
                </c:pt>
                <c:pt idx="35">
                  <c:v>252.288957073544</c:v>
                </c:pt>
                <c:pt idx="36">
                  <c:v>264.483201784197</c:v>
                </c:pt>
                <c:pt idx="37">
                  <c:v>271.126229964554</c:v>
                </c:pt>
                <c:pt idx="38">
                  <c:v>289.175847837534</c:v>
                </c:pt>
                <c:pt idx="39">
                  <c:v>301.743149448136</c:v>
                </c:pt>
                <c:pt idx="40">
                  <c:v>314.546892386431</c:v>
                </c:pt>
                <c:pt idx="41">
                  <c:v>326.348078258461</c:v>
                </c:pt>
                <c:pt idx="42">
                  <c:v>336.388284306869</c:v>
                </c:pt>
                <c:pt idx="43">
                  <c:v>343.958909069642</c:v>
                </c:pt>
                <c:pt idx="44">
                  <c:v>349.418379821748</c:v>
                </c:pt>
                <c:pt idx="45">
                  <c:v>350.682321457063</c:v>
                </c:pt>
                <c:pt idx="46">
                  <c:v>272.895748024667</c:v>
                </c:pt>
                <c:pt idx="47">
                  <c:v>274.670004953624</c:v>
                </c:pt>
                <c:pt idx="48">
                  <c:v>298.653292645764</c:v>
                </c:pt>
                <c:pt idx="49">
                  <c:v>308.315883101585</c:v>
                </c:pt>
                <c:pt idx="50">
                  <c:v>321.105170729406</c:v>
                </c:pt>
                <c:pt idx="51">
                  <c:v>335.087371118607</c:v>
                </c:pt>
                <c:pt idx="52">
                  <c:v>346.271805314688</c:v>
                </c:pt>
                <c:pt idx="53">
                  <c:v>354.800478111707</c:v>
                </c:pt>
                <c:pt idx="54">
                  <c:v>360.81858904825</c:v>
                </c:pt>
                <c:pt idx="55">
                  <c:v>361.542055033734</c:v>
                </c:pt>
                <c:pt idx="56">
                  <c:v>362.78609961272</c:v>
                </c:pt>
                <c:pt idx="57">
                  <c:v>365.357885058353</c:v>
                </c:pt>
                <c:pt idx="58">
                  <c:v>370.474114382486</c:v>
                </c:pt>
                <c:pt idx="59">
                  <c:v>372.155617379595</c:v>
                </c:pt>
                <c:pt idx="60">
                  <c:v>373.746840187711</c:v>
                </c:pt>
                <c:pt idx="61">
                  <c:v>375.30685206125</c:v>
                </c:pt>
                <c:pt idx="62">
                  <c:v>376.676513316082</c:v>
                </c:pt>
                <c:pt idx="63">
                  <c:v>377.666744446252</c:v>
                </c:pt>
                <c:pt idx="64">
                  <c:v>378.699690437152</c:v>
                </c:pt>
                <c:pt idx="65">
                  <c:v>379.911788078963</c:v>
                </c:pt>
                <c:pt idx="66">
                  <c:v>381.441264087233</c:v>
                </c:pt>
                <c:pt idx="67">
                  <c:v>382.959085072026</c:v>
                </c:pt>
                <c:pt idx="68">
                  <c:v>384.196554262621</c:v>
                </c:pt>
                <c:pt idx="69">
                  <c:v>385.329007857651</c:v>
                </c:pt>
                <c:pt idx="70">
                  <c:v>386.503736946175</c:v>
                </c:pt>
                <c:pt idx="71">
                  <c:v>387.725720047925</c:v>
                </c:pt>
                <c:pt idx="72">
                  <c:v>388.858910288552</c:v>
                </c:pt>
                <c:pt idx="73">
                  <c:v>389.935720949949</c:v>
                </c:pt>
                <c:pt idx="74">
                  <c:v>390.831913983201</c:v>
                </c:pt>
                <c:pt idx="75">
                  <c:v>391.861086528596</c:v>
                </c:pt>
                <c:pt idx="76">
                  <c:v>392.910012986979</c:v>
                </c:pt>
                <c:pt idx="77">
                  <c:v>393.926759119299</c:v>
                </c:pt>
                <c:pt idx="78">
                  <c:v>394.826396187864</c:v>
                </c:pt>
                <c:pt idx="79">
                  <c:v>395.820185036978</c:v>
                </c:pt>
                <c:pt idx="80">
                  <c:v>396.812394556111</c:v>
                </c:pt>
                <c:pt idx="81">
                  <c:v>397.728600946911</c:v>
                </c:pt>
                <c:pt idx="82">
                  <c:v>398.664464235148</c:v>
                </c:pt>
                <c:pt idx="83">
                  <c:v>399.619835991335</c:v>
                </c:pt>
                <c:pt idx="84">
                  <c:v>400.481730796673</c:v>
                </c:pt>
                <c:pt idx="85">
                  <c:v>401.376788693403</c:v>
                </c:pt>
                <c:pt idx="86">
                  <c:v>402.297464050699</c:v>
                </c:pt>
                <c:pt idx="87">
                  <c:v>403.119045213029</c:v>
                </c:pt>
                <c:pt idx="88">
                  <c:v>403.98403249344</c:v>
                </c:pt>
                <c:pt idx="89">
                  <c:v>404.989981825239</c:v>
                </c:pt>
                <c:pt idx="90">
                  <c:v>405.818381231677</c:v>
                </c:pt>
                <c:pt idx="91">
                  <c:v>406.588657236756</c:v>
                </c:pt>
                <c:pt idx="92">
                  <c:v>407.435090835588</c:v>
                </c:pt>
                <c:pt idx="93">
                  <c:v>408.240034238937</c:v>
                </c:pt>
                <c:pt idx="94">
                  <c:v>409.077531317732</c:v>
                </c:pt>
                <c:pt idx="95">
                  <c:v>409.793586309758</c:v>
                </c:pt>
                <c:pt idx="96">
                  <c:v>411.336740093014</c:v>
                </c:pt>
                <c:pt idx="97">
                  <c:v>412.133195379798</c:v>
                </c:pt>
                <c:pt idx="98">
                  <c:v>412.819073690463</c:v>
                </c:pt>
                <c:pt idx="99">
                  <c:v>413.553862929826</c:v>
                </c:pt>
                <c:pt idx="100">
                  <c:v>414.271167030839</c:v>
                </c:pt>
                <c:pt idx="101">
                  <c:v>414.994203591883</c:v>
                </c:pt>
                <c:pt idx="102">
                  <c:v>415.68985562799</c:v>
                </c:pt>
                <c:pt idx="103">
                  <c:v>416.503235961071</c:v>
                </c:pt>
                <c:pt idx="104">
                  <c:v>417.150783803282</c:v>
                </c:pt>
                <c:pt idx="105">
                  <c:v>417.873094865919</c:v>
                </c:pt>
                <c:pt idx="106">
                  <c:v>418.594438751339</c:v>
                </c:pt>
                <c:pt idx="107">
                  <c:v>419.216485842179</c:v>
                </c:pt>
                <c:pt idx="108">
                  <c:v>419.906598218109</c:v>
                </c:pt>
                <c:pt idx="109">
                  <c:v>421.225504464155</c:v>
                </c:pt>
                <c:pt idx="110">
                  <c:v>421.880041673186</c:v>
                </c:pt>
                <c:pt idx="111">
                  <c:v>422.555851658972</c:v>
                </c:pt>
                <c:pt idx="112">
                  <c:v>423.192307538777</c:v>
                </c:pt>
                <c:pt idx="113">
                  <c:v>423.847150589856</c:v>
                </c:pt>
                <c:pt idx="114">
                  <c:v>424.407134174126</c:v>
                </c:pt>
                <c:pt idx="115">
                  <c:v>425.066568767816</c:v>
                </c:pt>
                <c:pt idx="116">
                  <c:v>425.750984846677</c:v>
                </c:pt>
                <c:pt idx="117">
                  <c:v>426.353738844617</c:v>
                </c:pt>
                <c:pt idx="118">
                  <c:v>426.897455588781</c:v>
                </c:pt>
                <c:pt idx="119">
                  <c:v>427.548360916822</c:v>
                </c:pt>
                <c:pt idx="120">
                  <c:v>428.052371166659</c:v>
                </c:pt>
                <c:pt idx="121">
                  <c:v>428.638762896763</c:v>
                </c:pt>
                <c:pt idx="122">
                  <c:v>429.233848309214</c:v>
                </c:pt>
                <c:pt idx="123">
                  <c:v>429.799249577094</c:v>
                </c:pt>
                <c:pt idx="124">
                  <c:v>430.309573114267</c:v>
                </c:pt>
                <c:pt idx="125">
                  <c:v>430.888868719673</c:v>
                </c:pt>
                <c:pt idx="126">
                  <c:v>431.47318022815</c:v>
                </c:pt>
                <c:pt idx="127">
                  <c:v>432.004528725586</c:v>
                </c:pt>
                <c:pt idx="128">
                  <c:v>432.574879321508</c:v>
                </c:pt>
                <c:pt idx="129">
                  <c:v>433.103119357543</c:v>
                </c:pt>
                <c:pt idx="130">
                  <c:v>433.602059933146</c:v>
                </c:pt>
                <c:pt idx="131">
                  <c:v>434.138506015141</c:v>
                </c:pt>
                <c:pt idx="132">
                  <c:v>434.645711135927</c:v>
                </c:pt>
                <c:pt idx="133">
                  <c:v>435.123789833447</c:v>
                </c:pt>
                <c:pt idx="134">
                  <c:v>435.669731110066</c:v>
                </c:pt>
                <c:pt idx="135">
                  <c:v>436.164647486266</c:v>
                </c:pt>
                <c:pt idx="136">
                  <c:v>436.702289793059</c:v>
                </c:pt>
                <c:pt idx="137">
                  <c:v>437.215981845783</c:v>
                </c:pt>
                <c:pt idx="138">
                  <c:v>437.7578328093</c:v>
                </c:pt>
                <c:pt idx="139">
                  <c:v>438.208248542246</c:v>
                </c:pt>
                <c:pt idx="140">
                  <c:v>438.708228072182</c:v>
                </c:pt>
                <c:pt idx="141">
                  <c:v>439.200472068159</c:v>
                </c:pt>
                <c:pt idx="142">
                  <c:v>439.667544437977</c:v>
                </c:pt>
                <c:pt idx="143">
                  <c:v>440.178975490009</c:v>
                </c:pt>
                <c:pt idx="144">
                  <c:v>440.675043962929</c:v>
                </c:pt>
                <c:pt idx="145">
                  <c:v>441.048407816571</c:v>
                </c:pt>
                <c:pt idx="146">
                  <c:v>441.508061998239</c:v>
                </c:pt>
                <c:pt idx="147">
                  <c:v>442.058432159249</c:v>
                </c:pt>
                <c:pt idx="148">
                  <c:v>442.469233023277</c:v>
                </c:pt>
                <c:pt idx="149">
                  <c:v>442.851560600645</c:v>
                </c:pt>
                <c:pt idx="150">
                  <c:v>443.209317249098</c:v>
                </c:pt>
                <c:pt idx="151">
                  <c:v>443.679762846421</c:v>
                </c:pt>
                <c:pt idx="152">
                  <c:v>444.196906259693</c:v>
                </c:pt>
                <c:pt idx="153">
                  <c:v>444.67696929698</c:v>
                </c:pt>
                <c:pt idx="154">
                  <c:v>445.501708939523</c:v>
                </c:pt>
                <c:pt idx="155">
                  <c:v>445.924831512812</c:v>
                </c:pt>
                <c:pt idx="156">
                  <c:v>446.368191787719</c:v>
                </c:pt>
                <c:pt idx="157">
                  <c:v>446.83990699824</c:v>
                </c:pt>
                <c:pt idx="158">
                  <c:v>447.308290174507</c:v>
                </c:pt>
                <c:pt idx="159">
                  <c:v>447.755523094474</c:v>
                </c:pt>
                <c:pt idx="160">
                  <c:v>448.174474052735</c:v>
                </c:pt>
                <c:pt idx="161">
                  <c:v>448.545122906959</c:v>
                </c:pt>
                <c:pt idx="162">
                  <c:v>448.983852172666</c:v>
                </c:pt>
                <c:pt idx="163">
                  <c:v>449.422338430765</c:v>
                </c:pt>
                <c:pt idx="164">
                  <c:v>449.808805035471</c:v>
                </c:pt>
                <c:pt idx="165">
                  <c:v>450.155428016665</c:v>
                </c:pt>
                <c:pt idx="166">
                  <c:v>450.613557194854</c:v>
                </c:pt>
                <c:pt idx="167">
                  <c:v>450.975923775804</c:v>
                </c:pt>
                <c:pt idx="168">
                  <c:v>451.381884277617</c:v>
                </c:pt>
                <c:pt idx="169">
                  <c:v>451.759987675379</c:v>
                </c:pt>
                <c:pt idx="170">
                  <c:v>452.17745160112</c:v>
                </c:pt>
                <c:pt idx="171">
                  <c:v>452.488227122873</c:v>
                </c:pt>
                <c:pt idx="172">
                  <c:v>452.862007037444</c:v>
                </c:pt>
                <c:pt idx="173">
                  <c:v>453.274827963934</c:v>
                </c:pt>
                <c:pt idx="174">
                  <c:v>453.639593770993</c:v>
                </c:pt>
                <c:pt idx="175">
                  <c:v>454.020342573638</c:v>
                </c:pt>
                <c:pt idx="176">
                  <c:v>454.30707592359</c:v>
                </c:pt>
                <c:pt idx="177">
                  <c:v>454.679595807937</c:v>
                </c:pt>
                <c:pt idx="178">
                  <c:v>455.016914868648</c:v>
                </c:pt>
                <c:pt idx="179">
                  <c:v>455.389306330889</c:v>
                </c:pt>
                <c:pt idx="180">
                  <c:v>455.715014525079</c:v>
                </c:pt>
                <c:pt idx="181">
                  <c:v>456.063424758118</c:v>
                </c:pt>
                <c:pt idx="182">
                  <c:v>456.394542220274</c:v>
                </c:pt>
                <c:pt idx="183">
                  <c:v>456.73045619452</c:v>
                </c:pt>
                <c:pt idx="184">
                  <c:v>457.062212042047</c:v>
                </c:pt>
                <c:pt idx="185">
                  <c:v>457.40137271977</c:v>
                </c:pt>
                <c:pt idx="186">
                  <c:v>457.675416502334</c:v>
                </c:pt>
                <c:pt idx="187">
                  <c:v>458.03773326715</c:v>
                </c:pt>
                <c:pt idx="188">
                  <c:v>458.345604160085</c:v>
                </c:pt>
                <c:pt idx="189">
                  <c:v>458.699525683731</c:v>
                </c:pt>
                <c:pt idx="190">
                  <c:v>458.985320059285</c:v>
                </c:pt>
                <c:pt idx="191">
                  <c:v>459.273522331944</c:v>
                </c:pt>
                <c:pt idx="192">
                  <c:v>459.523397665755</c:v>
                </c:pt>
                <c:pt idx="193">
                  <c:v>459.776513538317</c:v>
                </c:pt>
                <c:pt idx="194">
                  <c:v>460.048426574558</c:v>
                </c:pt>
                <c:pt idx="195">
                  <c:v>460.225308209143</c:v>
                </c:pt>
                <c:pt idx="196">
                  <c:v>460.482174658351</c:v>
                </c:pt>
                <c:pt idx="197">
                  <c:v>460.787420769286</c:v>
                </c:pt>
                <c:pt idx="198">
                  <c:v>461.040056959623</c:v>
                </c:pt>
                <c:pt idx="199">
                  <c:v>461.348144350813</c:v>
                </c:pt>
                <c:pt idx="200">
                  <c:v>461.640704770519</c:v>
                </c:pt>
                <c:pt idx="201">
                  <c:v>461.854584983357</c:v>
                </c:pt>
                <c:pt idx="202">
                  <c:v>462.098250783501</c:v>
                </c:pt>
                <c:pt idx="203">
                  <c:v>462.389619747232</c:v>
                </c:pt>
                <c:pt idx="204">
                  <c:v>462.725891434896</c:v>
                </c:pt>
                <c:pt idx="205">
                  <c:v>462.941611309392</c:v>
                </c:pt>
                <c:pt idx="206">
                  <c:v>463.198377420442</c:v>
                </c:pt>
                <c:pt idx="207">
                  <c:v>463.405886789867</c:v>
                </c:pt>
                <c:pt idx="208">
                  <c:v>463.67170630801</c:v>
                </c:pt>
                <c:pt idx="209">
                  <c:v>463.933252560901</c:v>
                </c:pt>
                <c:pt idx="210">
                  <c:v>464.168358077926</c:v>
                </c:pt>
                <c:pt idx="211">
                  <c:v>464.34837639777</c:v>
                </c:pt>
                <c:pt idx="212">
                  <c:v>464.546501475287</c:v>
                </c:pt>
                <c:pt idx="213">
                  <c:v>464.756044484512</c:v>
                </c:pt>
                <c:pt idx="214">
                  <c:v>464.952283528987</c:v>
                </c:pt>
                <c:pt idx="215">
                  <c:v>465.182048779575</c:v>
                </c:pt>
                <c:pt idx="216">
                  <c:v>465.412084736773</c:v>
                </c:pt>
                <c:pt idx="217">
                  <c:v>465.572231233</c:v>
                </c:pt>
                <c:pt idx="218">
                  <c:v>465.82228291215</c:v>
                </c:pt>
                <c:pt idx="219">
                  <c:v>466.083434579897</c:v>
                </c:pt>
                <c:pt idx="220">
                  <c:v>466.320295085912</c:v>
                </c:pt>
                <c:pt idx="221">
                  <c:v>466.464021619837</c:v>
                </c:pt>
                <c:pt idx="222">
                  <c:v>466.71304933</c:v>
                </c:pt>
                <c:pt idx="223">
                  <c:v>466.870199038387</c:v>
                </c:pt>
                <c:pt idx="224">
                  <c:v>467.083633101402</c:v>
                </c:pt>
                <c:pt idx="225">
                  <c:v>467.292777357171</c:v>
                </c:pt>
                <c:pt idx="226">
                  <c:v>467.476076614332</c:v>
                </c:pt>
                <c:pt idx="227">
                  <c:v>467.62288689364</c:v>
                </c:pt>
                <c:pt idx="228">
                  <c:v>467.823907830265</c:v>
                </c:pt>
                <c:pt idx="229">
                  <c:v>467.9992196335</c:v>
                </c:pt>
                <c:pt idx="230">
                  <c:v>468.180703528541</c:v>
                </c:pt>
                <c:pt idx="231">
                  <c:v>468.402280471544</c:v>
                </c:pt>
                <c:pt idx="232">
                  <c:v>468.592061606299</c:v>
                </c:pt>
                <c:pt idx="233">
                  <c:v>468.756227309073</c:v>
                </c:pt>
                <c:pt idx="234">
                  <c:v>468.852393431809</c:v>
                </c:pt>
                <c:pt idx="235">
                  <c:v>469.008170081456</c:v>
                </c:pt>
                <c:pt idx="236">
                  <c:v>469.180868001438</c:v>
                </c:pt>
                <c:pt idx="237">
                  <c:v>469.380940589443</c:v>
                </c:pt>
                <c:pt idx="238">
                  <c:v>469.522420706041</c:v>
                </c:pt>
                <c:pt idx="239">
                  <c:v>469.686714959136</c:v>
                </c:pt>
                <c:pt idx="240">
                  <c:v>469.799920029124</c:v>
                </c:pt>
                <c:pt idx="241">
                  <c:v>470.019593469458</c:v>
                </c:pt>
                <c:pt idx="242">
                  <c:v>470.239417137532</c:v>
                </c:pt>
                <c:pt idx="243">
                  <c:v>470.491680843824</c:v>
                </c:pt>
                <c:pt idx="244">
                  <c:v>470.723098996531</c:v>
                </c:pt>
                <c:pt idx="245">
                  <c:v>470.986706563214</c:v>
                </c:pt>
                <c:pt idx="246">
                  <c:v>471.529368639457</c:v>
                </c:pt>
                <c:pt idx="247">
                  <c:v>471.740058569408</c:v>
                </c:pt>
                <c:pt idx="248">
                  <c:v>471.971599958054</c:v>
                </c:pt>
                <c:pt idx="249">
                  <c:v>472.167481108311</c:v>
                </c:pt>
                <c:pt idx="250">
                  <c:v>472.276398210163</c:v>
                </c:pt>
                <c:pt idx="251">
                  <c:v>472.504317732897</c:v>
                </c:pt>
                <c:pt idx="252">
                  <c:v>472.727479959655</c:v>
                </c:pt>
                <c:pt idx="253">
                  <c:v>472.916798866144</c:v>
                </c:pt>
                <c:pt idx="254">
                  <c:v>473.151130913108</c:v>
                </c:pt>
                <c:pt idx="255">
                  <c:v>473.400943538799</c:v>
                </c:pt>
                <c:pt idx="256">
                  <c:v>473.569265459412</c:v>
                </c:pt>
                <c:pt idx="257">
                  <c:v>473.783730200383</c:v>
                </c:pt>
                <c:pt idx="258">
                  <c:v>473.962907404944</c:v>
                </c:pt>
                <c:pt idx="259">
                  <c:v>474.147465259038</c:v>
                </c:pt>
                <c:pt idx="260">
                  <c:v>474.296923640383</c:v>
                </c:pt>
                <c:pt idx="261">
                  <c:v>474.562932768493</c:v>
                </c:pt>
                <c:pt idx="262">
                  <c:v>474.773174939635</c:v>
                </c:pt>
                <c:pt idx="263">
                  <c:v>474.943327924655</c:v>
                </c:pt>
                <c:pt idx="264">
                  <c:v>475.193947144991</c:v>
                </c:pt>
                <c:pt idx="265">
                  <c:v>475.45947195695</c:v>
                </c:pt>
                <c:pt idx="266">
                  <c:v>475.719803805375</c:v>
                </c:pt>
                <c:pt idx="267">
                  <c:v>475.890052322652</c:v>
                </c:pt>
                <c:pt idx="268">
                  <c:v>476.150089709622</c:v>
                </c:pt>
                <c:pt idx="269">
                  <c:v>476.423869837038</c:v>
                </c:pt>
                <c:pt idx="270">
                  <c:v>476.683191997133</c:v>
                </c:pt>
                <c:pt idx="271">
                  <c:v>476.957046704955</c:v>
                </c:pt>
                <c:pt idx="272">
                  <c:v>477.215678633545</c:v>
                </c:pt>
                <c:pt idx="273">
                  <c:v>477.380241340036</c:v>
                </c:pt>
                <c:pt idx="274">
                  <c:v>477.604085107269</c:v>
                </c:pt>
                <c:pt idx="275">
                  <c:v>477.81293686094</c:v>
                </c:pt>
                <c:pt idx="276">
                  <c:v>478.011446789881</c:v>
                </c:pt>
                <c:pt idx="277">
                  <c:v>478.158433161621</c:v>
                </c:pt>
                <c:pt idx="278">
                  <c:v>478.405172725726</c:v>
                </c:pt>
                <c:pt idx="279">
                  <c:v>478.573026587318</c:v>
                </c:pt>
                <c:pt idx="280">
                  <c:v>478.789661012759</c:v>
                </c:pt>
                <c:pt idx="281">
                  <c:v>478.995711279156</c:v>
                </c:pt>
                <c:pt idx="282">
                  <c:v>479.202615302659</c:v>
                </c:pt>
                <c:pt idx="283">
                  <c:v>479.325957832501</c:v>
                </c:pt>
                <c:pt idx="284">
                  <c:v>479.584822708918</c:v>
                </c:pt>
                <c:pt idx="285">
                  <c:v>479.887598895639</c:v>
                </c:pt>
                <c:pt idx="286">
                  <c:v>480.07320795399</c:v>
                </c:pt>
                <c:pt idx="287">
                  <c:v>480.319697031842</c:v>
                </c:pt>
                <c:pt idx="288">
                  <c:v>480.598959241354</c:v>
                </c:pt>
                <c:pt idx="289">
                  <c:v>480.858772943642</c:v>
                </c:pt>
                <c:pt idx="290">
                  <c:v>481.083070223384</c:v>
                </c:pt>
                <c:pt idx="291">
                  <c:v>481.406593559329</c:v>
                </c:pt>
                <c:pt idx="292">
                  <c:v>481.724120502024</c:v>
                </c:pt>
                <c:pt idx="293">
                  <c:v>482.012422356668</c:v>
                </c:pt>
                <c:pt idx="294">
                  <c:v>482.365213175273</c:v>
                </c:pt>
                <c:pt idx="295">
                  <c:v>482.651122599187</c:v>
                </c:pt>
                <c:pt idx="296">
                  <c:v>482.813957088206</c:v>
                </c:pt>
                <c:pt idx="297">
                  <c:v>483.09775231834</c:v>
                </c:pt>
                <c:pt idx="298">
                  <c:v>483.405478778182</c:v>
                </c:pt>
                <c:pt idx="299">
                  <c:v>483.739251488735</c:v>
                </c:pt>
                <c:pt idx="300">
                  <c:v>483.967701717571</c:v>
                </c:pt>
                <c:pt idx="301">
                  <c:v>484.297102327683</c:v>
                </c:pt>
                <c:pt idx="302">
                  <c:v>484.513622416645</c:v>
                </c:pt>
                <c:pt idx="303">
                  <c:v>484.82115491712</c:v>
                </c:pt>
                <c:pt idx="304">
                  <c:v>485.10388972368</c:v>
                </c:pt>
                <c:pt idx="305">
                  <c:v>485.436120157822</c:v>
                </c:pt>
                <c:pt idx="306">
                  <c:v>485.708518014154</c:v>
                </c:pt>
                <c:pt idx="307">
                  <c:v>486.002583986505</c:v>
                </c:pt>
                <c:pt idx="308">
                  <c:v>486.303248694583</c:v>
                </c:pt>
                <c:pt idx="309">
                  <c:v>486.56342980557</c:v>
                </c:pt>
                <c:pt idx="310">
                  <c:v>486.848024631878</c:v>
                </c:pt>
                <c:pt idx="311">
                  <c:v>487.108103679218</c:v>
                </c:pt>
                <c:pt idx="312">
                  <c:v>487.349527545159</c:v>
                </c:pt>
                <c:pt idx="313">
                  <c:v>487.664687326391</c:v>
                </c:pt>
                <c:pt idx="314">
                  <c:v>487.964301167101</c:v>
                </c:pt>
                <c:pt idx="315">
                  <c:v>488.275700684903</c:v>
                </c:pt>
                <c:pt idx="316">
                  <c:v>488.471734305367</c:v>
                </c:pt>
                <c:pt idx="317">
                  <c:v>488.78067330665</c:v>
                </c:pt>
                <c:pt idx="318">
                  <c:v>488.982303591975</c:v>
                </c:pt>
                <c:pt idx="319">
                  <c:v>489.637854654104</c:v>
                </c:pt>
                <c:pt idx="320">
                  <c:v>489.646291358483</c:v>
                </c:pt>
                <c:pt idx="321">
                  <c:v>489.969695199408</c:v>
                </c:pt>
                <c:pt idx="322">
                  <c:v>490.205783832556</c:v>
                </c:pt>
                <c:pt idx="323">
                  <c:v>490.569809872202</c:v>
                </c:pt>
                <c:pt idx="324">
                  <c:v>490.938914240305</c:v>
                </c:pt>
                <c:pt idx="325">
                  <c:v>491.268172104259</c:v>
                </c:pt>
                <c:pt idx="326">
                  <c:v>491.649948237602</c:v>
                </c:pt>
                <c:pt idx="327">
                  <c:v>491.983162060526</c:v>
                </c:pt>
                <c:pt idx="328">
                  <c:v>492.33318998998</c:v>
                </c:pt>
                <c:pt idx="329">
                  <c:v>492.608306437681</c:v>
                </c:pt>
                <c:pt idx="330">
                  <c:v>492.994687857337</c:v>
                </c:pt>
                <c:pt idx="331">
                  <c:v>493.376682515658</c:v>
                </c:pt>
                <c:pt idx="332">
                  <c:v>493.73123231604</c:v>
                </c:pt>
                <c:pt idx="333">
                  <c:v>494.059550827101</c:v>
                </c:pt>
                <c:pt idx="334">
                  <c:v>494.417384674791</c:v>
                </c:pt>
                <c:pt idx="335">
                  <c:v>494.741901444911</c:v>
                </c:pt>
                <c:pt idx="336">
                  <c:v>495.157860683671</c:v>
                </c:pt>
                <c:pt idx="337">
                  <c:v>495.548956335552</c:v>
                </c:pt>
                <c:pt idx="338">
                  <c:v>495.98230008359</c:v>
                </c:pt>
                <c:pt idx="339">
                  <c:v>496.280546522977</c:v>
                </c:pt>
                <c:pt idx="340">
                  <c:v>496.655815643672</c:v>
                </c:pt>
                <c:pt idx="341">
                  <c:v>496.990778521027</c:v>
                </c:pt>
                <c:pt idx="342">
                  <c:v>497.362083101886</c:v>
                </c:pt>
                <c:pt idx="343">
                  <c:v>497.766629015949</c:v>
                </c:pt>
                <c:pt idx="344">
                  <c:v>498.206511523224</c:v>
                </c:pt>
                <c:pt idx="345">
                  <c:v>498.570166253108</c:v>
                </c:pt>
                <c:pt idx="346">
                  <c:v>498.992556451857</c:v>
                </c:pt>
                <c:pt idx="347">
                  <c:v>499.443531121781</c:v>
                </c:pt>
                <c:pt idx="348">
                  <c:v>499.869616091668</c:v>
                </c:pt>
                <c:pt idx="349">
                  <c:v>500.234322312154</c:v>
                </c:pt>
                <c:pt idx="350">
                  <c:v>500.653154676196</c:v>
                </c:pt>
                <c:pt idx="351">
                  <c:v>500.975061358139</c:v>
                </c:pt>
                <c:pt idx="352">
                  <c:v>501.424420491378</c:v>
                </c:pt>
                <c:pt idx="353">
                  <c:v>502.672472903144</c:v>
                </c:pt>
                <c:pt idx="354">
                  <c:v>503.16208447127</c:v>
                </c:pt>
                <c:pt idx="355">
                  <c:v>503.580400040059</c:v>
                </c:pt>
                <c:pt idx="356">
                  <c:v>504.068244996818</c:v>
                </c:pt>
                <c:pt idx="357">
                  <c:v>504.507840912208</c:v>
                </c:pt>
                <c:pt idx="358">
                  <c:v>504.846218706426</c:v>
                </c:pt>
                <c:pt idx="359">
                  <c:v>505.26133392721</c:v>
                </c:pt>
                <c:pt idx="360">
                  <c:v>505.668275431699</c:v>
                </c:pt>
                <c:pt idx="361">
                  <c:v>506.109840508675</c:v>
                </c:pt>
                <c:pt idx="362">
                  <c:v>506.444110639483</c:v>
                </c:pt>
                <c:pt idx="363">
                  <c:v>506.894096875295</c:v>
                </c:pt>
                <c:pt idx="364">
                  <c:v>507.244690573515</c:v>
                </c:pt>
                <c:pt idx="365">
                  <c:v>507.692223324387</c:v>
                </c:pt>
                <c:pt idx="366">
                  <c:v>508.124391944876</c:v>
                </c:pt>
                <c:pt idx="367">
                  <c:v>508.548004913028</c:v>
                </c:pt>
                <c:pt idx="368">
                  <c:v>509.515250527722</c:v>
                </c:pt>
                <c:pt idx="369">
                  <c:v>509.399653296102</c:v>
                </c:pt>
                <c:pt idx="370">
                  <c:v>509.805716192125</c:v>
                </c:pt>
                <c:pt idx="371">
                  <c:v>510.153284124433</c:v>
                </c:pt>
                <c:pt idx="372">
                  <c:v>510.558187521577</c:v>
                </c:pt>
                <c:pt idx="373">
                  <c:v>510.954434597452</c:v>
                </c:pt>
                <c:pt idx="374">
                  <c:v>511.326949062539</c:v>
                </c:pt>
                <c:pt idx="375">
                  <c:v>511.617658043822</c:v>
                </c:pt>
                <c:pt idx="376">
                  <c:v>511.996116925327</c:v>
                </c:pt>
                <c:pt idx="377">
                  <c:v>512.381858713117</c:v>
                </c:pt>
                <c:pt idx="378">
                  <c:v>512.663209046802</c:v>
                </c:pt>
                <c:pt idx="379">
                  <c:v>513.131056148058</c:v>
                </c:pt>
                <c:pt idx="380">
                  <c:v>513.600675727515</c:v>
                </c:pt>
                <c:pt idx="381">
                  <c:v>513.981959805963</c:v>
                </c:pt>
                <c:pt idx="382">
                  <c:v>514.419007501983</c:v>
                </c:pt>
                <c:pt idx="383">
                  <c:v>514.838299430555</c:v>
                </c:pt>
                <c:pt idx="384">
                  <c:v>515.232729431605</c:v>
                </c:pt>
                <c:pt idx="385">
                  <c:v>515.532266043498</c:v>
                </c:pt>
                <c:pt idx="386">
                  <c:v>515.987094350504</c:v>
                </c:pt>
                <c:pt idx="387">
                  <c:v>516.785874726113</c:v>
                </c:pt>
                <c:pt idx="388">
                  <c:v>516.877676551932</c:v>
                </c:pt>
                <c:pt idx="389">
                  <c:v>518.004746162512</c:v>
                </c:pt>
                <c:pt idx="390">
                  <c:v>518.418390533834</c:v>
                </c:pt>
                <c:pt idx="391">
                  <c:v>518.846137232695</c:v>
                </c:pt>
                <c:pt idx="392">
                  <c:v>520.813942392392</c:v>
                </c:pt>
                <c:pt idx="393">
                  <c:v>519.920242789358</c:v>
                </c:pt>
                <c:pt idx="394">
                  <c:v>519.996494250033</c:v>
                </c:pt>
                <c:pt idx="395">
                  <c:v>520.363333403167</c:v>
                </c:pt>
                <c:pt idx="396">
                  <c:v>520.728363764291</c:v>
                </c:pt>
                <c:pt idx="397">
                  <c:v>521.106785447749</c:v>
                </c:pt>
                <c:pt idx="398">
                  <c:v>521.376721577942</c:v>
                </c:pt>
                <c:pt idx="399">
                  <c:v>521.743786794697</c:v>
                </c:pt>
                <c:pt idx="400">
                  <c:v>522.139281477011</c:v>
                </c:pt>
                <c:pt idx="401">
                  <c:v>522.523643310346</c:v>
                </c:pt>
                <c:pt idx="402">
                  <c:v>522.929635901291</c:v>
                </c:pt>
                <c:pt idx="403">
                  <c:v>523.325519340847</c:v>
                </c:pt>
                <c:pt idx="404">
                  <c:v>523.636725424491</c:v>
                </c:pt>
                <c:pt idx="405">
                  <c:v>524.043367070742</c:v>
                </c:pt>
                <c:pt idx="406">
                  <c:v>524.432586091641</c:v>
                </c:pt>
                <c:pt idx="407">
                  <c:v>524.818891517725</c:v>
                </c:pt>
                <c:pt idx="408">
                  <c:v>525.082950629639</c:v>
                </c:pt>
                <c:pt idx="409">
                  <c:v>525.556985426326</c:v>
                </c:pt>
                <c:pt idx="410">
                  <c:v>526.016660744618</c:v>
                </c:pt>
                <c:pt idx="411">
                  <c:v>526.332677641929</c:v>
                </c:pt>
                <c:pt idx="412">
                  <c:v>527.733767498243</c:v>
                </c:pt>
                <c:pt idx="413">
                  <c:v>527.217154988049</c:v>
                </c:pt>
                <c:pt idx="414">
                  <c:v>527.614040552419</c:v>
                </c:pt>
                <c:pt idx="415">
                  <c:v>528.05932867814</c:v>
                </c:pt>
                <c:pt idx="416">
                  <c:v>528.529817512263</c:v>
                </c:pt>
                <c:pt idx="417">
                  <c:v>529.56489199505</c:v>
                </c:pt>
                <c:pt idx="418">
                  <c:v>529.437481977214</c:v>
                </c:pt>
                <c:pt idx="419">
                  <c:v>529.940037536272</c:v>
                </c:pt>
                <c:pt idx="420">
                  <c:v>530.381672022117</c:v>
                </c:pt>
                <c:pt idx="421">
                  <c:v>530.805215326563</c:v>
                </c:pt>
                <c:pt idx="422">
                  <c:v>532.9110140523</c:v>
                </c:pt>
                <c:pt idx="423">
                  <c:v>531.87103528625</c:v>
                </c:pt>
                <c:pt idx="424">
                  <c:v>532.600169622375</c:v>
                </c:pt>
                <c:pt idx="425">
                  <c:v>533.466663858789</c:v>
                </c:pt>
                <c:pt idx="426">
                  <c:v>532.876118369276</c:v>
                </c:pt>
                <c:pt idx="427">
                  <c:v>533.293385230216</c:v>
                </c:pt>
                <c:pt idx="428">
                  <c:v>533.699681236013</c:v>
                </c:pt>
                <c:pt idx="429">
                  <c:v>533.93834376538</c:v>
                </c:pt>
                <c:pt idx="430">
                  <c:v>535.912103459959</c:v>
                </c:pt>
                <c:pt idx="431">
                  <c:v>534.954443676776</c:v>
                </c:pt>
                <c:pt idx="432">
                  <c:v>535.242534896869</c:v>
                </c:pt>
                <c:pt idx="433">
                  <c:v>536.915020184675</c:v>
                </c:pt>
                <c:pt idx="434">
                  <c:v>536.996305874979</c:v>
                </c:pt>
                <c:pt idx="435">
                  <c:v>537.403806139194</c:v>
                </c:pt>
                <c:pt idx="436">
                  <c:v>537.261550007566</c:v>
                </c:pt>
                <c:pt idx="437">
                  <c:v>538.405450156608</c:v>
                </c:pt>
                <c:pt idx="438">
                  <c:v>537.69220259918</c:v>
                </c:pt>
                <c:pt idx="439">
                  <c:v>538.489996801474</c:v>
                </c:pt>
                <c:pt idx="440">
                  <c:v>539.191081567617</c:v>
                </c:pt>
                <c:pt idx="441">
                  <c:v>540.041810183283</c:v>
                </c:pt>
                <c:pt idx="442">
                  <c:v>539.829988532939</c:v>
                </c:pt>
                <c:pt idx="443">
                  <c:v>540.930884786121</c:v>
                </c:pt>
                <c:pt idx="444">
                  <c:v>541.751386319357</c:v>
                </c:pt>
                <c:pt idx="445">
                  <c:v>542.466124670547</c:v>
                </c:pt>
                <c:pt idx="446">
                  <c:v>542.831388960379</c:v>
                </c:pt>
                <c:pt idx="447">
                  <c:v>542.741964935788</c:v>
                </c:pt>
                <c:pt idx="448">
                  <c:v>542.631349280724</c:v>
                </c:pt>
                <c:pt idx="449">
                  <c:v>543.260750456679</c:v>
                </c:pt>
                <c:pt idx="450">
                  <c:v>544.0807856988</c:v>
                </c:pt>
                <c:pt idx="451">
                  <c:v>544.884180072337</c:v>
                </c:pt>
                <c:pt idx="452">
                  <c:v>545.13463709649</c:v>
                </c:pt>
                <c:pt idx="453">
                  <c:v>545.729037565322</c:v>
                </c:pt>
                <c:pt idx="454">
                  <c:v>546.182066063343</c:v>
                </c:pt>
                <c:pt idx="455">
                  <c:v>546.169880567083</c:v>
                </c:pt>
                <c:pt idx="456">
                  <c:v>546.787644002968</c:v>
                </c:pt>
                <c:pt idx="457">
                  <c:v>547.216563578256</c:v>
                </c:pt>
                <c:pt idx="458">
                  <c:v>547.734590069087</c:v>
                </c:pt>
                <c:pt idx="459">
                  <c:v>548.360468739831</c:v>
                </c:pt>
                <c:pt idx="460">
                  <c:v>548.80901427585</c:v>
                </c:pt>
                <c:pt idx="461">
                  <c:v>549.145628783542</c:v>
                </c:pt>
                <c:pt idx="462">
                  <c:v>549.588405366174</c:v>
                </c:pt>
                <c:pt idx="463">
                  <c:v>549.604923336832</c:v>
                </c:pt>
                <c:pt idx="464">
                  <c:v>549.986863517858</c:v>
                </c:pt>
                <c:pt idx="465">
                  <c:v>550.76554822104</c:v>
                </c:pt>
                <c:pt idx="466">
                  <c:v>551.171827412939</c:v>
                </c:pt>
                <c:pt idx="467">
                  <c:v>551.19998334986</c:v>
                </c:pt>
                <c:pt idx="468">
                  <c:v>552.0827426052</c:v>
                </c:pt>
                <c:pt idx="469">
                  <c:v>552.479456972835</c:v>
                </c:pt>
                <c:pt idx="470">
                  <c:v>552.8416503461</c:v>
                </c:pt>
                <c:pt idx="471">
                  <c:v>552.817896977481</c:v>
                </c:pt>
                <c:pt idx="472">
                  <c:v>553.05225680479</c:v>
                </c:pt>
                <c:pt idx="473">
                  <c:v>553.842090112189</c:v>
                </c:pt>
                <c:pt idx="474">
                  <c:v>553.778735690139</c:v>
                </c:pt>
                <c:pt idx="475">
                  <c:v>554.246372524422</c:v>
                </c:pt>
                <c:pt idx="476">
                  <c:v>554.722318155421</c:v>
                </c:pt>
                <c:pt idx="477">
                  <c:v>555.180519304042</c:v>
                </c:pt>
                <c:pt idx="478">
                  <c:v>555.548290424372</c:v>
                </c:pt>
                <c:pt idx="479">
                  <c:v>555.829473880949</c:v>
                </c:pt>
                <c:pt idx="480">
                  <c:v>556.308403919642</c:v>
                </c:pt>
                <c:pt idx="481">
                  <c:v>556.79872379009</c:v>
                </c:pt>
                <c:pt idx="482">
                  <c:v>557.237275927877</c:v>
                </c:pt>
                <c:pt idx="483">
                  <c:v>557.74328761339</c:v>
                </c:pt>
                <c:pt idx="484">
                  <c:v>558.190495603188</c:v>
                </c:pt>
                <c:pt idx="485">
                  <c:v>558.642446699552</c:v>
                </c:pt>
                <c:pt idx="486">
                  <c:v>558.962518494987</c:v>
                </c:pt>
                <c:pt idx="487">
                  <c:v>559.502141367664</c:v>
                </c:pt>
                <c:pt idx="488">
                  <c:v>559.993144434855</c:v>
                </c:pt>
                <c:pt idx="489">
                  <c:v>560.54931591713</c:v>
                </c:pt>
                <c:pt idx="490">
                  <c:v>561.01471967874</c:v>
                </c:pt>
                <c:pt idx="491">
                  <c:v>561.554982894762</c:v>
                </c:pt>
                <c:pt idx="492">
                  <c:v>561.944544405217</c:v>
                </c:pt>
                <c:pt idx="493">
                  <c:v>562.439197047328</c:v>
                </c:pt>
                <c:pt idx="494">
                  <c:v>563.060048566592</c:v>
                </c:pt>
                <c:pt idx="495">
                  <c:v>563.521332077407</c:v>
                </c:pt>
                <c:pt idx="496">
                  <c:v>563.830322538264</c:v>
                </c:pt>
                <c:pt idx="497">
                  <c:v>564.269382784879</c:v>
                </c:pt>
                <c:pt idx="498">
                  <c:v>564.686555301326</c:v>
                </c:pt>
                <c:pt idx="499">
                  <c:v>565.167738723235</c:v>
                </c:pt>
                <c:pt idx="500">
                  <c:v>565.639763138214</c:v>
                </c:pt>
                <c:pt idx="501">
                  <c:v>566.188296322804</c:v>
                </c:pt>
                <c:pt idx="502">
                  <c:v>566.567577797137</c:v>
                </c:pt>
                <c:pt idx="503">
                  <c:v>567.048529664204</c:v>
                </c:pt>
                <c:pt idx="504">
                  <c:v>567.580873829987</c:v>
                </c:pt>
                <c:pt idx="505">
                  <c:v>568.121700275538</c:v>
                </c:pt>
                <c:pt idx="506">
                  <c:v>568.534682518381</c:v>
                </c:pt>
                <c:pt idx="507">
                  <c:v>569.12770288784</c:v>
                </c:pt>
                <c:pt idx="508">
                  <c:v>569.488099571018</c:v>
                </c:pt>
                <c:pt idx="509">
                  <c:v>569.977237858671</c:v>
                </c:pt>
                <c:pt idx="510">
                  <c:v>570.504288447877</c:v>
                </c:pt>
                <c:pt idx="511">
                  <c:v>571.003486957586</c:v>
                </c:pt>
                <c:pt idx="512">
                  <c:v>571.438560308988</c:v>
                </c:pt>
                <c:pt idx="513">
                  <c:v>572.031177177824</c:v>
                </c:pt>
                <c:pt idx="514">
                  <c:v>572.559292741651</c:v>
                </c:pt>
                <c:pt idx="515">
                  <c:v>573.166263321591</c:v>
                </c:pt>
                <c:pt idx="516">
                  <c:v>573.780159101816</c:v>
                </c:pt>
                <c:pt idx="517">
                  <c:v>574.389035776603</c:v>
                </c:pt>
                <c:pt idx="518">
                  <c:v>574.785625571653</c:v>
                </c:pt>
                <c:pt idx="519">
                  <c:v>575.515076077835</c:v>
                </c:pt>
                <c:pt idx="520">
                  <c:v>576.14999989589</c:v>
                </c:pt>
                <c:pt idx="521">
                  <c:v>576.63819611274</c:v>
                </c:pt>
                <c:pt idx="522">
                  <c:v>577.469337188074</c:v>
                </c:pt>
                <c:pt idx="523">
                  <c:v>577.976377998181</c:v>
                </c:pt>
                <c:pt idx="524">
                  <c:v>578.58876142489</c:v>
                </c:pt>
                <c:pt idx="525">
                  <c:v>579.177912827146</c:v>
                </c:pt>
                <c:pt idx="526">
                  <c:v>579.860518900018</c:v>
                </c:pt>
                <c:pt idx="527">
                  <c:v>581.011562437036</c:v>
                </c:pt>
                <c:pt idx="528">
                  <c:v>581.711729888429</c:v>
                </c:pt>
                <c:pt idx="529">
                  <c:v>582.267800523599</c:v>
                </c:pt>
                <c:pt idx="530">
                  <c:v>582.888315294367</c:v>
                </c:pt>
                <c:pt idx="531">
                  <c:v>583.603152570153</c:v>
                </c:pt>
                <c:pt idx="532">
                  <c:v>584.109646915492</c:v>
                </c:pt>
                <c:pt idx="533">
                  <c:v>584.82853786995</c:v>
                </c:pt>
                <c:pt idx="534">
                  <c:v>585.555345842062</c:v>
                </c:pt>
                <c:pt idx="535">
                  <c:v>586.124710540723</c:v>
                </c:pt>
                <c:pt idx="536">
                  <c:v>586.908921371067</c:v>
                </c:pt>
                <c:pt idx="537">
                  <c:v>587.767510732155</c:v>
                </c:pt>
                <c:pt idx="538">
                  <c:v>588.355894134531</c:v>
                </c:pt>
                <c:pt idx="539">
                  <c:v>589.143971791122</c:v>
                </c:pt>
                <c:pt idx="540">
                  <c:v>589.909355818273</c:v>
                </c:pt>
                <c:pt idx="541">
                  <c:v>590.468540270985</c:v>
                </c:pt>
                <c:pt idx="542">
                  <c:v>591.275526200355</c:v>
                </c:pt>
                <c:pt idx="543">
                  <c:v>592.07456857636</c:v>
                </c:pt>
                <c:pt idx="544">
                  <c:v>592.984174025248</c:v>
                </c:pt>
                <c:pt idx="545">
                  <c:v>593.725878365953</c:v>
                </c:pt>
                <c:pt idx="546">
                  <c:v>594.514130159232</c:v>
                </c:pt>
                <c:pt idx="547">
                  <c:v>595.103318037446</c:v>
                </c:pt>
                <c:pt idx="548">
                  <c:v>595.912196753945</c:v>
                </c:pt>
                <c:pt idx="549">
                  <c:v>596.726774934397</c:v>
                </c:pt>
                <c:pt idx="550">
                  <c:v>597.580348694929</c:v>
                </c:pt>
                <c:pt idx="551">
                  <c:v>598.237843315265</c:v>
                </c:pt>
                <c:pt idx="552">
                  <c:v>599.098841410143</c:v>
                </c:pt>
                <c:pt idx="553">
                  <c:v>599.905677646308</c:v>
                </c:pt>
                <c:pt idx="554">
                  <c:v>600.881339641629</c:v>
                </c:pt>
                <c:pt idx="555">
                  <c:v>601.969596414556</c:v>
                </c:pt>
                <c:pt idx="556">
                  <c:v>602.831705383668</c:v>
                </c:pt>
                <c:pt idx="557">
                  <c:v>603.79324799468</c:v>
                </c:pt>
                <c:pt idx="558">
                  <c:v>604.765547542173</c:v>
                </c:pt>
                <c:pt idx="559">
                  <c:v>605.708042773475</c:v>
                </c:pt>
                <c:pt idx="560">
                  <c:v>606.492035045098</c:v>
                </c:pt>
                <c:pt idx="561">
                  <c:v>607.622891065634</c:v>
                </c:pt>
                <c:pt idx="562">
                  <c:v>608.475245199725</c:v>
                </c:pt>
                <c:pt idx="563">
                  <c:v>609.457987649866</c:v>
                </c:pt>
                <c:pt idx="564">
                  <c:v>610.535078765149</c:v>
                </c:pt>
                <c:pt idx="565">
                  <c:v>611.577143359184</c:v>
                </c:pt>
                <c:pt idx="566">
                  <c:v>612.383521321672</c:v>
                </c:pt>
                <c:pt idx="567">
                  <c:v>613.486370779268</c:v>
                </c:pt>
                <c:pt idx="568">
                  <c:v>614.629695400462</c:v>
                </c:pt>
                <c:pt idx="569">
                  <c:v>615.672418501138</c:v>
                </c:pt>
                <c:pt idx="570">
                  <c:v>617.038064027531</c:v>
                </c:pt>
                <c:pt idx="571">
                  <c:v>618.201409198805</c:v>
                </c:pt>
                <c:pt idx="572">
                  <c:v>619.066844685393</c:v>
                </c:pt>
                <c:pt idx="573">
                  <c:v>620.2033633245</c:v>
                </c:pt>
                <c:pt idx="574">
                  <c:v>621.378154195278</c:v>
                </c:pt>
                <c:pt idx="575">
                  <c:v>622.324955095409</c:v>
                </c:pt>
                <c:pt idx="576">
                  <c:v>623.499427888966</c:v>
                </c:pt>
                <c:pt idx="577">
                  <c:v>624.651546426945</c:v>
                </c:pt>
                <c:pt idx="578">
                  <c:v>625.835324561557</c:v>
                </c:pt>
                <c:pt idx="579">
                  <c:v>627.120803762012</c:v>
                </c:pt>
                <c:pt idx="580">
                  <c:v>628.389084033307</c:v>
                </c:pt>
                <c:pt idx="581">
                  <c:v>629.419767437433</c:v>
                </c:pt>
                <c:pt idx="582">
                  <c:v>630.6550301828</c:v>
                </c:pt>
                <c:pt idx="583">
                  <c:v>631.884214506385</c:v>
                </c:pt>
                <c:pt idx="584">
                  <c:v>633.171747429814</c:v>
                </c:pt>
                <c:pt idx="585">
                  <c:v>634.49434648751</c:v>
                </c:pt>
                <c:pt idx="586">
                  <c:v>635.859632089561</c:v>
                </c:pt>
                <c:pt idx="587">
                  <c:v>637.001879395248</c:v>
                </c:pt>
                <c:pt idx="588">
                  <c:v>638.319608724995</c:v>
                </c:pt>
                <c:pt idx="589">
                  <c:v>639.598305955146</c:v>
                </c:pt>
                <c:pt idx="590">
                  <c:v>640.919615881834</c:v>
                </c:pt>
                <c:pt idx="591">
                  <c:v>641.87077637767</c:v>
                </c:pt>
                <c:pt idx="592">
                  <c:v>643.184028448532</c:v>
                </c:pt>
                <c:pt idx="593">
                  <c:v>644.474800787472</c:v>
                </c:pt>
                <c:pt idx="594">
                  <c:v>645.803915795456</c:v>
                </c:pt>
                <c:pt idx="595">
                  <c:v>647.154597086899</c:v>
                </c:pt>
                <c:pt idx="596">
                  <c:v>648.491631875122</c:v>
                </c:pt>
                <c:pt idx="597">
                  <c:v>649.894401355925</c:v>
                </c:pt>
                <c:pt idx="598">
                  <c:v>651.128383061213</c:v>
                </c:pt>
                <c:pt idx="599">
                  <c:v>652.51185292785</c:v>
                </c:pt>
                <c:pt idx="600">
                  <c:v>653.60958003781</c:v>
                </c:pt>
                <c:pt idx="601">
                  <c:v>655.210677580703</c:v>
                </c:pt>
                <c:pt idx="602">
                  <c:v>656.343972085101</c:v>
                </c:pt>
                <c:pt idx="603">
                  <c:v>657.687648715012</c:v>
                </c:pt>
                <c:pt idx="604">
                  <c:v>659.153917712877</c:v>
                </c:pt>
                <c:pt idx="605">
                  <c:v>660.559730359422</c:v>
                </c:pt>
                <c:pt idx="606">
                  <c:v>661.601008406999</c:v>
                </c:pt>
                <c:pt idx="607">
                  <c:v>662.93507372976</c:v>
                </c:pt>
                <c:pt idx="608">
                  <c:v>664.195331474812</c:v>
                </c:pt>
                <c:pt idx="609">
                  <c:v>665.334544641302</c:v>
                </c:pt>
                <c:pt idx="610">
                  <c:v>666.623769762851</c:v>
                </c:pt>
                <c:pt idx="611">
                  <c:v>667.81733572094</c:v>
                </c:pt>
                <c:pt idx="612">
                  <c:v>668.696976914003</c:v>
                </c:pt>
                <c:pt idx="613">
                  <c:v>669.743447824075</c:v>
                </c:pt>
                <c:pt idx="614">
                  <c:v>671.190657828856</c:v>
                </c:pt>
                <c:pt idx="615">
                  <c:v>672.009744237534</c:v>
                </c:pt>
                <c:pt idx="616">
                  <c:v>672.691764161041</c:v>
                </c:pt>
                <c:pt idx="617">
                  <c:v>673.552755694449</c:v>
                </c:pt>
                <c:pt idx="618">
                  <c:v>674.286537374675</c:v>
                </c:pt>
                <c:pt idx="619">
                  <c:v>675.034139603464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963179"/>
        <c:axId val="39848489"/>
      </c:lineChart>
      <c:catAx>
        <c:axId val="73963179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39848489"/>
        <c:crosses val="autoZero"/>
        <c:auto val="1"/>
        <c:lblAlgn val="ctr"/>
        <c:lblOffset val="100"/>
        <c:noMultiLvlLbl val="0"/>
      </c:catAx>
      <c:valAx>
        <c:axId val="398484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739631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[4]Лист1!$M$85:$M$633</c:f>
              <c:numCache>
                <c:formatCode>General</c:formatCode>
                <c:ptCount val="549"/>
                <c:pt idx="0">
                  <c:v>387.725720047925</c:v>
                </c:pt>
                <c:pt idx="1">
                  <c:v>388.858910288552</c:v>
                </c:pt>
                <c:pt idx="2">
                  <c:v>389.935720949949</c:v>
                </c:pt>
                <c:pt idx="3">
                  <c:v>390.831913983201</c:v>
                </c:pt>
                <c:pt idx="4">
                  <c:v>391.861086528596</c:v>
                </c:pt>
                <c:pt idx="5">
                  <c:v>392.910012986979</c:v>
                </c:pt>
                <c:pt idx="6">
                  <c:v>393.926759119299</c:v>
                </c:pt>
                <c:pt idx="7">
                  <c:v>394.826396187864</c:v>
                </c:pt>
                <c:pt idx="8">
                  <c:v>395.820185036978</c:v>
                </c:pt>
                <c:pt idx="9">
                  <c:v>396.812394556111</c:v>
                </c:pt>
                <c:pt idx="10">
                  <c:v>397.728600946911</c:v>
                </c:pt>
                <c:pt idx="11">
                  <c:v>398.664464235148</c:v>
                </c:pt>
                <c:pt idx="12">
                  <c:v>399.619835991335</c:v>
                </c:pt>
                <c:pt idx="13">
                  <c:v>400.481730796673</c:v>
                </c:pt>
                <c:pt idx="14">
                  <c:v>401.376788693403</c:v>
                </c:pt>
                <c:pt idx="15">
                  <c:v>402.297464050699</c:v>
                </c:pt>
                <c:pt idx="16">
                  <c:v>403.119045213029</c:v>
                </c:pt>
                <c:pt idx="17">
                  <c:v>403.98403249344</c:v>
                </c:pt>
                <c:pt idx="18">
                  <c:v>404.989981825239</c:v>
                </c:pt>
                <c:pt idx="19">
                  <c:v>405.818381231677</c:v>
                </c:pt>
                <c:pt idx="20">
                  <c:v>406.588657236756</c:v>
                </c:pt>
                <c:pt idx="21">
                  <c:v>407.435090835588</c:v>
                </c:pt>
                <c:pt idx="22">
                  <c:v>408.240034238937</c:v>
                </c:pt>
                <c:pt idx="23">
                  <c:v>409.077531317732</c:v>
                </c:pt>
                <c:pt idx="24">
                  <c:v>409.793586309758</c:v>
                </c:pt>
                <c:pt idx="25">
                  <c:v>411.336740093014</c:v>
                </c:pt>
                <c:pt idx="26">
                  <c:v>412.133195379798</c:v>
                </c:pt>
                <c:pt idx="27">
                  <c:v>412.819073690463</c:v>
                </c:pt>
                <c:pt idx="28">
                  <c:v>413.553862929826</c:v>
                </c:pt>
                <c:pt idx="29">
                  <c:v>414.271167030839</c:v>
                </c:pt>
                <c:pt idx="30">
                  <c:v>414.994203591883</c:v>
                </c:pt>
                <c:pt idx="31">
                  <c:v>415.68985562799</c:v>
                </c:pt>
                <c:pt idx="32">
                  <c:v>416.503235961071</c:v>
                </c:pt>
                <c:pt idx="33">
                  <c:v>417.150783803282</c:v>
                </c:pt>
                <c:pt idx="34">
                  <c:v>417.873094865919</c:v>
                </c:pt>
                <c:pt idx="35">
                  <c:v>418.594438751339</c:v>
                </c:pt>
                <c:pt idx="36">
                  <c:v>419.216485842179</c:v>
                </c:pt>
                <c:pt idx="37">
                  <c:v>419.906598218109</c:v>
                </c:pt>
                <c:pt idx="38">
                  <c:v>421.225504464155</c:v>
                </c:pt>
                <c:pt idx="39">
                  <c:v>421.880041673186</c:v>
                </c:pt>
                <c:pt idx="40">
                  <c:v>422.555851658972</c:v>
                </c:pt>
                <c:pt idx="41">
                  <c:v>423.192307538777</c:v>
                </c:pt>
                <c:pt idx="42">
                  <c:v>423.847150589856</c:v>
                </c:pt>
                <c:pt idx="43">
                  <c:v>424.407134174126</c:v>
                </c:pt>
                <c:pt idx="44">
                  <c:v>425.066568767816</c:v>
                </c:pt>
                <c:pt idx="45">
                  <c:v>425.750984846677</c:v>
                </c:pt>
                <c:pt idx="46">
                  <c:v>426.353738844617</c:v>
                </c:pt>
                <c:pt idx="47">
                  <c:v>426.897455588781</c:v>
                </c:pt>
                <c:pt idx="48">
                  <c:v>427.548360916822</c:v>
                </c:pt>
                <c:pt idx="49">
                  <c:v>428.052371166659</c:v>
                </c:pt>
                <c:pt idx="50">
                  <c:v>428.638762896763</c:v>
                </c:pt>
                <c:pt idx="51">
                  <c:v>429.233848309214</c:v>
                </c:pt>
                <c:pt idx="52">
                  <c:v>429.799249577094</c:v>
                </c:pt>
                <c:pt idx="53">
                  <c:v>430.309573114267</c:v>
                </c:pt>
                <c:pt idx="54">
                  <c:v>430.888868719673</c:v>
                </c:pt>
                <c:pt idx="55">
                  <c:v>431.47318022815</c:v>
                </c:pt>
                <c:pt idx="56">
                  <c:v>432.004528725586</c:v>
                </c:pt>
                <c:pt idx="57">
                  <c:v>432.574879321508</c:v>
                </c:pt>
                <c:pt idx="58">
                  <c:v>433.103119357543</c:v>
                </c:pt>
                <c:pt idx="59">
                  <c:v>433.602059933146</c:v>
                </c:pt>
                <c:pt idx="60">
                  <c:v>434.138506015141</c:v>
                </c:pt>
                <c:pt idx="61">
                  <c:v>434.645711135927</c:v>
                </c:pt>
                <c:pt idx="62">
                  <c:v>435.123789833447</c:v>
                </c:pt>
                <c:pt idx="63">
                  <c:v>435.669731110066</c:v>
                </c:pt>
                <c:pt idx="64">
                  <c:v>436.164647486266</c:v>
                </c:pt>
                <c:pt idx="65">
                  <c:v>436.702289793059</c:v>
                </c:pt>
                <c:pt idx="66">
                  <c:v>437.215981845783</c:v>
                </c:pt>
                <c:pt idx="67">
                  <c:v>437.7578328093</c:v>
                </c:pt>
                <c:pt idx="68">
                  <c:v>438.208248542246</c:v>
                </c:pt>
                <c:pt idx="69">
                  <c:v>438.708228072182</c:v>
                </c:pt>
                <c:pt idx="70">
                  <c:v>439.200472068159</c:v>
                </c:pt>
                <c:pt idx="71">
                  <c:v>439.667544437977</c:v>
                </c:pt>
                <c:pt idx="72">
                  <c:v>440.178975490009</c:v>
                </c:pt>
                <c:pt idx="73">
                  <c:v>440.675043962929</c:v>
                </c:pt>
                <c:pt idx="74">
                  <c:v>441.048407816571</c:v>
                </c:pt>
                <c:pt idx="75">
                  <c:v>441.508061998239</c:v>
                </c:pt>
                <c:pt idx="76">
                  <c:v>442.058432159249</c:v>
                </c:pt>
                <c:pt idx="77">
                  <c:v>442.469233023277</c:v>
                </c:pt>
                <c:pt idx="78">
                  <c:v>442.851560600645</c:v>
                </c:pt>
                <c:pt idx="79">
                  <c:v>443.209317249098</c:v>
                </c:pt>
                <c:pt idx="80">
                  <c:v>443.679762846421</c:v>
                </c:pt>
                <c:pt idx="81">
                  <c:v>444.196906259693</c:v>
                </c:pt>
                <c:pt idx="82">
                  <c:v>444.67696929698</c:v>
                </c:pt>
                <c:pt idx="83">
                  <c:v>445.501708939523</c:v>
                </c:pt>
                <c:pt idx="84">
                  <c:v>445.924831512812</c:v>
                </c:pt>
                <c:pt idx="85">
                  <c:v>446.368191787719</c:v>
                </c:pt>
                <c:pt idx="86">
                  <c:v>446.83990699824</c:v>
                </c:pt>
                <c:pt idx="87">
                  <c:v>447.308290174507</c:v>
                </c:pt>
                <c:pt idx="88">
                  <c:v>447.755523094474</c:v>
                </c:pt>
                <c:pt idx="89">
                  <c:v>448.174474052735</c:v>
                </c:pt>
                <c:pt idx="90">
                  <c:v>448.545122906959</c:v>
                </c:pt>
                <c:pt idx="91">
                  <c:v>448.983852172666</c:v>
                </c:pt>
                <c:pt idx="92">
                  <c:v>449.422338430765</c:v>
                </c:pt>
                <c:pt idx="93">
                  <c:v>449.808805035471</c:v>
                </c:pt>
                <c:pt idx="94">
                  <c:v>450.155428016665</c:v>
                </c:pt>
                <c:pt idx="95">
                  <c:v>450.613557194854</c:v>
                </c:pt>
                <c:pt idx="96">
                  <c:v>450.975923775804</c:v>
                </c:pt>
                <c:pt idx="97">
                  <c:v>451.381884277617</c:v>
                </c:pt>
                <c:pt idx="98">
                  <c:v>451.759987675379</c:v>
                </c:pt>
                <c:pt idx="99">
                  <c:v>452.17745160112</c:v>
                </c:pt>
                <c:pt idx="100">
                  <c:v>452.488227122873</c:v>
                </c:pt>
                <c:pt idx="101">
                  <c:v>452.862007037444</c:v>
                </c:pt>
                <c:pt idx="102">
                  <c:v>453.274827963934</c:v>
                </c:pt>
                <c:pt idx="103">
                  <c:v>453.639593770993</c:v>
                </c:pt>
                <c:pt idx="104">
                  <c:v>454.020342573638</c:v>
                </c:pt>
                <c:pt idx="105">
                  <c:v>454.30707592359</c:v>
                </c:pt>
                <c:pt idx="106">
                  <c:v>454.679595807937</c:v>
                </c:pt>
                <c:pt idx="107">
                  <c:v>455.016914868648</c:v>
                </c:pt>
                <c:pt idx="108">
                  <c:v>455.389306330889</c:v>
                </c:pt>
                <c:pt idx="109">
                  <c:v>455.715014525079</c:v>
                </c:pt>
                <c:pt idx="110">
                  <c:v>456.063424758118</c:v>
                </c:pt>
                <c:pt idx="111">
                  <c:v>456.394542220274</c:v>
                </c:pt>
                <c:pt idx="112">
                  <c:v>456.73045619452</c:v>
                </c:pt>
                <c:pt idx="113">
                  <c:v>457.062212042047</c:v>
                </c:pt>
                <c:pt idx="114">
                  <c:v>457.40137271977</c:v>
                </c:pt>
                <c:pt idx="115">
                  <c:v>457.675416502334</c:v>
                </c:pt>
                <c:pt idx="116">
                  <c:v>458.03773326715</c:v>
                </c:pt>
                <c:pt idx="117">
                  <c:v>458.345604160085</c:v>
                </c:pt>
                <c:pt idx="118">
                  <c:v>458.699525683731</c:v>
                </c:pt>
                <c:pt idx="119">
                  <c:v>458.985320059285</c:v>
                </c:pt>
                <c:pt idx="120">
                  <c:v>459.273522331944</c:v>
                </c:pt>
                <c:pt idx="121">
                  <c:v>459.523397665755</c:v>
                </c:pt>
                <c:pt idx="122">
                  <c:v>459.776513538317</c:v>
                </c:pt>
                <c:pt idx="123">
                  <c:v>460.048426574558</c:v>
                </c:pt>
                <c:pt idx="124">
                  <c:v>460.225308209143</c:v>
                </c:pt>
                <c:pt idx="125">
                  <c:v>460.482174658351</c:v>
                </c:pt>
                <c:pt idx="126">
                  <c:v>460.787420769286</c:v>
                </c:pt>
                <c:pt idx="127">
                  <c:v>461.040056959623</c:v>
                </c:pt>
                <c:pt idx="128">
                  <c:v>461.348144350813</c:v>
                </c:pt>
                <c:pt idx="129">
                  <c:v>461.640704770519</c:v>
                </c:pt>
                <c:pt idx="130">
                  <c:v>461.854584983357</c:v>
                </c:pt>
                <c:pt idx="131">
                  <c:v>462.098250783501</c:v>
                </c:pt>
                <c:pt idx="132">
                  <c:v>462.389619747232</c:v>
                </c:pt>
                <c:pt idx="133">
                  <c:v>462.725891434896</c:v>
                </c:pt>
                <c:pt idx="134">
                  <c:v>462.941611309392</c:v>
                </c:pt>
                <c:pt idx="135">
                  <c:v>463.198377420442</c:v>
                </c:pt>
                <c:pt idx="136">
                  <c:v>463.405886789867</c:v>
                </c:pt>
                <c:pt idx="137">
                  <c:v>463.67170630801</c:v>
                </c:pt>
                <c:pt idx="138">
                  <c:v>463.933252560901</c:v>
                </c:pt>
                <c:pt idx="139">
                  <c:v>464.168358077926</c:v>
                </c:pt>
                <c:pt idx="140">
                  <c:v>464.34837639777</c:v>
                </c:pt>
                <c:pt idx="141">
                  <c:v>464.546501475287</c:v>
                </c:pt>
                <c:pt idx="142">
                  <c:v>464.756044484512</c:v>
                </c:pt>
                <c:pt idx="143">
                  <c:v>464.952283528987</c:v>
                </c:pt>
                <c:pt idx="144">
                  <c:v>465.182048779575</c:v>
                </c:pt>
                <c:pt idx="145">
                  <c:v>465.412084736773</c:v>
                </c:pt>
                <c:pt idx="146">
                  <c:v>465.572231233</c:v>
                </c:pt>
                <c:pt idx="147">
                  <c:v>465.82228291215</c:v>
                </c:pt>
                <c:pt idx="148">
                  <c:v>466.083434579897</c:v>
                </c:pt>
                <c:pt idx="149">
                  <c:v>466.320295085912</c:v>
                </c:pt>
                <c:pt idx="150">
                  <c:v>466.464021619837</c:v>
                </c:pt>
                <c:pt idx="151">
                  <c:v>466.71304933</c:v>
                </c:pt>
                <c:pt idx="152">
                  <c:v>466.870199038387</c:v>
                </c:pt>
                <c:pt idx="153">
                  <c:v>467.083633101402</c:v>
                </c:pt>
                <c:pt idx="154">
                  <c:v>467.292777357171</c:v>
                </c:pt>
                <c:pt idx="155">
                  <c:v>467.476076614332</c:v>
                </c:pt>
                <c:pt idx="156">
                  <c:v>467.62288689364</c:v>
                </c:pt>
                <c:pt idx="157">
                  <c:v>467.823907830265</c:v>
                </c:pt>
                <c:pt idx="158">
                  <c:v>467.9992196335</c:v>
                </c:pt>
                <c:pt idx="159">
                  <c:v>468.180703528541</c:v>
                </c:pt>
                <c:pt idx="160">
                  <c:v>468.402280471544</c:v>
                </c:pt>
                <c:pt idx="161">
                  <c:v>468.592061606299</c:v>
                </c:pt>
                <c:pt idx="162">
                  <c:v>468.756227309073</c:v>
                </c:pt>
                <c:pt idx="163">
                  <c:v>468.852393431809</c:v>
                </c:pt>
                <c:pt idx="164">
                  <c:v>469.008170081456</c:v>
                </c:pt>
                <c:pt idx="165">
                  <c:v>469.180868001438</c:v>
                </c:pt>
                <c:pt idx="166">
                  <c:v>469.380940589443</c:v>
                </c:pt>
                <c:pt idx="167">
                  <c:v>469.522420706041</c:v>
                </c:pt>
                <c:pt idx="168">
                  <c:v>469.686714959136</c:v>
                </c:pt>
                <c:pt idx="169">
                  <c:v>469.799920029124</c:v>
                </c:pt>
                <c:pt idx="170">
                  <c:v>470.019593469458</c:v>
                </c:pt>
                <c:pt idx="171">
                  <c:v>470.239417137532</c:v>
                </c:pt>
                <c:pt idx="172">
                  <c:v>470.491680843824</c:v>
                </c:pt>
                <c:pt idx="173">
                  <c:v>470.723098996531</c:v>
                </c:pt>
                <c:pt idx="174">
                  <c:v>470.986706563214</c:v>
                </c:pt>
                <c:pt idx="175">
                  <c:v>471.529368639457</c:v>
                </c:pt>
                <c:pt idx="176">
                  <c:v>471.740058569408</c:v>
                </c:pt>
                <c:pt idx="177">
                  <c:v>471.971599958054</c:v>
                </c:pt>
                <c:pt idx="178">
                  <c:v>472.167481108311</c:v>
                </c:pt>
                <c:pt idx="179">
                  <c:v>472.276398210163</c:v>
                </c:pt>
                <c:pt idx="180">
                  <c:v>472.504317732897</c:v>
                </c:pt>
                <c:pt idx="181">
                  <c:v>472.727479959655</c:v>
                </c:pt>
                <c:pt idx="182">
                  <c:v>472.916798866144</c:v>
                </c:pt>
                <c:pt idx="183">
                  <c:v>473.151130913108</c:v>
                </c:pt>
                <c:pt idx="184">
                  <c:v>473.400943538799</c:v>
                </c:pt>
                <c:pt idx="185">
                  <c:v>473.569265459412</c:v>
                </c:pt>
                <c:pt idx="186">
                  <c:v>473.783730200383</c:v>
                </c:pt>
                <c:pt idx="187">
                  <c:v>473.962907404944</c:v>
                </c:pt>
                <c:pt idx="188">
                  <c:v>474.147465259038</c:v>
                </c:pt>
                <c:pt idx="189">
                  <c:v>474.296923640383</c:v>
                </c:pt>
                <c:pt idx="190">
                  <c:v>474.562932768493</c:v>
                </c:pt>
                <c:pt idx="191">
                  <c:v>474.773174939635</c:v>
                </c:pt>
                <c:pt idx="192">
                  <c:v>474.943327924655</c:v>
                </c:pt>
                <c:pt idx="193">
                  <c:v>475.193947144991</c:v>
                </c:pt>
                <c:pt idx="194">
                  <c:v>475.45947195695</c:v>
                </c:pt>
                <c:pt idx="195">
                  <c:v>475.719803805375</c:v>
                </c:pt>
                <c:pt idx="196">
                  <c:v>475.890052322652</c:v>
                </c:pt>
                <c:pt idx="197">
                  <c:v>476.150089709622</c:v>
                </c:pt>
                <c:pt idx="198">
                  <c:v>476.423869837038</c:v>
                </c:pt>
                <c:pt idx="199">
                  <c:v>476.683191997133</c:v>
                </c:pt>
                <c:pt idx="200">
                  <c:v>476.957046704955</c:v>
                </c:pt>
                <c:pt idx="201">
                  <c:v>477.215678633545</c:v>
                </c:pt>
                <c:pt idx="202">
                  <c:v>477.380241340036</c:v>
                </c:pt>
                <c:pt idx="203">
                  <c:v>477.604085107269</c:v>
                </c:pt>
                <c:pt idx="204">
                  <c:v>477.81293686094</c:v>
                </c:pt>
                <c:pt idx="205">
                  <c:v>478.011446789881</c:v>
                </c:pt>
                <c:pt idx="206">
                  <c:v>478.158433161621</c:v>
                </c:pt>
                <c:pt idx="207">
                  <c:v>478.405172725726</c:v>
                </c:pt>
                <c:pt idx="208">
                  <c:v>478.573026587318</c:v>
                </c:pt>
                <c:pt idx="209">
                  <c:v>478.789661012759</c:v>
                </c:pt>
                <c:pt idx="210">
                  <c:v>478.995711279156</c:v>
                </c:pt>
                <c:pt idx="211">
                  <c:v>479.202615302659</c:v>
                </c:pt>
                <c:pt idx="212">
                  <c:v>479.325957832501</c:v>
                </c:pt>
                <c:pt idx="213">
                  <c:v>479.584822708918</c:v>
                </c:pt>
                <c:pt idx="214">
                  <c:v>479.887598895639</c:v>
                </c:pt>
                <c:pt idx="215">
                  <c:v>480.07320795399</c:v>
                </c:pt>
                <c:pt idx="216">
                  <c:v>480.319697031842</c:v>
                </c:pt>
                <c:pt idx="217">
                  <c:v>480.598959241354</c:v>
                </c:pt>
                <c:pt idx="218">
                  <c:v>480.858772943642</c:v>
                </c:pt>
                <c:pt idx="219">
                  <c:v>481.083070223384</c:v>
                </c:pt>
                <c:pt idx="220">
                  <c:v>481.406593559329</c:v>
                </c:pt>
                <c:pt idx="221">
                  <c:v>481.724120502024</c:v>
                </c:pt>
                <c:pt idx="222">
                  <c:v>482.012422356668</c:v>
                </c:pt>
                <c:pt idx="223">
                  <c:v>482.365213175273</c:v>
                </c:pt>
                <c:pt idx="224">
                  <c:v>482.651122599187</c:v>
                </c:pt>
                <c:pt idx="225">
                  <c:v>482.813957088206</c:v>
                </c:pt>
                <c:pt idx="226">
                  <c:v>483.09775231834</c:v>
                </c:pt>
                <c:pt idx="227">
                  <c:v>483.405478778182</c:v>
                </c:pt>
                <c:pt idx="228">
                  <c:v>483.739251488735</c:v>
                </c:pt>
                <c:pt idx="229">
                  <c:v>483.967701717571</c:v>
                </c:pt>
                <c:pt idx="230">
                  <c:v>484.297102327683</c:v>
                </c:pt>
                <c:pt idx="231">
                  <c:v>484.513622416645</c:v>
                </c:pt>
                <c:pt idx="232">
                  <c:v>484.82115491712</c:v>
                </c:pt>
                <c:pt idx="233">
                  <c:v>485.10388972368</c:v>
                </c:pt>
                <c:pt idx="234">
                  <c:v>485.436120157822</c:v>
                </c:pt>
                <c:pt idx="235">
                  <c:v>485.708518014154</c:v>
                </c:pt>
                <c:pt idx="236">
                  <c:v>486.002583986505</c:v>
                </c:pt>
                <c:pt idx="237">
                  <c:v>486.303248694583</c:v>
                </c:pt>
                <c:pt idx="238">
                  <c:v>486.56342980557</c:v>
                </c:pt>
                <c:pt idx="239">
                  <c:v>486.848024631878</c:v>
                </c:pt>
                <c:pt idx="240">
                  <c:v>487.108103679218</c:v>
                </c:pt>
                <c:pt idx="241">
                  <c:v>487.349527545159</c:v>
                </c:pt>
                <c:pt idx="242">
                  <c:v>487.664687326391</c:v>
                </c:pt>
                <c:pt idx="243">
                  <c:v>487.964301167101</c:v>
                </c:pt>
                <c:pt idx="244">
                  <c:v>488.275700684903</c:v>
                </c:pt>
                <c:pt idx="245">
                  <c:v>488.471734305367</c:v>
                </c:pt>
                <c:pt idx="246">
                  <c:v>488.78067330665</c:v>
                </c:pt>
                <c:pt idx="247">
                  <c:v>488.982303591975</c:v>
                </c:pt>
                <c:pt idx="248">
                  <c:v>489.637854654104</c:v>
                </c:pt>
                <c:pt idx="249">
                  <c:v>489.646291358483</c:v>
                </c:pt>
                <c:pt idx="250">
                  <c:v>489.969695199408</c:v>
                </c:pt>
                <c:pt idx="251">
                  <c:v>490.205783832556</c:v>
                </c:pt>
                <c:pt idx="252">
                  <c:v>490.569809872202</c:v>
                </c:pt>
                <c:pt idx="253">
                  <c:v>490.938914240305</c:v>
                </c:pt>
                <c:pt idx="254">
                  <c:v>491.268172104259</c:v>
                </c:pt>
                <c:pt idx="255">
                  <c:v>491.649948237602</c:v>
                </c:pt>
                <c:pt idx="256">
                  <c:v>491.983162060526</c:v>
                </c:pt>
                <c:pt idx="257">
                  <c:v>492.33318998998</c:v>
                </c:pt>
                <c:pt idx="258">
                  <c:v>492.608306437681</c:v>
                </c:pt>
                <c:pt idx="259">
                  <c:v>492.994687857337</c:v>
                </c:pt>
                <c:pt idx="260">
                  <c:v>493.376682515658</c:v>
                </c:pt>
                <c:pt idx="261">
                  <c:v>493.73123231604</c:v>
                </c:pt>
                <c:pt idx="262">
                  <c:v>494.059550827101</c:v>
                </c:pt>
                <c:pt idx="263">
                  <c:v>494.417384674791</c:v>
                </c:pt>
                <c:pt idx="264">
                  <c:v>494.741901444911</c:v>
                </c:pt>
                <c:pt idx="265">
                  <c:v>495.157860683671</c:v>
                </c:pt>
                <c:pt idx="266">
                  <c:v>495.548956335552</c:v>
                </c:pt>
                <c:pt idx="267">
                  <c:v>495.98230008359</c:v>
                </c:pt>
                <c:pt idx="268">
                  <c:v>496.280546522977</c:v>
                </c:pt>
                <c:pt idx="269">
                  <c:v>496.655815643672</c:v>
                </c:pt>
                <c:pt idx="270">
                  <c:v>496.990778521027</c:v>
                </c:pt>
                <c:pt idx="271">
                  <c:v>497.362083101886</c:v>
                </c:pt>
                <c:pt idx="272">
                  <c:v>497.766629015949</c:v>
                </c:pt>
                <c:pt idx="273">
                  <c:v>498.206511523224</c:v>
                </c:pt>
                <c:pt idx="274">
                  <c:v>498.570166253108</c:v>
                </c:pt>
                <c:pt idx="275">
                  <c:v>498.992556451857</c:v>
                </c:pt>
                <c:pt idx="276">
                  <c:v>499.443531121781</c:v>
                </c:pt>
                <c:pt idx="277">
                  <c:v>499.869616091668</c:v>
                </c:pt>
                <c:pt idx="278">
                  <c:v>500.234322312154</c:v>
                </c:pt>
                <c:pt idx="279">
                  <c:v>500.653154676196</c:v>
                </c:pt>
                <c:pt idx="280">
                  <c:v>500.975061358139</c:v>
                </c:pt>
                <c:pt idx="281">
                  <c:v>501.424420491378</c:v>
                </c:pt>
                <c:pt idx="282">
                  <c:v>502.672472903144</c:v>
                </c:pt>
                <c:pt idx="283">
                  <c:v>503.16208447127</c:v>
                </c:pt>
                <c:pt idx="284">
                  <c:v>503.580400040059</c:v>
                </c:pt>
                <c:pt idx="285">
                  <c:v>504.068244996818</c:v>
                </c:pt>
                <c:pt idx="286">
                  <c:v>504.507840912208</c:v>
                </c:pt>
                <c:pt idx="287">
                  <c:v>504.846218706426</c:v>
                </c:pt>
                <c:pt idx="288">
                  <c:v>505.26133392721</c:v>
                </c:pt>
                <c:pt idx="289">
                  <c:v>505.668275431699</c:v>
                </c:pt>
                <c:pt idx="290">
                  <c:v>506.109840508675</c:v>
                </c:pt>
                <c:pt idx="291">
                  <c:v>506.444110639483</c:v>
                </c:pt>
                <c:pt idx="292">
                  <c:v>506.894096875295</c:v>
                </c:pt>
                <c:pt idx="293">
                  <c:v>507.244690573515</c:v>
                </c:pt>
                <c:pt idx="294">
                  <c:v>507.692223324387</c:v>
                </c:pt>
                <c:pt idx="295">
                  <c:v>508.124391944876</c:v>
                </c:pt>
                <c:pt idx="296">
                  <c:v>508.548004913028</c:v>
                </c:pt>
                <c:pt idx="297">
                  <c:v>509.515250527722</c:v>
                </c:pt>
                <c:pt idx="298">
                  <c:v>509.399653296102</c:v>
                </c:pt>
                <c:pt idx="299">
                  <c:v>509.805716192125</c:v>
                </c:pt>
                <c:pt idx="300">
                  <c:v>510.153284124433</c:v>
                </c:pt>
                <c:pt idx="301">
                  <c:v>510.558187521577</c:v>
                </c:pt>
                <c:pt idx="302">
                  <c:v>510.954434597452</c:v>
                </c:pt>
                <c:pt idx="303">
                  <c:v>511.326949062539</c:v>
                </c:pt>
                <c:pt idx="304">
                  <c:v>511.617658043822</c:v>
                </c:pt>
                <c:pt idx="305">
                  <c:v>511.996116925327</c:v>
                </c:pt>
                <c:pt idx="306">
                  <c:v>512.381858713117</c:v>
                </c:pt>
                <c:pt idx="307">
                  <c:v>512.663209046802</c:v>
                </c:pt>
                <c:pt idx="308">
                  <c:v>513.131056148058</c:v>
                </c:pt>
                <c:pt idx="309">
                  <c:v>513.600675727515</c:v>
                </c:pt>
                <c:pt idx="310">
                  <c:v>513.981959805963</c:v>
                </c:pt>
                <c:pt idx="311">
                  <c:v>514.419007501983</c:v>
                </c:pt>
                <c:pt idx="312">
                  <c:v>514.838299430555</c:v>
                </c:pt>
                <c:pt idx="313">
                  <c:v>515.232729431605</c:v>
                </c:pt>
                <c:pt idx="314">
                  <c:v>515.532266043498</c:v>
                </c:pt>
                <c:pt idx="315">
                  <c:v>515.987094350504</c:v>
                </c:pt>
                <c:pt idx="316">
                  <c:v>516.785874726113</c:v>
                </c:pt>
                <c:pt idx="317">
                  <c:v>516.877676551932</c:v>
                </c:pt>
                <c:pt idx="318">
                  <c:v>518.004746162512</c:v>
                </c:pt>
                <c:pt idx="319">
                  <c:v>518.418390533834</c:v>
                </c:pt>
                <c:pt idx="320">
                  <c:v>518.846137232695</c:v>
                </c:pt>
                <c:pt idx="321">
                  <c:v>520.813942392392</c:v>
                </c:pt>
                <c:pt idx="322">
                  <c:v>519.920242789358</c:v>
                </c:pt>
                <c:pt idx="323">
                  <c:v>519.996494250033</c:v>
                </c:pt>
                <c:pt idx="324">
                  <c:v>520.363333403167</c:v>
                </c:pt>
                <c:pt idx="325">
                  <c:v>520.728363764291</c:v>
                </c:pt>
                <c:pt idx="326">
                  <c:v>521.106785447749</c:v>
                </c:pt>
                <c:pt idx="327">
                  <c:v>521.376721577942</c:v>
                </c:pt>
                <c:pt idx="328">
                  <c:v>521.743786794697</c:v>
                </c:pt>
                <c:pt idx="329">
                  <c:v>522.139281477011</c:v>
                </c:pt>
                <c:pt idx="330">
                  <c:v>522.523643310346</c:v>
                </c:pt>
                <c:pt idx="331">
                  <c:v>522.929635901291</c:v>
                </c:pt>
                <c:pt idx="332">
                  <c:v>523.325519340847</c:v>
                </c:pt>
                <c:pt idx="333">
                  <c:v>523.636725424491</c:v>
                </c:pt>
                <c:pt idx="334">
                  <c:v>524.043367070742</c:v>
                </c:pt>
                <c:pt idx="335">
                  <c:v>524.432586091641</c:v>
                </c:pt>
                <c:pt idx="336">
                  <c:v>524.818891517725</c:v>
                </c:pt>
                <c:pt idx="337">
                  <c:v>525.082950629639</c:v>
                </c:pt>
                <c:pt idx="338">
                  <c:v>525.556985426326</c:v>
                </c:pt>
                <c:pt idx="339">
                  <c:v>526.016660744618</c:v>
                </c:pt>
                <c:pt idx="340">
                  <c:v>526.332677641929</c:v>
                </c:pt>
                <c:pt idx="341">
                  <c:v>527.733767498243</c:v>
                </c:pt>
                <c:pt idx="342">
                  <c:v>527.217154988049</c:v>
                </c:pt>
                <c:pt idx="343">
                  <c:v>527.614040552419</c:v>
                </c:pt>
                <c:pt idx="344">
                  <c:v>528.05932867814</c:v>
                </c:pt>
                <c:pt idx="345">
                  <c:v>528.529817512263</c:v>
                </c:pt>
                <c:pt idx="346">
                  <c:v>529.56489199505</c:v>
                </c:pt>
                <c:pt idx="347">
                  <c:v>529.437481977214</c:v>
                </c:pt>
                <c:pt idx="348">
                  <c:v>529.940037536272</c:v>
                </c:pt>
                <c:pt idx="349">
                  <c:v>530.381672022117</c:v>
                </c:pt>
                <c:pt idx="350">
                  <c:v>530.805215326563</c:v>
                </c:pt>
                <c:pt idx="351">
                  <c:v>532.9110140523</c:v>
                </c:pt>
                <c:pt idx="352">
                  <c:v>531.87103528625</c:v>
                </c:pt>
                <c:pt idx="353">
                  <c:v>532.600169622375</c:v>
                </c:pt>
                <c:pt idx="354">
                  <c:v>533.466663858789</c:v>
                </c:pt>
                <c:pt idx="355">
                  <c:v>532.876118369276</c:v>
                </c:pt>
                <c:pt idx="356">
                  <c:v>533.293385230216</c:v>
                </c:pt>
                <c:pt idx="357">
                  <c:v>533.699681236013</c:v>
                </c:pt>
                <c:pt idx="358">
                  <c:v>533.93834376538</c:v>
                </c:pt>
                <c:pt idx="359">
                  <c:v>535.912103459959</c:v>
                </c:pt>
                <c:pt idx="360">
                  <c:v>534.954443676776</c:v>
                </c:pt>
                <c:pt idx="361">
                  <c:v>535.242534896869</c:v>
                </c:pt>
                <c:pt idx="362">
                  <c:v>536.915020184675</c:v>
                </c:pt>
                <c:pt idx="363">
                  <c:v>536.996305874979</c:v>
                </c:pt>
                <c:pt idx="364">
                  <c:v>537.403806139194</c:v>
                </c:pt>
                <c:pt idx="365">
                  <c:v>537.261550007566</c:v>
                </c:pt>
                <c:pt idx="366">
                  <c:v>538.405450156608</c:v>
                </c:pt>
                <c:pt idx="367">
                  <c:v>537.69220259918</c:v>
                </c:pt>
                <c:pt idx="368">
                  <c:v>538.489996801474</c:v>
                </c:pt>
                <c:pt idx="369">
                  <c:v>539.191081567617</c:v>
                </c:pt>
                <c:pt idx="370">
                  <c:v>540.041810183283</c:v>
                </c:pt>
                <c:pt idx="371">
                  <c:v>539.829988532939</c:v>
                </c:pt>
                <c:pt idx="372">
                  <c:v>540.930884786121</c:v>
                </c:pt>
                <c:pt idx="373">
                  <c:v>541.751386319357</c:v>
                </c:pt>
                <c:pt idx="374">
                  <c:v>542.466124670547</c:v>
                </c:pt>
                <c:pt idx="375">
                  <c:v>542.831388960379</c:v>
                </c:pt>
                <c:pt idx="376">
                  <c:v>542.741964935788</c:v>
                </c:pt>
                <c:pt idx="377">
                  <c:v>542.631349280724</c:v>
                </c:pt>
                <c:pt idx="378">
                  <c:v>543.260750456679</c:v>
                </c:pt>
                <c:pt idx="379">
                  <c:v>544.0807856988</c:v>
                </c:pt>
                <c:pt idx="380">
                  <c:v>544.884180072337</c:v>
                </c:pt>
                <c:pt idx="381">
                  <c:v>545.13463709649</c:v>
                </c:pt>
                <c:pt idx="382">
                  <c:v>545.729037565322</c:v>
                </c:pt>
                <c:pt idx="383">
                  <c:v>546.182066063343</c:v>
                </c:pt>
                <c:pt idx="384">
                  <c:v>546.169880567083</c:v>
                </c:pt>
                <c:pt idx="385">
                  <c:v>546.787644002968</c:v>
                </c:pt>
                <c:pt idx="386">
                  <c:v>547.216563578256</c:v>
                </c:pt>
                <c:pt idx="387">
                  <c:v>547.734590069087</c:v>
                </c:pt>
                <c:pt idx="388">
                  <c:v>548.360468739831</c:v>
                </c:pt>
                <c:pt idx="389">
                  <c:v>548.80901427585</c:v>
                </c:pt>
                <c:pt idx="390">
                  <c:v>549.145628783542</c:v>
                </c:pt>
                <c:pt idx="391">
                  <c:v>549.588405366174</c:v>
                </c:pt>
                <c:pt idx="392">
                  <c:v>549.604923336832</c:v>
                </c:pt>
                <c:pt idx="393">
                  <c:v>549.986863517858</c:v>
                </c:pt>
                <c:pt idx="394">
                  <c:v>550.76554822104</c:v>
                </c:pt>
                <c:pt idx="395">
                  <c:v>551.171827412939</c:v>
                </c:pt>
                <c:pt idx="396">
                  <c:v>551.19998334986</c:v>
                </c:pt>
                <c:pt idx="397">
                  <c:v>552.0827426052</c:v>
                </c:pt>
                <c:pt idx="398">
                  <c:v>552.479456972835</c:v>
                </c:pt>
                <c:pt idx="399">
                  <c:v>552.8416503461</c:v>
                </c:pt>
                <c:pt idx="400">
                  <c:v>552.817896977481</c:v>
                </c:pt>
                <c:pt idx="401">
                  <c:v>553.05225680479</c:v>
                </c:pt>
                <c:pt idx="402">
                  <c:v>553.842090112189</c:v>
                </c:pt>
                <c:pt idx="403">
                  <c:v>553.778735690139</c:v>
                </c:pt>
                <c:pt idx="404">
                  <c:v>554.246372524422</c:v>
                </c:pt>
                <c:pt idx="405">
                  <c:v>554.722318155421</c:v>
                </c:pt>
                <c:pt idx="406">
                  <c:v>555.180519304042</c:v>
                </c:pt>
                <c:pt idx="407">
                  <c:v>555.548290424372</c:v>
                </c:pt>
                <c:pt idx="408">
                  <c:v>555.829473880949</c:v>
                </c:pt>
                <c:pt idx="409">
                  <c:v>556.308403919642</c:v>
                </c:pt>
                <c:pt idx="410">
                  <c:v>556.79872379009</c:v>
                </c:pt>
                <c:pt idx="411">
                  <c:v>557.237275927877</c:v>
                </c:pt>
                <c:pt idx="412">
                  <c:v>557.74328761339</c:v>
                </c:pt>
                <c:pt idx="413">
                  <c:v>558.190495603188</c:v>
                </c:pt>
                <c:pt idx="414">
                  <c:v>558.642446699552</c:v>
                </c:pt>
                <c:pt idx="415">
                  <c:v>558.962518494987</c:v>
                </c:pt>
                <c:pt idx="416">
                  <c:v>559.502141367664</c:v>
                </c:pt>
                <c:pt idx="417">
                  <c:v>559.993144434855</c:v>
                </c:pt>
                <c:pt idx="418">
                  <c:v>560.54931591713</c:v>
                </c:pt>
                <c:pt idx="419">
                  <c:v>561.01471967874</c:v>
                </c:pt>
                <c:pt idx="420">
                  <c:v>561.554982894762</c:v>
                </c:pt>
                <c:pt idx="421">
                  <c:v>561.944544405217</c:v>
                </c:pt>
                <c:pt idx="422">
                  <c:v>562.439197047328</c:v>
                </c:pt>
                <c:pt idx="423">
                  <c:v>563.060048566592</c:v>
                </c:pt>
                <c:pt idx="424">
                  <c:v>563.521332077407</c:v>
                </c:pt>
                <c:pt idx="425">
                  <c:v>563.830322538264</c:v>
                </c:pt>
                <c:pt idx="426">
                  <c:v>564.269382784879</c:v>
                </c:pt>
                <c:pt idx="427">
                  <c:v>564.686555301326</c:v>
                </c:pt>
                <c:pt idx="428">
                  <c:v>565.167738723235</c:v>
                </c:pt>
                <c:pt idx="429">
                  <c:v>565.639763138214</c:v>
                </c:pt>
                <c:pt idx="430">
                  <c:v>566.188296322804</c:v>
                </c:pt>
                <c:pt idx="431">
                  <c:v>566.567577797137</c:v>
                </c:pt>
                <c:pt idx="432">
                  <c:v>567.048529664204</c:v>
                </c:pt>
                <c:pt idx="433">
                  <c:v>567.580873829987</c:v>
                </c:pt>
                <c:pt idx="434">
                  <c:v>568.121700275538</c:v>
                </c:pt>
                <c:pt idx="435">
                  <c:v>568.534682518381</c:v>
                </c:pt>
                <c:pt idx="436">
                  <c:v>569.12770288784</c:v>
                </c:pt>
                <c:pt idx="437">
                  <c:v>569.488099571018</c:v>
                </c:pt>
                <c:pt idx="438">
                  <c:v>569.977237858671</c:v>
                </c:pt>
                <c:pt idx="439">
                  <c:v>570.504288447877</c:v>
                </c:pt>
                <c:pt idx="440">
                  <c:v>571.003486957586</c:v>
                </c:pt>
                <c:pt idx="441">
                  <c:v>571.438560308988</c:v>
                </c:pt>
                <c:pt idx="442">
                  <c:v>572.031177177824</c:v>
                </c:pt>
                <c:pt idx="443">
                  <c:v>572.559292741651</c:v>
                </c:pt>
                <c:pt idx="444">
                  <c:v>573.166263321591</c:v>
                </c:pt>
                <c:pt idx="445">
                  <c:v>573.780159101816</c:v>
                </c:pt>
                <c:pt idx="446">
                  <c:v>574.389035776603</c:v>
                </c:pt>
                <c:pt idx="447">
                  <c:v>574.785625571653</c:v>
                </c:pt>
                <c:pt idx="448">
                  <c:v>575.515076077835</c:v>
                </c:pt>
                <c:pt idx="449">
                  <c:v>576.14999989589</c:v>
                </c:pt>
                <c:pt idx="450">
                  <c:v>576.63819611274</c:v>
                </c:pt>
                <c:pt idx="451">
                  <c:v>577.469337188074</c:v>
                </c:pt>
                <c:pt idx="452">
                  <c:v>577.976377998181</c:v>
                </c:pt>
                <c:pt idx="453">
                  <c:v>578.58876142489</c:v>
                </c:pt>
                <c:pt idx="454">
                  <c:v>579.177912827146</c:v>
                </c:pt>
                <c:pt idx="455">
                  <c:v>579.860518900018</c:v>
                </c:pt>
                <c:pt idx="456">
                  <c:v>581.011562437036</c:v>
                </c:pt>
                <c:pt idx="457">
                  <c:v>581.711729888429</c:v>
                </c:pt>
                <c:pt idx="458">
                  <c:v>582.267800523599</c:v>
                </c:pt>
                <c:pt idx="459">
                  <c:v>582.888315294367</c:v>
                </c:pt>
                <c:pt idx="460">
                  <c:v>583.603152570153</c:v>
                </c:pt>
                <c:pt idx="461">
                  <c:v>584.109646915492</c:v>
                </c:pt>
                <c:pt idx="462">
                  <c:v>584.82853786995</c:v>
                </c:pt>
                <c:pt idx="463">
                  <c:v>585.555345842062</c:v>
                </c:pt>
                <c:pt idx="464">
                  <c:v>586.124710540723</c:v>
                </c:pt>
                <c:pt idx="465">
                  <c:v>586.908921371067</c:v>
                </c:pt>
                <c:pt idx="466">
                  <c:v>587.767510732155</c:v>
                </c:pt>
                <c:pt idx="467">
                  <c:v>588.355894134531</c:v>
                </c:pt>
                <c:pt idx="468">
                  <c:v>589.143971791122</c:v>
                </c:pt>
                <c:pt idx="469">
                  <c:v>589.909355818273</c:v>
                </c:pt>
                <c:pt idx="470">
                  <c:v>590.468540270985</c:v>
                </c:pt>
                <c:pt idx="471">
                  <c:v>591.275526200355</c:v>
                </c:pt>
                <c:pt idx="472">
                  <c:v>592.07456857636</c:v>
                </c:pt>
                <c:pt idx="473">
                  <c:v>592.984174025248</c:v>
                </c:pt>
                <c:pt idx="474">
                  <c:v>593.725878365953</c:v>
                </c:pt>
                <c:pt idx="475">
                  <c:v>594.514130159232</c:v>
                </c:pt>
                <c:pt idx="476">
                  <c:v>595.103318037446</c:v>
                </c:pt>
                <c:pt idx="477">
                  <c:v>595.912196753945</c:v>
                </c:pt>
                <c:pt idx="478">
                  <c:v>596.726774934397</c:v>
                </c:pt>
                <c:pt idx="479">
                  <c:v>597.580348694929</c:v>
                </c:pt>
                <c:pt idx="480">
                  <c:v>598.237843315265</c:v>
                </c:pt>
                <c:pt idx="481">
                  <c:v>599.098841410143</c:v>
                </c:pt>
                <c:pt idx="482">
                  <c:v>599.905677646308</c:v>
                </c:pt>
                <c:pt idx="483">
                  <c:v>600.881339641629</c:v>
                </c:pt>
                <c:pt idx="484">
                  <c:v>601.969596414556</c:v>
                </c:pt>
                <c:pt idx="485">
                  <c:v>602.831705383668</c:v>
                </c:pt>
                <c:pt idx="486">
                  <c:v>603.79324799468</c:v>
                </c:pt>
                <c:pt idx="487">
                  <c:v>604.765547542173</c:v>
                </c:pt>
                <c:pt idx="488">
                  <c:v>605.708042773475</c:v>
                </c:pt>
                <c:pt idx="489">
                  <c:v>606.492035045098</c:v>
                </c:pt>
                <c:pt idx="490">
                  <c:v>607.622891065634</c:v>
                </c:pt>
                <c:pt idx="491">
                  <c:v>608.475245199725</c:v>
                </c:pt>
                <c:pt idx="492">
                  <c:v>609.457987649866</c:v>
                </c:pt>
                <c:pt idx="493">
                  <c:v>610.535078765149</c:v>
                </c:pt>
                <c:pt idx="494">
                  <c:v>611.577143359184</c:v>
                </c:pt>
                <c:pt idx="495">
                  <c:v>612.383521321672</c:v>
                </c:pt>
                <c:pt idx="496">
                  <c:v>613.486370779268</c:v>
                </c:pt>
                <c:pt idx="497">
                  <c:v>614.629695400462</c:v>
                </c:pt>
                <c:pt idx="498">
                  <c:v>615.672418501138</c:v>
                </c:pt>
                <c:pt idx="499">
                  <c:v>617.038064027531</c:v>
                </c:pt>
                <c:pt idx="500">
                  <c:v>618.201409198805</c:v>
                </c:pt>
                <c:pt idx="501">
                  <c:v>619.066844685393</c:v>
                </c:pt>
                <c:pt idx="502">
                  <c:v>620.2033633245</c:v>
                </c:pt>
                <c:pt idx="503">
                  <c:v>621.378154195278</c:v>
                </c:pt>
                <c:pt idx="504">
                  <c:v>622.324955095409</c:v>
                </c:pt>
                <c:pt idx="505">
                  <c:v>623.499427888966</c:v>
                </c:pt>
                <c:pt idx="506">
                  <c:v>624.651546426945</c:v>
                </c:pt>
                <c:pt idx="507">
                  <c:v>625.835324561557</c:v>
                </c:pt>
                <c:pt idx="508">
                  <c:v>627.120803762012</c:v>
                </c:pt>
                <c:pt idx="509">
                  <c:v>628.389084033307</c:v>
                </c:pt>
                <c:pt idx="510">
                  <c:v>629.419767437433</c:v>
                </c:pt>
                <c:pt idx="511">
                  <c:v>630.6550301828</c:v>
                </c:pt>
                <c:pt idx="512">
                  <c:v>631.884214506385</c:v>
                </c:pt>
                <c:pt idx="513">
                  <c:v>633.171747429814</c:v>
                </c:pt>
                <c:pt idx="514">
                  <c:v>634.49434648751</c:v>
                </c:pt>
                <c:pt idx="515">
                  <c:v>635.859632089561</c:v>
                </c:pt>
                <c:pt idx="516">
                  <c:v>637.001879395248</c:v>
                </c:pt>
                <c:pt idx="517">
                  <c:v>638.319608724995</c:v>
                </c:pt>
                <c:pt idx="518">
                  <c:v>639.598305955146</c:v>
                </c:pt>
                <c:pt idx="519">
                  <c:v>640.919615881834</c:v>
                </c:pt>
                <c:pt idx="520">
                  <c:v>641.87077637767</c:v>
                </c:pt>
                <c:pt idx="521">
                  <c:v>643.184028448532</c:v>
                </c:pt>
                <c:pt idx="522">
                  <c:v>644.474800787472</c:v>
                </c:pt>
                <c:pt idx="523">
                  <c:v>645.803915795456</c:v>
                </c:pt>
                <c:pt idx="524">
                  <c:v>647.154597086899</c:v>
                </c:pt>
                <c:pt idx="525">
                  <c:v>648.491631875122</c:v>
                </c:pt>
                <c:pt idx="526">
                  <c:v>649.894401355925</c:v>
                </c:pt>
                <c:pt idx="527">
                  <c:v>651.128383061213</c:v>
                </c:pt>
                <c:pt idx="528">
                  <c:v>652.51185292785</c:v>
                </c:pt>
                <c:pt idx="529">
                  <c:v>653.60958003781</c:v>
                </c:pt>
                <c:pt idx="530">
                  <c:v>655.210677580703</c:v>
                </c:pt>
                <c:pt idx="531">
                  <c:v>656.343972085101</c:v>
                </c:pt>
                <c:pt idx="532">
                  <c:v>657.687648715012</c:v>
                </c:pt>
                <c:pt idx="533">
                  <c:v>659.153917712877</c:v>
                </c:pt>
                <c:pt idx="534">
                  <c:v>660.559730359422</c:v>
                </c:pt>
                <c:pt idx="535">
                  <c:v>661.601008406999</c:v>
                </c:pt>
                <c:pt idx="536">
                  <c:v>662.93507372976</c:v>
                </c:pt>
                <c:pt idx="537">
                  <c:v>664.195331474812</c:v>
                </c:pt>
                <c:pt idx="538">
                  <c:v>665.334544641302</c:v>
                </c:pt>
                <c:pt idx="539">
                  <c:v>666.623769762851</c:v>
                </c:pt>
                <c:pt idx="540">
                  <c:v>667.81733572094</c:v>
                </c:pt>
                <c:pt idx="541">
                  <c:v>668.696976914003</c:v>
                </c:pt>
                <c:pt idx="542">
                  <c:v>669.743447824075</c:v>
                </c:pt>
                <c:pt idx="543">
                  <c:v>671.190657828856</c:v>
                </c:pt>
                <c:pt idx="544">
                  <c:v>672.009744237534</c:v>
                </c:pt>
                <c:pt idx="545">
                  <c:v>672.691764161041</c:v>
                </c:pt>
                <c:pt idx="546">
                  <c:v>673.552755694449</c:v>
                </c:pt>
                <c:pt idx="547">
                  <c:v>674.286537374675</c:v>
                </c:pt>
                <c:pt idx="548">
                  <c:v>675.034139603464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89439"/>
        <c:axId val="15731021"/>
      </c:lineChart>
      <c:catAx>
        <c:axId val="428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731021"/>
        <c:crosses val="autoZero"/>
        <c:auto val="1"/>
        <c:lblAlgn val="ctr"/>
        <c:lblOffset val="100"/>
        <c:noMultiLvlLbl val="0"/>
      </c:catAx>
      <c:valAx>
        <c:axId val="157310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2894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[5]Лист1!$N$14:$N$626</c:f>
              <c:strCache>
                <c:ptCount val="613"/>
                <c:pt idx="0">
                  <c:v>0</c:v>
                </c:pt>
                <c:pt idx="1">
                  <c:v>0.00135959768456376</c:v>
                </c:pt>
                <c:pt idx="2">
                  <c:v>0.0024237066442953</c:v>
                </c:pt>
                <c:pt idx="3">
                  <c:v>0.00751759489932886</c:v>
                </c:pt>
                <c:pt idx="4">
                  <c:v>0.00880575251677852</c:v>
                </c:pt>
                <c:pt idx="5">
                  <c:v>0.011407896442953</c:v>
                </c:pt>
                <c:pt idx="6">
                  <c:v>0.0127362291610738</c:v>
                </c:pt>
                <c:pt idx="7">
                  <c:v>0.0164931784563758</c:v>
                </c:pt>
                <c:pt idx="8">
                  <c:v>0.0177835109731544</c:v>
                </c:pt>
                <c:pt idx="9">
                  <c:v>0.0190269450671141</c:v>
                </c:pt>
                <c:pt idx="10">
                  <c:v>0.021428610738255</c:v>
                </c:pt>
                <c:pt idx="11">
                  <c:v>0.0239004075503356</c:v>
                </c:pt>
                <c:pt idx="12">
                  <c:v>0.0251860744630873</c:v>
                </c:pt>
                <c:pt idx="13">
                  <c:v>0.0264519229530201</c:v>
                </c:pt>
                <c:pt idx="14">
                  <c:v>0.0277325389261745</c:v>
                </c:pt>
                <c:pt idx="15">
                  <c:v>0.029002620033557</c:v>
                </c:pt>
                <c:pt idx="16">
                  <c:v>0.030251631409396</c:v>
                </c:pt>
                <c:pt idx="17">
                  <c:v>0.0327310632214765</c:v>
                </c:pt>
                <c:pt idx="18">
                  <c:v>0.033952807885906</c:v>
                </c:pt>
                <c:pt idx="19">
                  <c:v>0.0363845110402685</c:v>
                </c:pt>
                <c:pt idx="20">
                  <c:v>0.0377042732550336</c:v>
                </c:pt>
                <c:pt idx="21">
                  <c:v>0.0389927466778523</c:v>
                </c:pt>
                <c:pt idx="22">
                  <c:v>0.0401397184228188</c:v>
                </c:pt>
                <c:pt idx="23">
                  <c:v>0.0412859652013423</c:v>
                </c:pt>
                <c:pt idx="24">
                  <c:v>0.042317567852349</c:v>
                </c:pt>
                <c:pt idx="25">
                  <c:v>0.0434033066778523</c:v>
                </c:pt>
                <c:pt idx="26">
                  <c:v>0.0445460577181208</c:v>
                </c:pt>
                <c:pt idx="27">
                  <c:v>0.0464229325503356</c:v>
                </c:pt>
                <c:pt idx="28">
                  <c:v>0.0473714956711409</c:v>
                </c:pt>
                <c:pt idx="29">
                  <c:v>0.0482030411409396</c:v>
                </c:pt>
                <c:pt idx="30">
                  <c:v>0.0489334824832215</c:v>
                </c:pt>
                <c:pt idx="31">
                  <c:v>0.0498741067114094</c:v>
                </c:pt>
                <c:pt idx="32">
                  <c:v>0.0514488032885906</c:v>
                </c:pt>
                <c:pt idx="33">
                  <c:v>0.0528971629194631</c:v>
                </c:pt>
                <c:pt idx="34">
                  <c:v>0.0537770448322148</c:v>
                </c:pt>
                <c:pt idx="35">
                  <c:v>0.0545197629530201</c:v>
                </c:pt>
                <c:pt idx="36">
                  <c:v>0.0552557696644295</c:v>
                </c:pt>
                <c:pt idx="37">
                  <c:v>0.0559500460738255</c:v>
                </c:pt>
                <c:pt idx="38">
                  <c:v>0.0566709694966443</c:v>
                </c:pt>
                <c:pt idx="39">
                  <c:v>0.0573944769798658</c:v>
                </c:pt>
                <c:pt idx="40">
                  <c:v>0.0582008015436242</c:v>
                </c:pt>
                <c:pt idx="41">
                  <c:v>0.0590145743959732</c:v>
                </c:pt>
                <c:pt idx="42">
                  <c:v>0.0599038451342282</c:v>
                </c:pt>
                <c:pt idx="43">
                  <c:v>0.0609146819463087</c:v>
                </c:pt>
                <c:pt idx="44">
                  <c:v>0.0619659043959731</c:v>
                </c:pt>
                <c:pt idx="45">
                  <c:v>0.0630638266442953</c:v>
                </c:pt>
                <c:pt idx="46">
                  <c:v>0.0642696696979866</c:v>
                </c:pt>
                <c:pt idx="47">
                  <c:v>0.0655896305369128</c:v>
                </c:pt>
                <c:pt idx="48">
                  <c:v>0.0708975346308725</c:v>
                </c:pt>
                <c:pt idx="49">
                  <c:v>0.0715996565771812</c:v>
                </c:pt>
                <c:pt idx="50">
                  <c:v>0.072068047114094</c:v>
                </c:pt>
                <c:pt idx="51">
                  <c:v>0.0725750694630872</c:v>
                </c:pt>
                <c:pt idx="52">
                  <c:v>0.0732641777516778</c:v>
                </c:pt>
                <c:pt idx="53">
                  <c:v>0.074929525033557</c:v>
                </c:pt>
                <c:pt idx="54">
                  <c:v>0.0773480039932886</c:v>
                </c:pt>
                <c:pt idx="55">
                  <c:v>0.0786569155369127</c:v>
                </c:pt>
                <c:pt idx="56">
                  <c:v>0.079921103557047</c:v>
                </c:pt>
                <c:pt idx="57">
                  <c:v>0.0811976855369128</c:v>
                </c:pt>
                <c:pt idx="58">
                  <c:v>0.0824767463087248</c:v>
                </c:pt>
                <c:pt idx="59">
                  <c:v>0.0837613843624161</c:v>
                </c:pt>
                <c:pt idx="60">
                  <c:v>0.085057691409396</c:v>
                </c:pt>
                <c:pt idx="61">
                  <c:v>0.0863558575503356</c:v>
                </c:pt>
                <c:pt idx="62">
                  <c:v>0.0877047217449664</c:v>
                </c:pt>
                <c:pt idx="63">
                  <c:v>0.0890072257718121</c:v>
                </c:pt>
                <c:pt idx="64">
                  <c:v>0.0903171661744966</c:v>
                </c:pt>
                <c:pt idx="65">
                  <c:v>0.0916174019463087</c:v>
                </c:pt>
                <c:pt idx="66">
                  <c:v>0.0929169127516779</c:v>
                </c:pt>
                <c:pt idx="67">
                  <c:v>0.0942115712416107</c:v>
                </c:pt>
                <c:pt idx="68">
                  <c:v>0.0955178987248322</c:v>
                </c:pt>
                <c:pt idx="69">
                  <c:v>0.0968290785234899</c:v>
                </c:pt>
                <c:pt idx="70">
                  <c:v>0.0981823858724832</c:v>
                </c:pt>
                <c:pt idx="71">
                  <c:v>0.0994941853691275</c:v>
                </c:pt>
                <c:pt idx="72">
                  <c:v>0.100812696275168</c:v>
                </c:pt>
                <c:pt idx="73">
                  <c:v>0.102134925369128</c:v>
                </c:pt>
                <c:pt idx="74">
                  <c:v>0.103454780939597</c:v>
                </c:pt>
                <c:pt idx="75">
                  <c:v>0.104767819832215</c:v>
                </c:pt>
                <c:pt idx="76">
                  <c:v>0.106074767013423</c:v>
                </c:pt>
                <c:pt idx="77">
                  <c:v>0.107384192986577</c:v>
                </c:pt>
                <c:pt idx="78">
                  <c:v>0.108734507114094</c:v>
                </c:pt>
                <c:pt idx="79">
                  <c:v>0.110044552785235</c:v>
                </c:pt>
                <c:pt idx="80">
                  <c:v>0.111357696946309</c:v>
                </c:pt>
                <c:pt idx="81">
                  <c:v>0.112668982013423</c:v>
                </c:pt>
                <c:pt idx="82">
                  <c:v>0.113977168590604</c:v>
                </c:pt>
                <c:pt idx="83">
                  <c:v>0.115295784765101</c:v>
                </c:pt>
                <c:pt idx="84">
                  <c:v>0.116615020637584</c:v>
                </c:pt>
                <c:pt idx="85">
                  <c:v>0.117938489127517</c:v>
                </c:pt>
                <c:pt idx="86">
                  <c:v>0.119296134362416</c:v>
                </c:pt>
                <c:pt idx="87">
                  <c:v>0.121924281778523</c:v>
                </c:pt>
                <c:pt idx="88">
                  <c:v>0.123241658557047</c:v>
                </c:pt>
                <c:pt idx="89">
                  <c:v>0.124554802718121</c:v>
                </c:pt>
                <c:pt idx="90">
                  <c:v>0.125868566577181</c:v>
                </c:pt>
                <c:pt idx="91">
                  <c:v>0.127184189530201</c:v>
                </c:pt>
                <c:pt idx="92">
                  <c:v>0.128503425402685</c:v>
                </c:pt>
                <c:pt idx="93">
                  <c:v>0.129884923053691</c:v>
                </c:pt>
                <c:pt idx="94">
                  <c:v>0.13121087033557</c:v>
                </c:pt>
                <c:pt idx="95">
                  <c:v>0.132537437315436</c:v>
                </c:pt>
                <c:pt idx="96">
                  <c:v>0.133858532281879</c:v>
                </c:pt>
                <c:pt idx="97">
                  <c:v>0.135183345436242</c:v>
                </c:pt>
                <c:pt idx="98">
                  <c:v>0.136504440402685</c:v>
                </c:pt>
                <c:pt idx="99">
                  <c:v>0.13783100738255</c:v>
                </c:pt>
                <c:pt idx="100">
                  <c:v>0.13915458114094</c:v>
                </c:pt>
                <c:pt idx="101">
                  <c:v>0.140475056409396</c:v>
                </c:pt>
                <c:pt idx="102">
                  <c:v>0.141829708422819</c:v>
                </c:pt>
                <c:pt idx="103">
                  <c:v>0.143152042785235</c:v>
                </c:pt>
                <c:pt idx="104">
                  <c:v>0.144472518053691</c:v>
                </c:pt>
                <c:pt idx="105">
                  <c:v>0.145793613020134</c:v>
                </c:pt>
                <c:pt idx="106">
                  <c:v>0.147120285268456</c:v>
                </c:pt>
                <c:pt idx="107">
                  <c:v>0.148441999932886</c:v>
                </c:pt>
                <c:pt idx="108">
                  <c:v>0.149762475201342</c:v>
                </c:pt>
                <c:pt idx="109">
                  <c:v>0.151095133892617</c:v>
                </c:pt>
                <c:pt idx="110">
                  <c:v>0.152619324966443</c:v>
                </c:pt>
                <c:pt idx="111">
                  <c:v>0.153941659328859</c:v>
                </c:pt>
                <c:pt idx="112">
                  <c:v>0.155250570872483</c:v>
                </c:pt>
                <c:pt idx="113">
                  <c:v>0.156570531711409</c:v>
                </c:pt>
                <c:pt idx="114">
                  <c:v>0.15788006295302</c:v>
                </c:pt>
                <c:pt idx="115">
                  <c:v>0.159203636711409</c:v>
                </c:pt>
                <c:pt idx="116">
                  <c:v>0.160527830167785</c:v>
                </c:pt>
                <c:pt idx="117">
                  <c:v>0.161892911778523</c:v>
                </c:pt>
                <c:pt idx="118">
                  <c:v>0.16321524614094</c:v>
                </c:pt>
                <c:pt idx="119">
                  <c:v>0.164548629798658</c:v>
                </c:pt>
                <c:pt idx="120">
                  <c:v>0.165872203557047</c:v>
                </c:pt>
                <c:pt idx="121">
                  <c:v>0.167200629630872</c:v>
                </c:pt>
                <c:pt idx="122">
                  <c:v>0.168525442785235</c:v>
                </c:pt>
                <c:pt idx="123">
                  <c:v>0.16985758704698</c:v>
                </c:pt>
                <c:pt idx="124">
                  <c:v>0.171183019899329</c:v>
                </c:pt>
                <c:pt idx="125">
                  <c:v>0.172548721208054</c:v>
                </c:pt>
                <c:pt idx="126">
                  <c:v>0.173866203255034</c:v>
                </c:pt>
                <c:pt idx="127">
                  <c:v>0.175196488422819</c:v>
                </c:pt>
                <c:pt idx="128">
                  <c:v>0.176520681879195</c:v>
                </c:pt>
                <c:pt idx="129">
                  <c:v>0.177841882114094</c:v>
                </c:pt>
                <c:pt idx="130">
                  <c:v>0.179174646073826</c:v>
                </c:pt>
                <c:pt idx="131">
                  <c:v>0.180499459228188</c:v>
                </c:pt>
                <c:pt idx="132">
                  <c:v>0.181833462583893</c:v>
                </c:pt>
                <c:pt idx="133">
                  <c:v>0.183163128053691</c:v>
                </c:pt>
                <c:pt idx="134">
                  <c:v>0.18452211795302</c:v>
                </c:pt>
                <c:pt idx="135">
                  <c:v>0.185846311409396</c:v>
                </c:pt>
                <c:pt idx="136">
                  <c:v>0.187169885167785</c:v>
                </c:pt>
                <c:pt idx="137">
                  <c:v>0.188486747516779</c:v>
                </c:pt>
                <c:pt idx="138">
                  <c:v>0.189807328053691</c:v>
                </c:pt>
                <c:pt idx="139">
                  <c:v>0.191119338087248</c:v>
                </c:pt>
                <c:pt idx="140">
                  <c:v>0.192443531543624</c:v>
                </c:pt>
                <c:pt idx="141">
                  <c:v>0.195126095201342</c:v>
                </c:pt>
                <c:pt idx="142">
                  <c:v>0.196460098557047</c:v>
                </c:pt>
                <c:pt idx="143">
                  <c:v>0.197785531409396</c:v>
                </c:pt>
                <c:pt idx="144">
                  <c:v>0.199110964261745</c:v>
                </c:pt>
                <c:pt idx="145">
                  <c:v>0.200428446308725</c:v>
                </c:pt>
                <c:pt idx="146">
                  <c:v>0.201756977651007</c:v>
                </c:pt>
                <c:pt idx="147">
                  <c:v>0.203081171107383</c:v>
                </c:pt>
                <c:pt idx="148">
                  <c:v>0.204406603959732</c:v>
                </c:pt>
                <c:pt idx="149">
                  <c:v>0.205766213557047</c:v>
                </c:pt>
                <c:pt idx="150">
                  <c:v>0.207090407013423</c:v>
                </c:pt>
                <c:pt idx="151">
                  <c:v>0.208421311879195</c:v>
                </c:pt>
                <c:pt idx="152">
                  <c:v>0.209754695536913</c:v>
                </c:pt>
                <c:pt idx="153">
                  <c:v>0.211085600402685</c:v>
                </c:pt>
                <c:pt idx="154">
                  <c:v>0.212418364362416</c:v>
                </c:pt>
                <c:pt idx="155">
                  <c:v>0.213753607114094</c:v>
                </c:pt>
                <c:pt idx="156">
                  <c:v>0.215091843087248</c:v>
                </c:pt>
                <c:pt idx="157">
                  <c:v>0.216446495100671</c:v>
                </c:pt>
                <c:pt idx="158">
                  <c:v>0.217781737852349</c:v>
                </c:pt>
                <c:pt idx="159">
                  <c:v>0.219105311610738</c:v>
                </c:pt>
                <c:pt idx="160">
                  <c:v>0.220424033053691</c:v>
                </c:pt>
                <c:pt idx="161">
                  <c:v>0.221744613590604</c:v>
                </c:pt>
                <c:pt idx="162">
                  <c:v>0.22306880704698</c:v>
                </c:pt>
                <c:pt idx="163">
                  <c:v>0.22438628909396</c:v>
                </c:pt>
                <c:pt idx="164">
                  <c:v>0.225711102248322</c:v>
                </c:pt>
                <c:pt idx="165">
                  <c:v>0.227081036174497</c:v>
                </c:pt>
                <c:pt idx="166">
                  <c:v>0.228413180436242</c:v>
                </c:pt>
                <c:pt idx="167">
                  <c:v>0.22974047238255</c:v>
                </c:pt>
                <c:pt idx="168">
                  <c:v>0.231057334731544</c:v>
                </c:pt>
                <c:pt idx="169">
                  <c:v>0.232376056174497</c:v>
                </c:pt>
                <c:pt idx="170">
                  <c:v>0.233700869328859</c:v>
                </c:pt>
                <c:pt idx="171">
                  <c:v>0.235020830167785</c:v>
                </c:pt>
                <c:pt idx="172">
                  <c:v>0.236338312214765</c:v>
                </c:pt>
                <c:pt idx="173">
                  <c:v>0.23770215442953</c:v>
                </c:pt>
                <c:pt idx="174">
                  <c:v>0.23901963647651</c:v>
                </c:pt>
                <c:pt idx="175">
                  <c:v>0.24033711852349</c:v>
                </c:pt>
                <c:pt idx="176">
                  <c:v>0.241653361174497</c:v>
                </c:pt>
                <c:pt idx="177">
                  <c:v>0.242981892516779</c:v>
                </c:pt>
                <c:pt idx="178">
                  <c:v>0.244303607181208</c:v>
                </c:pt>
                <c:pt idx="179">
                  <c:v>0.24563265295302</c:v>
                </c:pt>
                <c:pt idx="180">
                  <c:v>0.246959944899329</c:v>
                </c:pt>
                <c:pt idx="181">
                  <c:v>0.248324921241611</c:v>
                </c:pt>
                <c:pt idx="182">
                  <c:v>0.249656445805369</c:v>
                </c:pt>
                <c:pt idx="183">
                  <c:v>0.250983118053691</c:v>
                </c:pt>
                <c:pt idx="184">
                  <c:v>0.252303593322148</c:v>
                </c:pt>
                <c:pt idx="185">
                  <c:v>0.253625927684564</c:v>
                </c:pt>
                <c:pt idx="186">
                  <c:v>0.254938557416107</c:v>
                </c:pt>
                <c:pt idx="187">
                  <c:v>0.256254800067114</c:v>
                </c:pt>
                <c:pt idx="188">
                  <c:v>0.257577754127517</c:v>
                </c:pt>
                <c:pt idx="189">
                  <c:v>0.258955019161074</c:v>
                </c:pt>
                <c:pt idx="190">
                  <c:v>0.260283445234899</c:v>
                </c:pt>
                <c:pt idx="191">
                  <c:v>0.261603920503356</c:v>
                </c:pt>
                <c:pt idx="192">
                  <c:v>0.262922536677852</c:v>
                </c:pt>
                <c:pt idx="193">
                  <c:v>0.264240018724832</c:v>
                </c:pt>
                <c:pt idx="194">
                  <c:v>0.265561733389262</c:v>
                </c:pt>
                <c:pt idx="195">
                  <c:v>0.266878595738255</c:v>
                </c:pt>
                <c:pt idx="196">
                  <c:v>0.268198556577181</c:v>
                </c:pt>
                <c:pt idx="197">
                  <c:v>0.269556821510067</c:v>
                </c:pt>
                <c:pt idx="198">
                  <c:v>0.270878021744966</c:v>
                </c:pt>
                <c:pt idx="199">
                  <c:v>0.272200975805369</c:v>
                </c:pt>
                <c:pt idx="200">
                  <c:v>0.273523310167785</c:v>
                </c:pt>
                <c:pt idx="201">
                  <c:v>0.274840172516779</c:v>
                </c:pt>
                <c:pt idx="202">
                  <c:v>0.276164985671141</c:v>
                </c:pt>
                <c:pt idx="203">
                  <c:v>0.277487320033557</c:v>
                </c:pt>
                <c:pt idx="204">
                  <c:v>0.278810893791946</c:v>
                </c:pt>
                <c:pt idx="205">
                  <c:v>0.280172876912752</c:v>
                </c:pt>
                <c:pt idx="206">
                  <c:v>0.281492732483221</c:v>
                </c:pt>
                <c:pt idx="207">
                  <c:v>0.282808975134228</c:v>
                </c:pt>
                <c:pt idx="208">
                  <c:v>0.284130175369128</c:v>
                </c:pt>
                <c:pt idx="209">
                  <c:v>0.285442080134228</c:v>
                </c:pt>
                <c:pt idx="210">
                  <c:v>0.287553250402685</c:v>
                </c:pt>
                <c:pt idx="211">
                  <c:v>0.288867014261745</c:v>
                </c:pt>
                <c:pt idx="212">
                  <c:v>0.290225898892617</c:v>
                </c:pt>
                <c:pt idx="213">
                  <c:v>0.29155122647651</c:v>
                </c:pt>
                <c:pt idx="214">
                  <c:v>0.292877173758389</c:v>
                </c:pt>
                <c:pt idx="215">
                  <c:v>0.294200127818792</c:v>
                </c:pt>
                <c:pt idx="216">
                  <c:v>0.295519983389262</c:v>
                </c:pt>
                <c:pt idx="217">
                  <c:v>0.296837979865772</c:v>
                </c:pt>
                <c:pt idx="218">
                  <c:v>0.298149884630872</c:v>
                </c:pt>
                <c:pt idx="219">
                  <c:v>0.299472218993289</c:v>
                </c:pt>
                <c:pt idx="220">
                  <c:v>0.300829244530201</c:v>
                </c:pt>
                <c:pt idx="221">
                  <c:v>0.302145487181208</c:v>
                </c:pt>
                <c:pt idx="222">
                  <c:v>0.303460490436242</c:v>
                </c:pt>
                <c:pt idx="223">
                  <c:v>0.304771775503356</c:v>
                </c:pt>
                <c:pt idx="224">
                  <c:v>0.306087293187919</c:v>
                </c:pt>
                <c:pt idx="225">
                  <c:v>0.307402296442953</c:v>
                </c:pt>
                <c:pt idx="226">
                  <c:v>0.310482785704698</c:v>
                </c:pt>
                <c:pt idx="227">
                  <c:v>0.311840430939597</c:v>
                </c:pt>
                <c:pt idx="228">
                  <c:v>0.313157807718121</c:v>
                </c:pt>
                <c:pt idx="229">
                  <c:v>0.314475804194631</c:v>
                </c:pt>
                <c:pt idx="230">
                  <c:v>0.315793800671141</c:v>
                </c:pt>
                <c:pt idx="231">
                  <c:v>0.317108803926175</c:v>
                </c:pt>
                <c:pt idx="232">
                  <c:v>0.318426180704698</c:v>
                </c:pt>
                <c:pt idx="233">
                  <c:v>0.319737465771812</c:v>
                </c:pt>
                <c:pt idx="234">
                  <c:v>0.321054842550336</c:v>
                </c:pt>
                <c:pt idx="235">
                  <c:v>0.322418579496644</c:v>
                </c:pt>
                <c:pt idx="236">
                  <c:v>0.323733477483221</c:v>
                </c:pt>
                <c:pt idx="237">
                  <c:v>0.325053952751678</c:v>
                </c:pt>
                <c:pt idx="238">
                  <c:v>0.326364618120805</c:v>
                </c:pt>
                <c:pt idx="239">
                  <c:v>0.327682614597315</c:v>
                </c:pt>
                <c:pt idx="240">
                  <c:v>0.329005463389262</c:v>
                </c:pt>
                <c:pt idx="241">
                  <c:v>0.330325318959732</c:v>
                </c:pt>
                <c:pt idx="242">
                  <c:v>0.331636604026846</c:v>
                </c:pt>
                <c:pt idx="243">
                  <c:v>0.332996728053691</c:v>
                </c:pt>
                <c:pt idx="244">
                  <c:v>0.334315344228188</c:v>
                </c:pt>
                <c:pt idx="245">
                  <c:v>0.335640052114094</c:v>
                </c:pt>
                <c:pt idx="246">
                  <c:v>0.336957428892618</c:v>
                </c:pt>
                <c:pt idx="247">
                  <c:v>0.338283376174497</c:v>
                </c:pt>
                <c:pt idx="248">
                  <c:v>0.339604365872483</c:v>
                </c:pt>
                <c:pt idx="249">
                  <c:v>0.340918024463087</c:v>
                </c:pt>
                <c:pt idx="250">
                  <c:v>0.342231683053691</c:v>
                </c:pt>
                <c:pt idx="251">
                  <c:v>0.343586229798658</c:v>
                </c:pt>
                <c:pt idx="252">
                  <c:v>0.344898029295302</c:v>
                </c:pt>
                <c:pt idx="253">
                  <c:v>0.34620735</c:v>
                </c:pt>
                <c:pt idx="254">
                  <c:v>0.347509444865772</c:v>
                </c:pt>
                <c:pt idx="255">
                  <c:v>0.34881267385906</c:v>
                </c:pt>
                <c:pt idx="256">
                  <c:v>0.350116522550336</c:v>
                </c:pt>
                <c:pt idx="257">
                  <c:v>0.351422850033557</c:v>
                </c:pt>
                <c:pt idx="258">
                  <c:v>0.352732790436242</c:v>
                </c:pt>
                <c:pt idx="259">
                  <c:v>0.354087231912752</c:v>
                </c:pt>
                <c:pt idx="260">
                  <c:v>0.355409461006711</c:v>
                </c:pt>
                <c:pt idx="261">
                  <c:v>0.358616321006711</c:v>
                </c:pt>
                <c:pt idx="262">
                  <c:v>0.359923162919463</c:v>
                </c:pt>
                <c:pt idx="263">
                  <c:v>0.361223293422819</c:v>
                </c:pt>
                <c:pt idx="264">
                  <c:v>0.36253385352349</c:v>
                </c:pt>
                <c:pt idx="265">
                  <c:v>0.363849265939597</c:v>
                </c:pt>
                <c:pt idx="266">
                  <c:v>0.365187186107383</c:v>
                </c:pt>
                <c:pt idx="267">
                  <c:v>0.366498985604027</c:v>
                </c:pt>
                <c:pt idx="268">
                  <c:v>0.367800975201342</c:v>
                </c:pt>
                <c:pt idx="269">
                  <c:v>0.36911029590604</c:v>
                </c:pt>
                <c:pt idx="270">
                  <c:v>0.370423334798658</c:v>
                </c:pt>
                <c:pt idx="271">
                  <c:v>0.371735029026846</c:v>
                </c:pt>
                <c:pt idx="272">
                  <c:v>0.373042490637584</c:v>
                </c:pt>
                <c:pt idx="273">
                  <c:v>0.374355424261745</c:v>
                </c:pt>
                <c:pt idx="274">
                  <c:v>0.37569148533557</c:v>
                </c:pt>
                <c:pt idx="275">
                  <c:v>0.377000700771812</c:v>
                </c:pt>
                <c:pt idx="276">
                  <c:v>0.378303204798658</c:v>
                </c:pt>
                <c:pt idx="277">
                  <c:v>0.379603955</c:v>
                </c:pt>
                <c:pt idx="278">
                  <c:v>0.380899127919463</c:v>
                </c:pt>
                <c:pt idx="279">
                  <c:v>0.382196159932886</c:v>
                </c:pt>
                <c:pt idx="280">
                  <c:v>0.383492572248322</c:v>
                </c:pt>
                <c:pt idx="281">
                  <c:v>0.38480612557047</c:v>
                </c:pt>
                <c:pt idx="282">
                  <c:v>0.386152510973154</c:v>
                </c:pt>
                <c:pt idx="283">
                  <c:v>0.387474015100671</c:v>
                </c:pt>
                <c:pt idx="284">
                  <c:v>0.388772181241611</c:v>
                </c:pt>
                <c:pt idx="285">
                  <c:v>0.390064875369128</c:v>
                </c:pt>
                <c:pt idx="286">
                  <c:v>0.391355090704698</c:v>
                </c:pt>
                <c:pt idx="287">
                  <c:v>0.392656975033557</c:v>
                </c:pt>
                <c:pt idx="288">
                  <c:v>0.393949049463087</c:v>
                </c:pt>
                <c:pt idx="289">
                  <c:v>0.395235651879195</c:v>
                </c:pt>
                <c:pt idx="290">
                  <c:v>0.39657594557047</c:v>
                </c:pt>
                <c:pt idx="291">
                  <c:v>0.397874111711409</c:v>
                </c:pt>
                <c:pt idx="292">
                  <c:v>0.399166805838926</c:v>
                </c:pt>
                <c:pt idx="293">
                  <c:v>0.400466831073826</c:v>
                </c:pt>
                <c:pt idx="294">
                  <c:v>0.401771088926174</c:v>
                </c:pt>
                <c:pt idx="295">
                  <c:v>0.403072867986577</c:v>
                </c:pt>
                <c:pt idx="296">
                  <c:v>0.404367315939597</c:v>
                </c:pt>
                <c:pt idx="297">
                  <c:v>0.405673432885906</c:v>
                </c:pt>
                <c:pt idx="298">
                  <c:v>0.406933283020134</c:v>
                </c:pt>
                <c:pt idx="299">
                  <c:v>0.408254892416107</c:v>
                </c:pt>
                <c:pt idx="300">
                  <c:v>0.409540769865772</c:v>
                </c:pt>
                <c:pt idx="301">
                  <c:v>0.410832224597315</c:v>
                </c:pt>
                <c:pt idx="302">
                  <c:v>0.41211810204698</c:v>
                </c:pt>
                <c:pt idx="303">
                  <c:v>0.413403979496644</c:v>
                </c:pt>
                <c:pt idx="304">
                  <c:v>0.414688617550336</c:v>
                </c:pt>
                <c:pt idx="305">
                  <c:v>0.415977593489933</c:v>
                </c:pt>
                <c:pt idx="306">
                  <c:v>0.417310345536913</c:v>
                </c:pt>
                <c:pt idx="307">
                  <c:v>0.418621934496644</c:v>
                </c:pt>
                <c:pt idx="308">
                  <c:v>0.419912664261745</c:v>
                </c:pt>
                <c:pt idx="309">
                  <c:v>0.421197816744966</c:v>
                </c:pt>
                <c:pt idx="310">
                  <c:v>0.422482349530201</c:v>
                </c:pt>
                <c:pt idx="311">
                  <c:v>0.423767607281879</c:v>
                </c:pt>
                <c:pt idx="312">
                  <c:v>0.425049766543624</c:v>
                </c:pt>
                <c:pt idx="313">
                  <c:v>0.426338017516779</c:v>
                </c:pt>
                <c:pt idx="314">
                  <c:v>0.427659205838926</c:v>
                </c:pt>
                <c:pt idx="315">
                  <c:v>0.428943118926175</c:v>
                </c:pt>
                <c:pt idx="316">
                  <c:v>0.430217841812081</c:v>
                </c:pt>
                <c:pt idx="317">
                  <c:v>0.431498761677852</c:v>
                </c:pt>
                <c:pt idx="318">
                  <c:v>0.432779576275168</c:v>
                </c:pt>
                <c:pt idx="319">
                  <c:v>0.434068341677852</c:v>
                </c:pt>
                <c:pt idx="320">
                  <c:v>0.435352254765101</c:v>
                </c:pt>
                <c:pt idx="321">
                  <c:v>0.436635653422819</c:v>
                </c:pt>
                <c:pt idx="322">
                  <c:v>0.437952398590604</c:v>
                </c:pt>
                <c:pt idx="323">
                  <c:v>0.43922763590604</c:v>
                </c:pt>
                <c:pt idx="324">
                  <c:v>0.440509689899329</c:v>
                </c:pt>
                <c:pt idx="325">
                  <c:v>0.441779455201342</c:v>
                </c:pt>
                <c:pt idx="326">
                  <c:v>0.443047361409396</c:v>
                </c:pt>
                <c:pt idx="327">
                  <c:v>0.444318880536913</c:v>
                </c:pt>
                <c:pt idx="328">
                  <c:v>0.445594223120805</c:v>
                </c:pt>
                <c:pt idx="329">
                  <c:v>0.446868221040268</c:v>
                </c:pt>
                <c:pt idx="330">
                  <c:v>0.44818795942953</c:v>
                </c:pt>
                <c:pt idx="331">
                  <c:v>0.449467429362416</c:v>
                </c:pt>
                <c:pt idx="332">
                  <c:v>0.450746279597315</c:v>
                </c:pt>
                <c:pt idx="333">
                  <c:v>0.452013566107383</c:v>
                </c:pt>
                <c:pt idx="334">
                  <c:v>0.453293761006711</c:v>
                </c:pt>
                <c:pt idx="335">
                  <c:v>0.454561667214765</c:v>
                </c:pt>
                <c:pt idx="336">
                  <c:v>0.455834425738255</c:v>
                </c:pt>
                <c:pt idx="337">
                  <c:v>0.457091282651007</c:v>
                </c:pt>
                <c:pt idx="338">
                  <c:v>0.45839697852349</c:v>
                </c:pt>
                <c:pt idx="339">
                  <c:v>0.45966787795302</c:v>
                </c:pt>
                <c:pt idx="340">
                  <c:v>0.460944974362416</c:v>
                </c:pt>
                <c:pt idx="341">
                  <c:v>0.462210401778523</c:v>
                </c:pt>
                <c:pt idx="342">
                  <c:v>0.463479442114094</c:v>
                </c:pt>
                <c:pt idx="343">
                  <c:v>0.464747243053691</c:v>
                </c:pt>
                <c:pt idx="344">
                  <c:v>0.466020621275168</c:v>
                </c:pt>
                <c:pt idx="345">
                  <c:v>0.467279851711409</c:v>
                </c:pt>
                <c:pt idx="346">
                  <c:v>0.468592773422819</c:v>
                </c:pt>
                <c:pt idx="347">
                  <c:v>0.469852623557047</c:v>
                </c:pt>
                <c:pt idx="348">
                  <c:v>0.471111853993289</c:v>
                </c:pt>
                <c:pt idx="349">
                  <c:v>0.47237108442953</c:v>
                </c:pt>
                <c:pt idx="350">
                  <c:v>0.473626082248322</c:v>
                </c:pt>
                <c:pt idx="351">
                  <c:v>0.474879735402685</c:v>
                </c:pt>
                <c:pt idx="352">
                  <c:v>0.476132149161074</c:v>
                </c:pt>
                <c:pt idx="353">
                  <c:v>0.477332508288591</c:v>
                </c:pt>
                <c:pt idx="354">
                  <c:v>0.478689428557047</c:v>
                </c:pt>
                <c:pt idx="355">
                  <c:v>0.479952166644295</c:v>
                </c:pt>
                <c:pt idx="356">
                  <c:v>0.481214285033557</c:v>
                </c:pt>
                <c:pt idx="357">
                  <c:v>0.484796106073825</c:v>
                </c:pt>
                <c:pt idx="358">
                  <c:v>0.486045421342282</c:v>
                </c:pt>
                <c:pt idx="359">
                  <c:v>0.487299074496644</c:v>
                </c:pt>
                <c:pt idx="360">
                  <c:v>0.488577503657718</c:v>
                </c:pt>
                <c:pt idx="361">
                  <c:v>0.489822481040268</c:v>
                </c:pt>
                <c:pt idx="362">
                  <c:v>0.491066943993289</c:v>
                </c:pt>
                <c:pt idx="363">
                  <c:v>0.492313160771812</c:v>
                </c:pt>
                <c:pt idx="364">
                  <c:v>0.493566708657718</c:v>
                </c:pt>
                <c:pt idx="365">
                  <c:v>0.494816538355705</c:v>
                </c:pt>
                <c:pt idx="366">
                  <c:v>0.496070705939597</c:v>
                </c:pt>
                <c:pt idx="367">
                  <c:v>0.497309486342282</c:v>
                </c:pt>
                <c:pt idx="368">
                  <c:v>0.498599584496644</c:v>
                </c:pt>
                <c:pt idx="369">
                  <c:v>0.499847555100671</c:v>
                </c:pt>
                <c:pt idx="370">
                  <c:v>0.501084476409396</c:v>
                </c:pt>
                <c:pt idx="371">
                  <c:v>0.502328728825503</c:v>
                </c:pt>
                <c:pt idx="372">
                  <c:v>0.503573706208054</c:v>
                </c:pt>
                <c:pt idx="373">
                  <c:v>0.504810007818792</c:v>
                </c:pt>
                <c:pt idx="374">
                  <c:v>0.506045689731544</c:v>
                </c:pt>
                <c:pt idx="375">
                  <c:v>0.507293040637584</c:v>
                </c:pt>
                <c:pt idx="376">
                  <c:v>0.508581794127517</c:v>
                </c:pt>
                <c:pt idx="377">
                  <c:v>0.509822328355705</c:v>
                </c:pt>
                <c:pt idx="378">
                  <c:v>0.511078249765101</c:v>
                </c:pt>
                <c:pt idx="379">
                  <c:v>0.512196189060403</c:v>
                </c:pt>
                <c:pt idx="380">
                  <c:v>0.513509543758389</c:v>
                </c:pt>
                <c:pt idx="381">
                  <c:v>0.514768049228188</c:v>
                </c:pt>
                <c:pt idx="382">
                  <c:v>0.516006724362416</c:v>
                </c:pt>
                <c:pt idx="383">
                  <c:v>0.517236209295302</c:v>
                </c:pt>
                <c:pt idx="384">
                  <c:v>0.518505342986577</c:v>
                </c:pt>
                <c:pt idx="385">
                  <c:v>0.519740299932886</c:v>
                </c:pt>
                <c:pt idx="386">
                  <c:v>0.520974637181208</c:v>
                </c:pt>
                <c:pt idx="387">
                  <c:v>0.522221882818792</c:v>
                </c:pt>
                <c:pt idx="388">
                  <c:v>0.523457459463087</c:v>
                </c:pt>
                <c:pt idx="389">
                  <c:v>0.524690557315436</c:v>
                </c:pt>
                <c:pt idx="390">
                  <c:v>0.525927268087248</c:v>
                </c:pt>
                <c:pt idx="391">
                  <c:v>0.527158612114094</c:v>
                </c:pt>
                <c:pt idx="392">
                  <c:v>0.52842691557047</c:v>
                </c:pt>
                <c:pt idx="393">
                  <c:v>0.529664351308725</c:v>
                </c:pt>
                <c:pt idx="394">
                  <c:v>0.530887019563758</c:v>
                </c:pt>
                <c:pt idx="395">
                  <c:v>0.532106589328859</c:v>
                </c:pt>
                <c:pt idx="396">
                  <c:v>0.533325539395973</c:v>
                </c:pt>
                <c:pt idx="397">
                  <c:v>0.53455130614094</c:v>
                </c:pt>
                <c:pt idx="398">
                  <c:v>0.535768397114094</c:v>
                </c:pt>
                <c:pt idx="399">
                  <c:v>0.536986727483222</c:v>
                </c:pt>
                <c:pt idx="400">
                  <c:v>0.538248939228188</c:v>
                </c:pt>
                <c:pt idx="401">
                  <c:v>0.539468403724832</c:v>
                </c:pt>
                <c:pt idx="402">
                  <c:v>0.54068724852349</c:v>
                </c:pt>
                <c:pt idx="403">
                  <c:v>0.541900001610738</c:v>
                </c:pt>
                <c:pt idx="404">
                  <c:v>0.543127522181208</c:v>
                </c:pt>
                <c:pt idx="405">
                  <c:v>0.544337176778523</c:v>
                </c:pt>
                <c:pt idx="406">
                  <c:v>0.545548690469799</c:v>
                </c:pt>
                <c:pt idx="407">
                  <c:v>0.546711248020134</c:v>
                </c:pt>
                <c:pt idx="408">
                  <c:v>0.548007543154362</c:v>
                </c:pt>
                <c:pt idx="409">
                  <c:v>0.549221430369128</c:v>
                </c:pt>
                <c:pt idx="410">
                  <c:v>0.550437281946309</c:v>
                </c:pt>
                <c:pt idx="411">
                  <c:v>0.551643838053691</c:v>
                </c:pt>
                <c:pt idx="412">
                  <c:v>0.552856485872483</c:v>
                </c:pt>
                <c:pt idx="413">
                  <c:v>0.554067894295302</c:v>
                </c:pt>
                <c:pt idx="414">
                  <c:v>0.555294689899329</c:v>
                </c:pt>
                <c:pt idx="415">
                  <c:v>0.556501140738255</c:v>
                </c:pt>
                <c:pt idx="416">
                  <c:v>0.55775333204698</c:v>
                </c:pt>
                <c:pt idx="417">
                  <c:v>0.558956684395973</c:v>
                </c:pt>
                <c:pt idx="418">
                  <c:v>0.560167367852349</c:v>
                </c:pt>
                <c:pt idx="419">
                  <c:v>0.561372579295302</c:v>
                </c:pt>
                <c:pt idx="420">
                  <c:v>0.562580374798658</c:v>
                </c:pt>
                <c:pt idx="421">
                  <c:v>0.563633245805369</c:v>
                </c:pt>
                <c:pt idx="422">
                  <c:v>0.564958058959732</c:v>
                </c:pt>
                <c:pt idx="423">
                  <c:v>0.566027042114094</c:v>
                </c:pt>
                <c:pt idx="424">
                  <c:v>0.567279233422819</c:v>
                </c:pt>
                <c:pt idx="425">
                  <c:v>0.568578440335571</c:v>
                </c:pt>
                <c:pt idx="426">
                  <c:v>0.569794806342282</c:v>
                </c:pt>
                <c:pt idx="427">
                  <c:v>0.570993201107383</c:v>
                </c:pt>
                <c:pt idx="428">
                  <c:v>0.572029959966443</c:v>
                </c:pt>
                <c:pt idx="429">
                  <c:v>0.573237872651007</c:v>
                </c:pt>
                <c:pt idx="430">
                  <c:v>0.574414577986577</c:v>
                </c:pt>
                <c:pt idx="431">
                  <c:v>0.575709856174497</c:v>
                </c:pt>
                <c:pt idx="432">
                  <c:v>0.576941913255034</c:v>
                </c:pt>
                <c:pt idx="433">
                  <c:v>0.577985395436242</c:v>
                </c:pt>
                <c:pt idx="434">
                  <c:v>0.579219112986577</c:v>
                </c:pt>
                <c:pt idx="435">
                  <c:v>0.580307821208054</c:v>
                </c:pt>
                <c:pt idx="436">
                  <c:v>0.58149072352349</c:v>
                </c:pt>
                <c:pt idx="437">
                  <c:v>0.582799845604027</c:v>
                </c:pt>
                <c:pt idx="438">
                  <c:v>0.583853453489933</c:v>
                </c:pt>
                <c:pt idx="439">
                  <c:v>0.585052783758389</c:v>
                </c:pt>
                <c:pt idx="440">
                  <c:v>0.586183117013423</c:v>
                </c:pt>
                <c:pt idx="441">
                  <c:v>0.587311906979866</c:v>
                </c:pt>
                <c:pt idx="442">
                  <c:v>0.588521573489933</c:v>
                </c:pt>
                <c:pt idx="443">
                  <c:v>0.589652129194631</c:v>
                </c:pt>
                <c:pt idx="444">
                  <c:v>0.590756236510067</c:v>
                </c:pt>
                <c:pt idx="445">
                  <c:v>0.591998010134228</c:v>
                </c:pt>
                <c:pt idx="446">
                  <c:v>0.593079703053691</c:v>
                </c:pt>
                <c:pt idx="447">
                  <c:v>0.594196426778524</c:v>
                </c:pt>
                <c:pt idx="448">
                  <c:v>0.595305807483222</c:v>
                </c:pt>
                <c:pt idx="449">
                  <c:v>0.596541372214765</c:v>
                </c:pt>
                <c:pt idx="450">
                  <c:v>0.597755469966443</c:v>
                </c:pt>
                <c:pt idx="451">
                  <c:v>0.59881704057047</c:v>
                </c:pt>
                <c:pt idx="452">
                  <c:v>0.599986309530201</c:v>
                </c:pt>
                <c:pt idx="453">
                  <c:v>0.601158676979866</c:v>
                </c:pt>
                <c:pt idx="454">
                  <c:v>0.602258247785235</c:v>
                </c:pt>
                <c:pt idx="455">
                  <c:v>0.603426277348993</c:v>
                </c:pt>
                <c:pt idx="456">
                  <c:v>0.604575727885906</c:v>
                </c:pt>
                <c:pt idx="457">
                  <c:v>0.605782786510067</c:v>
                </c:pt>
                <c:pt idx="458">
                  <c:v>0.60691869704698</c:v>
                </c:pt>
                <c:pt idx="459">
                  <c:v>0.608070322483222</c:v>
                </c:pt>
                <c:pt idx="460">
                  <c:v>0.609204373926174</c:v>
                </c:pt>
                <c:pt idx="461">
                  <c:v>0.610343079060403</c:v>
                </c:pt>
                <c:pt idx="462">
                  <c:v>0.611503052550336</c:v>
                </c:pt>
                <c:pt idx="463">
                  <c:v>0.612666031174497</c:v>
                </c:pt>
                <c:pt idx="464">
                  <c:v>0.616534663221477</c:v>
                </c:pt>
                <c:pt idx="465">
                  <c:v>0.617711368557047</c:v>
                </c:pt>
                <c:pt idx="466">
                  <c:v>0.618862666275168</c:v>
                </c:pt>
                <c:pt idx="467">
                  <c:v>0.619975028288591</c:v>
                </c:pt>
                <c:pt idx="468">
                  <c:v>0.621164747281879</c:v>
                </c:pt>
                <c:pt idx="469">
                  <c:v>0.622265954731544</c:v>
                </c:pt>
                <c:pt idx="470">
                  <c:v>0.623453814630873</c:v>
                </c:pt>
                <c:pt idx="471">
                  <c:v>0.62461285261745</c:v>
                </c:pt>
                <c:pt idx="472">
                  <c:v>0.625763939798658</c:v>
                </c:pt>
                <c:pt idx="473">
                  <c:v>0.626874337449664</c:v>
                </c:pt>
                <c:pt idx="474">
                  <c:v>0.628050317818792</c:v>
                </c:pt>
                <c:pt idx="475">
                  <c:v>0.629199136744966</c:v>
                </c:pt>
                <c:pt idx="476">
                  <c:v>0.630337315536913</c:v>
                </c:pt>
                <c:pt idx="477">
                  <c:v>0.631482416275168</c:v>
                </c:pt>
                <c:pt idx="478">
                  <c:v>0.632607791946309</c:v>
                </c:pt>
                <c:pt idx="479">
                  <c:v>0.633776429295302</c:v>
                </c:pt>
                <c:pt idx="480">
                  <c:v>0.634906657281879</c:v>
                </c:pt>
                <c:pt idx="481">
                  <c:v>0.636035026174497</c:v>
                </c:pt>
                <c:pt idx="482">
                  <c:v>0.637165254161074</c:v>
                </c:pt>
                <c:pt idx="483">
                  <c:v>0.638309115503356</c:v>
                </c:pt>
                <c:pt idx="484">
                  <c:v>0.63943438590604</c:v>
                </c:pt>
                <c:pt idx="485">
                  <c:v>0.640551600234899</c:v>
                </c:pt>
                <c:pt idx="486">
                  <c:v>0.641673772147651</c:v>
                </c:pt>
                <c:pt idx="487">
                  <c:v>0.642826297348993</c:v>
                </c:pt>
                <c:pt idx="488">
                  <c:v>0.64393720942953</c:v>
                </c:pt>
                <c:pt idx="489">
                  <c:v>0.645046578221477</c:v>
                </c:pt>
                <c:pt idx="490">
                  <c:v>0.646165242483221</c:v>
                </c:pt>
                <c:pt idx="491">
                  <c:v>0.647268928724832</c:v>
                </c:pt>
                <c:pt idx="492">
                  <c:v>0.648368896778523</c:v>
                </c:pt>
                <c:pt idx="493">
                  <c:v>0.64948487171141</c:v>
                </c:pt>
                <c:pt idx="494">
                  <c:v>0.650582980671141</c:v>
                </c:pt>
                <c:pt idx="495">
                  <c:v>0.651719288456376</c:v>
                </c:pt>
                <c:pt idx="496">
                  <c:v>0.652846827114094</c:v>
                </c:pt>
                <c:pt idx="497">
                  <c:v>0.653956499798658</c:v>
                </c:pt>
                <c:pt idx="498">
                  <c:v>0.655052024697987</c:v>
                </c:pt>
                <c:pt idx="499">
                  <c:v>0.656150648087248</c:v>
                </c:pt>
                <c:pt idx="500">
                  <c:v>0.657256707852349</c:v>
                </c:pt>
                <c:pt idx="501">
                  <c:v>0.658353366879195</c:v>
                </c:pt>
                <c:pt idx="502">
                  <c:v>0.659444039463087</c:v>
                </c:pt>
                <c:pt idx="503">
                  <c:v>0.660577868456376</c:v>
                </c:pt>
                <c:pt idx="504">
                  <c:v>0.661651189496644</c:v>
                </c:pt>
                <c:pt idx="505">
                  <c:v>0.662725024966443</c:v>
                </c:pt>
                <c:pt idx="506">
                  <c:v>0.663818690771812</c:v>
                </c:pt>
                <c:pt idx="507">
                  <c:v>0.664906159597316</c:v>
                </c:pt>
                <c:pt idx="508">
                  <c:v>0.665983713255034</c:v>
                </c:pt>
                <c:pt idx="509">
                  <c:v>0.667053210838926</c:v>
                </c:pt>
                <c:pt idx="510">
                  <c:v>0.668137686442953</c:v>
                </c:pt>
                <c:pt idx="511">
                  <c:v>0.669236812348993</c:v>
                </c:pt>
                <c:pt idx="512">
                  <c:v>0.670314985704698</c:v>
                </c:pt>
                <c:pt idx="513">
                  <c:v>0.671377046912752</c:v>
                </c:pt>
                <c:pt idx="514">
                  <c:v>0.672435495201342</c:v>
                </c:pt>
                <c:pt idx="515">
                  <c:v>0.673490845</c:v>
                </c:pt>
                <c:pt idx="516">
                  <c:v>0.674553631174497</c:v>
                </c:pt>
                <c:pt idx="517">
                  <c:v>0.675586052147651</c:v>
                </c:pt>
                <c:pt idx="518">
                  <c:v>0.676633345872483</c:v>
                </c:pt>
                <c:pt idx="519">
                  <c:v>0.677730612684564</c:v>
                </c:pt>
                <c:pt idx="520">
                  <c:v>0.678773463255034</c:v>
                </c:pt>
                <c:pt idx="521">
                  <c:v>0.679817553221476</c:v>
                </c:pt>
                <c:pt idx="522">
                  <c:v>0.680877860604027</c:v>
                </c:pt>
                <c:pt idx="523">
                  <c:v>0.681915239161074</c:v>
                </c:pt>
                <c:pt idx="524">
                  <c:v>0.68296108295302</c:v>
                </c:pt>
                <c:pt idx="525">
                  <c:v>0.684016947181208</c:v>
                </c:pt>
                <c:pt idx="526">
                  <c:v>0.68504306590604</c:v>
                </c:pt>
                <c:pt idx="527">
                  <c:v>0.686101911442953</c:v>
                </c:pt>
                <c:pt idx="528">
                  <c:v>0.68714166352349</c:v>
                </c:pt>
                <c:pt idx="529">
                  <c:v>0.688161690536913</c:v>
                </c:pt>
                <c:pt idx="530">
                  <c:v>0.689186569865772</c:v>
                </c:pt>
                <c:pt idx="531">
                  <c:v>0.690203393120805</c:v>
                </c:pt>
                <c:pt idx="532">
                  <c:v>0.691246138422819</c:v>
                </c:pt>
                <c:pt idx="533">
                  <c:v>0.692257384395973</c:v>
                </c:pt>
                <c:pt idx="534">
                  <c:v>0.693272243288591</c:v>
                </c:pt>
                <c:pt idx="535">
                  <c:v>0.694329124463087</c:v>
                </c:pt>
                <c:pt idx="536">
                  <c:v>0.695339645469799</c:v>
                </c:pt>
                <c:pt idx="537">
                  <c:v>0.696353370234899</c:v>
                </c:pt>
                <c:pt idx="538">
                  <c:v>0.697346130536913</c:v>
                </c:pt>
                <c:pt idx="539">
                  <c:v>0.698313588489933</c:v>
                </c:pt>
                <c:pt idx="540">
                  <c:v>0.699297673020134</c:v>
                </c:pt>
                <c:pt idx="541">
                  <c:v>0.700296010604027</c:v>
                </c:pt>
                <c:pt idx="542">
                  <c:v>0.701274517852349</c:v>
                </c:pt>
                <c:pt idx="543">
                  <c:v>0.702293702718121</c:v>
                </c:pt>
                <c:pt idx="544">
                  <c:v>0.703274478221477</c:v>
                </c:pt>
                <c:pt idx="545">
                  <c:v>0.704221895302013</c:v>
                </c:pt>
                <c:pt idx="546">
                  <c:v>0.705183051006711</c:v>
                </c:pt>
                <c:pt idx="547">
                  <c:v>0.706171368154362</c:v>
                </c:pt>
                <c:pt idx="548">
                  <c:v>0.707131798892618</c:v>
                </c:pt>
                <c:pt idx="549">
                  <c:v>0.70808913114094</c:v>
                </c:pt>
                <c:pt idx="550">
                  <c:v>0.709067638389262</c:v>
                </c:pt>
                <c:pt idx="551">
                  <c:v>0.710030021577181</c:v>
                </c:pt>
                <c:pt idx="552">
                  <c:v>0.710978783322148</c:v>
                </c:pt>
                <c:pt idx="553">
                  <c:v>0.711950368624161</c:v>
                </c:pt>
                <c:pt idx="554">
                  <c:v>0.712902123590604</c:v>
                </c:pt>
                <c:pt idx="555">
                  <c:v>0.713845202785235</c:v>
                </c:pt>
                <c:pt idx="556">
                  <c:v>0.714811725234899</c:v>
                </c:pt>
                <c:pt idx="557">
                  <c:v>0.715746023389262</c:v>
                </c:pt>
                <c:pt idx="558">
                  <c:v>0.716669891946309</c:v>
                </c:pt>
                <c:pt idx="559">
                  <c:v>0.717645592684564</c:v>
                </c:pt>
                <c:pt idx="560">
                  <c:v>0.71857606738255</c:v>
                </c:pt>
                <c:pt idx="561">
                  <c:v>0.719489401073826</c:v>
                </c:pt>
                <c:pt idx="562">
                  <c:v>0.721269614932886</c:v>
                </c:pt>
                <c:pt idx="563">
                  <c:v>0.722166216778523</c:v>
                </c:pt>
                <c:pt idx="564">
                  <c:v>0.723057346610738</c:v>
                </c:pt>
                <c:pt idx="565">
                  <c:v>0.723981109899329</c:v>
                </c:pt>
                <c:pt idx="566">
                  <c:v>0.724896080234899</c:v>
                </c:pt>
                <c:pt idx="567">
                  <c:v>0.725783281342282</c:v>
                </c:pt>
                <c:pt idx="568">
                  <c:v>0.726684946040268</c:v>
                </c:pt>
                <c:pt idx="569">
                  <c:v>0.727571013020134</c:v>
                </c:pt>
                <c:pt idx="570">
                  <c:v>0.728429404127517</c:v>
                </c:pt>
                <c:pt idx="571">
                  <c:v>0.729323527181208</c:v>
                </c:pt>
                <c:pt idx="572">
                  <c:v>0.730151342550336</c:v>
                </c:pt>
                <c:pt idx="573">
                  <c:v>0.731002192013423</c:v>
                </c:pt>
                <c:pt idx="574">
                  <c:v>0.731896922852349</c:v>
                </c:pt>
                <c:pt idx="575">
                  <c:v>0.732744568557047</c:v>
                </c:pt>
                <c:pt idx="576">
                  <c:v>0.733593453657718</c:v>
                </c:pt>
                <c:pt idx="577">
                  <c:v>0.73446216909396</c:v>
                </c:pt>
                <c:pt idx="578">
                  <c:v>0.735288850335571</c:v>
                </c:pt>
                <c:pt idx="579">
                  <c:v>0.736131538456376</c:v>
                </c:pt>
                <c:pt idx="580">
                  <c:v>0.736979909127517</c:v>
                </c:pt>
                <c:pt idx="581">
                  <c:v>0.73781392147651</c:v>
                </c:pt>
                <c:pt idx="582">
                  <c:v>0.738644718154363</c:v>
                </c:pt>
                <c:pt idx="583">
                  <c:v>0.739491744161074</c:v>
                </c:pt>
                <c:pt idx="584">
                  <c:v>0.74030582090604</c:v>
                </c:pt>
                <c:pt idx="585">
                  <c:v>0.74112062261745</c:v>
                </c:pt>
                <c:pt idx="586">
                  <c:v>0.741941212147651</c:v>
                </c:pt>
                <c:pt idx="587">
                  <c:v>0.74273381</c:v>
                </c:pt>
                <c:pt idx="588">
                  <c:v>0.74352320409396</c:v>
                </c:pt>
                <c:pt idx="589">
                  <c:v>0.744292253422819</c:v>
                </c:pt>
                <c:pt idx="590">
                  <c:v>0.745123669798658</c:v>
                </c:pt>
                <c:pt idx="591">
                  <c:v>0.745908515469799</c:v>
                </c:pt>
                <c:pt idx="592">
                  <c:v>0.746716395234899</c:v>
                </c:pt>
                <c:pt idx="593">
                  <c:v>0.747490296879195</c:v>
                </c:pt>
                <c:pt idx="594">
                  <c:v>0.748253043959732</c:v>
                </c:pt>
                <c:pt idx="595">
                  <c:v>0.749017650134228</c:v>
                </c:pt>
                <c:pt idx="596">
                  <c:v>0.749811382114094</c:v>
                </c:pt>
                <c:pt idx="597">
                  <c:v>0.75055564352349</c:v>
                </c:pt>
                <c:pt idx="598">
                  <c:v>0.75133015295302</c:v>
                </c:pt>
                <c:pt idx="599">
                  <c:v>0.752060161308725</c:v>
                </c:pt>
                <c:pt idx="600">
                  <c:v>0.752802563624161</c:v>
                </c:pt>
                <c:pt idx="601">
                  <c:v>0.753533811375839</c:v>
                </c:pt>
                <c:pt idx="602">
                  <c:v>0.754299762214765</c:v>
                </c:pt>
                <c:pt idx="603">
                  <c:v>0.755729121744967</c:v>
                </c:pt>
                <c:pt idx="604">
                  <c:v>0.756486396812081</c:v>
                </c:pt>
                <c:pt idx="605">
                  <c:v>0.757208231912752</c:v>
                </c:pt>
                <c:pt idx="606">
                  <c:v>0.757963437348993</c:v>
                </c:pt>
                <c:pt idx="607">
                  <c:v>0.758664834328859</c:v>
                </c:pt>
                <c:pt idx="608">
                  <c:v>0.759361998691275</c:v>
                </c:pt>
                <c:pt idx="609">
                  <c:v>0.760047388791946</c:v>
                </c:pt>
                <c:pt idx="610">
                  <c:v>0.760773678959732</c:v>
                </c:pt>
                <c:pt idx="611">
                  <c:v>0.761465266040268</c:v>
                </c:pt>
                <c:pt idx="612">
                  <c:v>0.762157367550336</c:v>
                </c:pt>
              </c:strCache>
            </c:strRef>
          </c:cat>
          <c:val>
            <c:numRef>
              <c:f>[5]Лист1!$M$14:$M$626</c:f>
              <c:numCache>
                <c:formatCode>General</c:formatCode>
                <c:ptCount val="613"/>
                <c:pt idx="0">
                  <c:v>1.53516429268058</c:v>
                </c:pt>
                <c:pt idx="1">
                  <c:v>2.51003797554992</c:v>
                </c:pt>
                <c:pt idx="2">
                  <c:v>3.39319835373781</c:v>
                </c:pt>
                <c:pt idx="3">
                  <c:v>9.20149123966042</c:v>
                </c:pt>
                <c:pt idx="4">
                  <c:v>10.8156211910668</c:v>
                </c:pt>
                <c:pt idx="5">
                  <c:v>12.7661256193627</c:v>
                </c:pt>
                <c:pt idx="6">
                  <c:v>13.5662140858238</c:v>
                </c:pt>
                <c:pt idx="7">
                  <c:v>21.4042669131771</c:v>
                </c:pt>
                <c:pt idx="8">
                  <c:v>22.4553424745611</c:v>
                </c:pt>
                <c:pt idx="9">
                  <c:v>25.2616536577572</c:v>
                </c:pt>
                <c:pt idx="10">
                  <c:v>32.4018556881726</c:v>
                </c:pt>
                <c:pt idx="11">
                  <c:v>37.6821947225475</c:v>
                </c:pt>
                <c:pt idx="12">
                  <c:v>40.2441001190167</c:v>
                </c:pt>
                <c:pt idx="13">
                  <c:v>42.3164552531468</c:v>
                </c:pt>
                <c:pt idx="14">
                  <c:v>44.1923791501053</c:v>
                </c:pt>
                <c:pt idx="15">
                  <c:v>46.3121545445929</c:v>
                </c:pt>
                <c:pt idx="16">
                  <c:v>48.9235267166103</c:v>
                </c:pt>
                <c:pt idx="17">
                  <c:v>54.5634109400911</c:v>
                </c:pt>
                <c:pt idx="18">
                  <c:v>57.7949861632561</c:v>
                </c:pt>
                <c:pt idx="19">
                  <c:v>65.4521314954798</c:v>
                </c:pt>
                <c:pt idx="20">
                  <c:v>66.2025117538084</c:v>
                </c:pt>
                <c:pt idx="21">
                  <c:v>67.2131155134074</c:v>
                </c:pt>
                <c:pt idx="22">
                  <c:v>71.8424557253098</c:v>
                </c:pt>
                <c:pt idx="23">
                  <c:v>76.6337495156056</c:v>
                </c:pt>
                <c:pt idx="24">
                  <c:v>84.089667277964</c:v>
                </c:pt>
                <c:pt idx="25">
                  <c:v>89.0190203064736</c:v>
                </c:pt>
                <c:pt idx="26">
                  <c:v>92.6083854330262</c:v>
                </c:pt>
                <c:pt idx="27">
                  <c:v>112.375658286439</c:v>
                </c:pt>
                <c:pt idx="28">
                  <c:v>121.683715763414</c:v>
                </c:pt>
                <c:pt idx="29">
                  <c:v>133.538993932853</c:v>
                </c:pt>
                <c:pt idx="30">
                  <c:v>146.949069702889</c:v>
                </c:pt>
                <c:pt idx="31">
                  <c:v>155.297930254086</c:v>
                </c:pt>
                <c:pt idx="32">
                  <c:v>179.681428753474</c:v>
                </c:pt>
                <c:pt idx="33">
                  <c:v>208.614529587638</c:v>
                </c:pt>
                <c:pt idx="34">
                  <c:v>219.201349227941</c:v>
                </c:pt>
                <c:pt idx="35">
                  <c:v>233.259365189609</c:v>
                </c:pt>
                <c:pt idx="36">
                  <c:v>247.296781181839</c:v>
                </c:pt>
                <c:pt idx="37">
                  <c:v>262.588154529482</c:v>
                </c:pt>
                <c:pt idx="38">
                  <c:v>277.238419723535</c:v>
                </c:pt>
                <c:pt idx="39">
                  <c:v>291.652383752663</c:v>
                </c:pt>
                <c:pt idx="40">
                  <c:v>305.350775004323</c:v>
                </c:pt>
                <c:pt idx="41">
                  <c:v>317.932251384429</c:v>
                </c:pt>
                <c:pt idx="42">
                  <c:v>328.894427652446</c:v>
                </c:pt>
                <c:pt idx="43">
                  <c:v>336.865607962561</c:v>
                </c:pt>
                <c:pt idx="44">
                  <c:v>343.731053147858</c:v>
                </c:pt>
                <c:pt idx="45">
                  <c:v>348.278352520969</c:v>
                </c:pt>
                <c:pt idx="46">
                  <c:v>351.083365503036</c:v>
                </c:pt>
                <c:pt idx="47">
                  <c:v>352.008529909532</c:v>
                </c:pt>
                <c:pt idx="48">
                  <c:v>262.947195748514</c:v>
                </c:pt>
                <c:pt idx="49">
                  <c:v>278.090852148642</c:v>
                </c:pt>
                <c:pt idx="50">
                  <c:v>298.703969277506</c:v>
                </c:pt>
                <c:pt idx="51">
                  <c:v>318.110335673248</c:v>
                </c:pt>
                <c:pt idx="52">
                  <c:v>333.481734165761</c:v>
                </c:pt>
                <c:pt idx="53">
                  <c:v>357.28929913111</c:v>
                </c:pt>
                <c:pt idx="54">
                  <c:v>364.423264830953</c:v>
                </c:pt>
                <c:pt idx="55">
                  <c:v>365.403892976274</c:v>
                </c:pt>
                <c:pt idx="56">
                  <c:v>367.547440631116</c:v>
                </c:pt>
                <c:pt idx="57">
                  <c:v>369.402162267655</c:v>
                </c:pt>
                <c:pt idx="58">
                  <c:v>371.19407274905</c:v>
                </c:pt>
                <c:pt idx="59">
                  <c:v>372.853173419518</c:v>
                </c:pt>
                <c:pt idx="60">
                  <c:v>374.391224368195</c:v>
                </c:pt>
                <c:pt idx="61">
                  <c:v>375.881404552839</c:v>
                </c:pt>
                <c:pt idx="62">
                  <c:v>377.262486986251</c:v>
                </c:pt>
                <c:pt idx="63">
                  <c:v>378.643403204665</c:v>
                </c:pt>
                <c:pt idx="64">
                  <c:v>379.851428329723</c:v>
                </c:pt>
                <c:pt idx="65">
                  <c:v>380.976446927928</c:v>
                </c:pt>
                <c:pt idx="66">
                  <c:v>382.26082204967</c:v>
                </c:pt>
                <c:pt idx="67">
                  <c:v>383.501112082078</c:v>
                </c:pt>
                <c:pt idx="68">
                  <c:v>384.622429193235</c:v>
                </c:pt>
                <c:pt idx="69">
                  <c:v>385.777617176733</c:v>
                </c:pt>
                <c:pt idx="70">
                  <c:v>386.869039280288</c:v>
                </c:pt>
                <c:pt idx="71">
                  <c:v>388.000440400296</c:v>
                </c:pt>
                <c:pt idx="72">
                  <c:v>389.124001300376</c:v>
                </c:pt>
                <c:pt idx="73">
                  <c:v>390.159904439673</c:v>
                </c:pt>
                <c:pt idx="74">
                  <c:v>391.097651939826</c:v>
                </c:pt>
                <c:pt idx="75">
                  <c:v>392.18214676387</c:v>
                </c:pt>
                <c:pt idx="76">
                  <c:v>393.251005908346</c:v>
                </c:pt>
                <c:pt idx="77">
                  <c:v>394.260232749313</c:v>
                </c:pt>
                <c:pt idx="78">
                  <c:v>395.233261928984</c:v>
                </c:pt>
                <c:pt idx="79">
                  <c:v>396.219463536235</c:v>
                </c:pt>
                <c:pt idx="80">
                  <c:v>397.13279328521</c:v>
                </c:pt>
                <c:pt idx="81">
                  <c:v>398.082594610428</c:v>
                </c:pt>
                <c:pt idx="82">
                  <c:v>399.095928178699</c:v>
                </c:pt>
                <c:pt idx="83">
                  <c:v>400.019927547573</c:v>
                </c:pt>
                <c:pt idx="84">
                  <c:v>400.925825266301</c:v>
                </c:pt>
                <c:pt idx="85">
                  <c:v>401.878409827637</c:v>
                </c:pt>
                <c:pt idx="86">
                  <c:v>402.797446645439</c:v>
                </c:pt>
                <c:pt idx="87">
                  <c:v>404.516087002293</c:v>
                </c:pt>
                <c:pt idx="88">
                  <c:v>405.439900437593</c:v>
                </c:pt>
                <c:pt idx="89">
                  <c:v>406.308374600877</c:v>
                </c:pt>
                <c:pt idx="90">
                  <c:v>407.158976821569</c:v>
                </c:pt>
                <c:pt idx="91">
                  <c:v>407.964911110226</c:v>
                </c:pt>
                <c:pt idx="92">
                  <c:v>408.830456660562</c:v>
                </c:pt>
                <c:pt idx="93">
                  <c:v>409.622913859277</c:v>
                </c:pt>
                <c:pt idx="94">
                  <c:v>410.476267540393</c:v>
                </c:pt>
                <c:pt idx="95">
                  <c:v>411.311761387525</c:v>
                </c:pt>
                <c:pt idx="96">
                  <c:v>412.119314781535</c:v>
                </c:pt>
                <c:pt idx="97">
                  <c:v>412.842622323295</c:v>
                </c:pt>
                <c:pt idx="98">
                  <c:v>413.641540204197</c:v>
                </c:pt>
                <c:pt idx="99">
                  <c:v>414.459405804145</c:v>
                </c:pt>
                <c:pt idx="100">
                  <c:v>415.196505435647</c:v>
                </c:pt>
                <c:pt idx="101">
                  <c:v>415.995563240387</c:v>
                </c:pt>
                <c:pt idx="102">
                  <c:v>416.760694952634</c:v>
                </c:pt>
                <c:pt idx="103">
                  <c:v>417.51129722629</c:v>
                </c:pt>
                <c:pt idx="104">
                  <c:v>418.297138250692</c:v>
                </c:pt>
                <c:pt idx="105">
                  <c:v>419.065406878676</c:v>
                </c:pt>
                <c:pt idx="106">
                  <c:v>419.711028388157</c:v>
                </c:pt>
                <c:pt idx="107">
                  <c:v>420.45759560464</c:v>
                </c:pt>
                <c:pt idx="108">
                  <c:v>421.226033433431</c:v>
                </c:pt>
                <c:pt idx="109">
                  <c:v>422.009556059487</c:v>
                </c:pt>
                <c:pt idx="110">
                  <c:v>422.75677302464</c:v>
                </c:pt>
                <c:pt idx="111">
                  <c:v>423.47230348933</c:v>
                </c:pt>
                <c:pt idx="112">
                  <c:v>424.190275387561</c:v>
                </c:pt>
                <c:pt idx="113">
                  <c:v>424.809566726634</c:v>
                </c:pt>
                <c:pt idx="114">
                  <c:v>425.506160622452</c:v>
                </c:pt>
                <c:pt idx="115">
                  <c:v>426.178764205284</c:v>
                </c:pt>
                <c:pt idx="116">
                  <c:v>426.834194933382</c:v>
                </c:pt>
                <c:pt idx="117">
                  <c:v>427.451971911929</c:v>
                </c:pt>
                <c:pt idx="118">
                  <c:v>428.137720904705</c:v>
                </c:pt>
                <c:pt idx="119">
                  <c:v>428.72548129485</c:v>
                </c:pt>
                <c:pt idx="120">
                  <c:v>429.377007662906</c:v>
                </c:pt>
                <c:pt idx="121">
                  <c:v>430.059407798863</c:v>
                </c:pt>
                <c:pt idx="122">
                  <c:v>430.676749884805</c:v>
                </c:pt>
                <c:pt idx="123">
                  <c:v>431.273641685315</c:v>
                </c:pt>
                <c:pt idx="124">
                  <c:v>431.869900365811</c:v>
                </c:pt>
                <c:pt idx="125">
                  <c:v>432.441004611085</c:v>
                </c:pt>
                <c:pt idx="126">
                  <c:v>433.058017272562</c:v>
                </c:pt>
                <c:pt idx="127">
                  <c:v>433.676548061913</c:v>
                </c:pt>
                <c:pt idx="128">
                  <c:v>434.281653085274</c:v>
                </c:pt>
                <c:pt idx="129">
                  <c:v>434.809912110232</c:v>
                </c:pt>
                <c:pt idx="130">
                  <c:v>435.365162873592</c:v>
                </c:pt>
                <c:pt idx="131">
                  <c:v>435.945218920143</c:v>
                </c:pt>
                <c:pt idx="132">
                  <c:v>436.466968663292</c:v>
                </c:pt>
                <c:pt idx="133">
                  <c:v>437.073080915728</c:v>
                </c:pt>
                <c:pt idx="134">
                  <c:v>437.610078570086</c:v>
                </c:pt>
                <c:pt idx="135">
                  <c:v>438.186096588925</c:v>
                </c:pt>
                <c:pt idx="136">
                  <c:v>438.770497431944</c:v>
                </c:pt>
                <c:pt idx="137">
                  <c:v>439.35430866926</c:v>
                </c:pt>
                <c:pt idx="138">
                  <c:v>439.858735723683</c:v>
                </c:pt>
                <c:pt idx="139">
                  <c:v>440.40037603539</c:v>
                </c:pt>
                <c:pt idx="140">
                  <c:v>440.955604788468</c:v>
                </c:pt>
                <c:pt idx="141">
                  <c:v>442.022622786026</c:v>
                </c:pt>
                <c:pt idx="142">
                  <c:v>442.499389755581</c:v>
                </c:pt>
                <c:pt idx="143">
                  <c:v>443.013095275403</c:v>
                </c:pt>
                <c:pt idx="144">
                  <c:v>443.522691383651</c:v>
                </c:pt>
                <c:pt idx="145">
                  <c:v>444.056661577668</c:v>
                </c:pt>
                <c:pt idx="146">
                  <c:v>444.496215381564</c:v>
                </c:pt>
                <c:pt idx="147">
                  <c:v>445.018230954974</c:v>
                </c:pt>
                <c:pt idx="148">
                  <c:v>445.511418808987</c:v>
                </c:pt>
                <c:pt idx="149">
                  <c:v>445.969352470918</c:v>
                </c:pt>
                <c:pt idx="150">
                  <c:v>446.478853900624</c:v>
                </c:pt>
                <c:pt idx="151">
                  <c:v>446.980380313119</c:v>
                </c:pt>
                <c:pt idx="152">
                  <c:v>447.428721849254</c:v>
                </c:pt>
                <c:pt idx="153">
                  <c:v>447.92191146631</c:v>
                </c:pt>
                <c:pt idx="154">
                  <c:v>448.37427530654</c:v>
                </c:pt>
                <c:pt idx="155">
                  <c:v>448.773798113932</c:v>
                </c:pt>
                <c:pt idx="156">
                  <c:v>449.238549346172</c:v>
                </c:pt>
                <c:pt idx="157">
                  <c:v>449.760447693801</c:v>
                </c:pt>
                <c:pt idx="158">
                  <c:v>450.14775913389</c:v>
                </c:pt>
                <c:pt idx="159">
                  <c:v>450.631887803888</c:v>
                </c:pt>
                <c:pt idx="160">
                  <c:v>451.079401846575</c:v>
                </c:pt>
                <c:pt idx="161">
                  <c:v>451.486608989895</c:v>
                </c:pt>
                <c:pt idx="162">
                  <c:v>451.946206152009</c:v>
                </c:pt>
                <c:pt idx="163">
                  <c:v>452.405532704472</c:v>
                </c:pt>
                <c:pt idx="164">
                  <c:v>452.844753918168</c:v>
                </c:pt>
                <c:pt idx="165">
                  <c:v>453.288266896207</c:v>
                </c:pt>
                <c:pt idx="166">
                  <c:v>453.703139163192</c:v>
                </c:pt>
                <c:pt idx="167">
                  <c:v>454.081963283203</c:v>
                </c:pt>
                <c:pt idx="168">
                  <c:v>454.532394651888</c:v>
                </c:pt>
                <c:pt idx="169">
                  <c:v>454.942862689498</c:v>
                </c:pt>
                <c:pt idx="170">
                  <c:v>455.357155628906</c:v>
                </c:pt>
                <c:pt idx="171">
                  <c:v>455.735651925104</c:v>
                </c:pt>
                <c:pt idx="172">
                  <c:v>456.157590105421</c:v>
                </c:pt>
                <c:pt idx="173">
                  <c:v>456.559071716724</c:v>
                </c:pt>
                <c:pt idx="174">
                  <c:v>456.97258865158</c:v>
                </c:pt>
                <c:pt idx="175">
                  <c:v>457.381941510034</c:v>
                </c:pt>
                <c:pt idx="176">
                  <c:v>457.810705662796</c:v>
                </c:pt>
                <c:pt idx="177">
                  <c:v>458.125249596536</c:v>
                </c:pt>
                <c:pt idx="178">
                  <c:v>458.565120550553</c:v>
                </c:pt>
                <c:pt idx="179">
                  <c:v>458.984840579528</c:v>
                </c:pt>
                <c:pt idx="180">
                  <c:v>459.310640088404</c:v>
                </c:pt>
                <c:pt idx="181">
                  <c:v>459.779100029796</c:v>
                </c:pt>
                <c:pt idx="182">
                  <c:v>460.139129767441</c:v>
                </c:pt>
                <c:pt idx="183">
                  <c:v>460.464154816487</c:v>
                </c:pt>
                <c:pt idx="184">
                  <c:v>460.901498565747</c:v>
                </c:pt>
                <c:pt idx="185">
                  <c:v>461.299580984934</c:v>
                </c:pt>
                <c:pt idx="186">
                  <c:v>461.63209647531</c:v>
                </c:pt>
                <c:pt idx="187">
                  <c:v>462.014306858722</c:v>
                </c:pt>
                <c:pt idx="188">
                  <c:v>462.388097908101</c:v>
                </c:pt>
                <c:pt idx="189">
                  <c:v>462.712561859062</c:v>
                </c:pt>
                <c:pt idx="190">
                  <c:v>463.09660415652</c:v>
                </c:pt>
                <c:pt idx="191">
                  <c:v>463.50350510467</c:v>
                </c:pt>
                <c:pt idx="192">
                  <c:v>463.940444559431</c:v>
                </c:pt>
                <c:pt idx="193">
                  <c:v>464.273912064325</c:v>
                </c:pt>
                <c:pt idx="194">
                  <c:v>464.644753003841</c:v>
                </c:pt>
                <c:pt idx="195">
                  <c:v>464.981233323814</c:v>
                </c:pt>
                <c:pt idx="196">
                  <c:v>465.256471365675</c:v>
                </c:pt>
                <c:pt idx="197">
                  <c:v>465.657196478425</c:v>
                </c:pt>
                <c:pt idx="198">
                  <c:v>465.90133271519</c:v>
                </c:pt>
                <c:pt idx="199">
                  <c:v>466.22803912556</c:v>
                </c:pt>
                <c:pt idx="200">
                  <c:v>466.56181642792</c:v>
                </c:pt>
                <c:pt idx="201">
                  <c:v>466.872989841574</c:v>
                </c:pt>
                <c:pt idx="202">
                  <c:v>467.15304157339</c:v>
                </c:pt>
                <c:pt idx="203">
                  <c:v>467.47404667919</c:v>
                </c:pt>
                <c:pt idx="204">
                  <c:v>467.768240341049</c:v>
                </c:pt>
                <c:pt idx="205">
                  <c:v>468.065738532345</c:v>
                </c:pt>
                <c:pt idx="206">
                  <c:v>468.41867241034</c:v>
                </c:pt>
                <c:pt idx="207">
                  <c:v>468.71554719195</c:v>
                </c:pt>
                <c:pt idx="208">
                  <c:v>468.918740255994</c:v>
                </c:pt>
                <c:pt idx="209">
                  <c:v>469.28541701177</c:v>
                </c:pt>
                <c:pt idx="210">
                  <c:v>469.807560937847</c:v>
                </c:pt>
                <c:pt idx="211">
                  <c:v>470.129260811663</c:v>
                </c:pt>
                <c:pt idx="212">
                  <c:v>470.448714054098</c:v>
                </c:pt>
                <c:pt idx="213">
                  <c:v>470.785803905077</c:v>
                </c:pt>
                <c:pt idx="214">
                  <c:v>471.107290320806</c:v>
                </c:pt>
                <c:pt idx="215">
                  <c:v>471.3625294736</c:v>
                </c:pt>
                <c:pt idx="216">
                  <c:v>471.668596241687</c:v>
                </c:pt>
                <c:pt idx="217">
                  <c:v>472.003210269144</c:v>
                </c:pt>
                <c:pt idx="218">
                  <c:v>472.326798228468</c:v>
                </c:pt>
                <c:pt idx="219">
                  <c:v>472.575587279852</c:v>
                </c:pt>
                <c:pt idx="220">
                  <c:v>472.891325118558</c:v>
                </c:pt>
                <c:pt idx="221">
                  <c:v>473.124907956897</c:v>
                </c:pt>
                <c:pt idx="222">
                  <c:v>473.376060382399</c:v>
                </c:pt>
                <c:pt idx="223">
                  <c:v>473.688212992955</c:v>
                </c:pt>
                <c:pt idx="224">
                  <c:v>474.034710508554</c:v>
                </c:pt>
                <c:pt idx="225">
                  <c:v>474.272607799214</c:v>
                </c:pt>
                <c:pt idx="226">
                  <c:v>474.861364004377</c:v>
                </c:pt>
                <c:pt idx="227">
                  <c:v>475.127811022433</c:v>
                </c:pt>
                <c:pt idx="228">
                  <c:v>475.417390447118</c:v>
                </c:pt>
                <c:pt idx="229">
                  <c:v>475.691622331622</c:v>
                </c:pt>
                <c:pt idx="230">
                  <c:v>475.961291780247</c:v>
                </c:pt>
                <c:pt idx="231">
                  <c:v>476.166818521069</c:v>
                </c:pt>
                <c:pt idx="232">
                  <c:v>476.438178590332</c:v>
                </c:pt>
                <c:pt idx="233">
                  <c:v>476.698969237481</c:v>
                </c:pt>
                <c:pt idx="234">
                  <c:v>476.96115987864</c:v>
                </c:pt>
                <c:pt idx="235">
                  <c:v>477.196299495706</c:v>
                </c:pt>
                <c:pt idx="236">
                  <c:v>477.491652481392</c:v>
                </c:pt>
                <c:pt idx="237">
                  <c:v>477.686882560008</c:v>
                </c:pt>
                <c:pt idx="238">
                  <c:v>477.935353054454</c:v>
                </c:pt>
                <c:pt idx="239">
                  <c:v>478.163914115141</c:v>
                </c:pt>
                <c:pt idx="240">
                  <c:v>478.414749961779</c:v>
                </c:pt>
                <c:pt idx="241">
                  <c:v>478.602552424313</c:v>
                </c:pt>
                <c:pt idx="242">
                  <c:v>478.822222681934</c:v>
                </c:pt>
                <c:pt idx="243">
                  <c:v>478.972164026319</c:v>
                </c:pt>
                <c:pt idx="244">
                  <c:v>479.167434453642</c:v>
                </c:pt>
                <c:pt idx="245">
                  <c:v>479.363783692314</c:v>
                </c:pt>
                <c:pt idx="246">
                  <c:v>479.570828863911</c:v>
                </c:pt>
                <c:pt idx="247">
                  <c:v>479.737182426801</c:v>
                </c:pt>
                <c:pt idx="248">
                  <c:v>479.982143445329</c:v>
                </c:pt>
                <c:pt idx="249">
                  <c:v>480.237554357888</c:v>
                </c:pt>
                <c:pt idx="250">
                  <c:v>480.488141051333</c:v>
                </c:pt>
                <c:pt idx="251">
                  <c:v>480.694080932003</c:v>
                </c:pt>
                <c:pt idx="252">
                  <c:v>480.965907808055</c:v>
                </c:pt>
                <c:pt idx="253">
                  <c:v>481.273983352498</c:v>
                </c:pt>
                <c:pt idx="254">
                  <c:v>481.484103940798</c:v>
                </c:pt>
                <c:pt idx="255">
                  <c:v>481.776928453972</c:v>
                </c:pt>
                <c:pt idx="256">
                  <c:v>482.054490846647</c:v>
                </c:pt>
                <c:pt idx="257">
                  <c:v>482.286179433495</c:v>
                </c:pt>
                <c:pt idx="258">
                  <c:v>482.559047020288</c:v>
                </c:pt>
                <c:pt idx="259">
                  <c:v>482.832490286163</c:v>
                </c:pt>
                <c:pt idx="260">
                  <c:v>482.99857582387</c:v>
                </c:pt>
                <c:pt idx="261">
                  <c:v>483.646061625133</c:v>
                </c:pt>
                <c:pt idx="262">
                  <c:v>483.941879142547</c:v>
                </c:pt>
                <c:pt idx="263">
                  <c:v>484.237552479734</c:v>
                </c:pt>
                <c:pt idx="264">
                  <c:v>484.462527938957</c:v>
                </c:pt>
                <c:pt idx="265">
                  <c:v>484.707519773637</c:v>
                </c:pt>
                <c:pt idx="266">
                  <c:v>484.997050961691</c:v>
                </c:pt>
                <c:pt idx="267">
                  <c:v>485.186659716806</c:v>
                </c:pt>
                <c:pt idx="268">
                  <c:v>485.426439263981</c:v>
                </c:pt>
                <c:pt idx="269">
                  <c:v>485.645985177984</c:v>
                </c:pt>
                <c:pt idx="270">
                  <c:v>485.800724359861</c:v>
                </c:pt>
                <c:pt idx="271">
                  <c:v>486.074567337649</c:v>
                </c:pt>
                <c:pt idx="272">
                  <c:v>486.308579461471</c:v>
                </c:pt>
                <c:pt idx="273">
                  <c:v>486.551973934888</c:v>
                </c:pt>
                <c:pt idx="274">
                  <c:v>486.828417595974</c:v>
                </c:pt>
                <c:pt idx="275">
                  <c:v>487.120221337634</c:v>
                </c:pt>
                <c:pt idx="276">
                  <c:v>487.411769575348</c:v>
                </c:pt>
                <c:pt idx="277">
                  <c:v>487.624508717852</c:v>
                </c:pt>
                <c:pt idx="278">
                  <c:v>487.920334991289</c:v>
                </c:pt>
                <c:pt idx="279">
                  <c:v>488.181300061461</c:v>
                </c:pt>
                <c:pt idx="280">
                  <c:v>488.446647084935</c:v>
                </c:pt>
                <c:pt idx="281">
                  <c:v>488.637399147894</c:v>
                </c:pt>
                <c:pt idx="282">
                  <c:v>488.907614291652</c:v>
                </c:pt>
                <c:pt idx="283">
                  <c:v>489.062759606959</c:v>
                </c:pt>
                <c:pt idx="284">
                  <c:v>489.378563605319</c:v>
                </c:pt>
                <c:pt idx="285">
                  <c:v>489.674656816431</c:v>
                </c:pt>
                <c:pt idx="286">
                  <c:v>490.003745245732</c:v>
                </c:pt>
                <c:pt idx="287">
                  <c:v>490.244499220382</c:v>
                </c:pt>
                <c:pt idx="288">
                  <c:v>490.533274204034</c:v>
                </c:pt>
                <c:pt idx="289">
                  <c:v>490.802607662728</c:v>
                </c:pt>
                <c:pt idx="290">
                  <c:v>491.022674177739</c:v>
                </c:pt>
                <c:pt idx="291">
                  <c:v>491.298489846685</c:v>
                </c:pt>
                <c:pt idx="292">
                  <c:v>491.554952382931</c:v>
                </c:pt>
                <c:pt idx="293">
                  <c:v>491.790735626864</c:v>
                </c:pt>
                <c:pt idx="294">
                  <c:v>492.053417549405</c:v>
                </c:pt>
                <c:pt idx="295">
                  <c:v>492.348269908968</c:v>
                </c:pt>
                <c:pt idx="296">
                  <c:v>492.652194269615</c:v>
                </c:pt>
                <c:pt idx="297">
                  <c:v>492.868918762516</c:v>
                </c:pt>
                <c:pt idx="298">
                  <c:v>493.591491510732</c:v>
                </c:pt>
                <c:pt idx="299">
                  <c:v>493.560292404913</c:v>
                </c:pt>
                <c:pt idx="300">
                  <c:v>493.874111342751</c:v>
                </c:pt>
                <c:pt idx="301">
                  <c:v>494.097407878298</c:v>
                </c:pt>
                <c:pt idx="302">
                  <c:v>494.399311462574</c:v>
                </c:pt>
                <c:pt idx="303">
                  <c:v>494.695176827817</c:v>
                </c:pt>
                <c:pt idx="304">
                  <c:v>495.003670716728</c:v>
                </c:pt>
                <c:pt idx="305">
                  <c:v>495.240846621889</c:v>
                </c:pt>
                <c:pt idx="306">
                  <c:v>495.575260436929</c:v>
                </c:pt>
                <c:pt idx="307">
                  <c:v>495.746024814849</c:v>
                </c:pt>
                <c:pt idx="308">
                  <c:v>496.033586685143</c:v>
                </c:pt>
                <c:pt idx="309">
                  <c:v>496.398155521498</c:v>
                </c:pt>
                <c:pt idx="310">
                  <c:v>496.765450369793</c:v>
                </c:pt>
                <c:pt idx="311">
                  <c:v>497.021513284932</c:v>
                </c:pt>
                <c:pt idx="312">
                  <c:v>497.317448902679</c:v>
                </c:pt>
                <c:pt idx="313">
                  <c:v>497.610482138484</c:v>
                </c:pt>
                <c:pt idx="314">
                  <c:v>497.87715707021</c:v>
                </c:pt>
                <c:pt idx="315">
                  <c:v>498.221396007482</c:v>
                </c:pt>
                <c:pt idx="316">
                  <c:v>498.601408759497</c:v>
                </c:pt>
                <c:pt idx="317">
                  <c:v>498.883742935402</c:v>
                </c:pt>
                <c:pt idx="318">
                  <c:v>499.253753624973</c:v>
                </c:pt>
                <c:pt idx="319">
                  <c:v>499.592963036062</c:v>
                </c:pt>
                <c:pt idx="320">
                  <c:v>499.904262424261</c:v>
                </c:pt>
                <c:pt idx="321">
                  <c:v>500.124658629256</c:v>
                </c:pt>
                <c:pt idx="322">
                  <c:v>500.495291936901</c:v>
                </c:pt>
                <c:pt idx="323">
                  <c:v>500.912667347605</c:v>
                </c:pt>
                <c:pt idx="324">
                  <c:v>501.22424427959</c:v>
                </c:pt>
                <c:pt idx="325">
                  <c:v>501.61579995912</c:v>
                </c:pt>
                <c:pt idx="326">
                  <c:v>502.027222454205</c:v>
                </c:pt>
                <c:pt idx="327">
                  <c:v>502.47013439223</c:v>
                </c:pt>
                <c:pt idx="328">
                  <c:v>502.760455286114</c:v>
                </c:pt>
                <c:pt idx="329">
                  <c:v>503.15358247967</c:v>
                </c:pt>
                <c:pt idx="330">
                  <c:v>503.514451369395</c:v>
                </c:pt>
                <c:pt idx="331">
                  <c:v>503.904709693278</c:v>
                </c:pt>
                <c:pt idx="332">
                  <c:v>504.296563029713</c:v>
                </c:pt>
                <c:pt idx="333">
                  <c:v>504.667048298816</c:v>
                </c:pt>
                <c:pt idx="334">
                  <c:v>504.936231413407</c:v>
                </c:pt>
                <c:pt idx="335">
                  <c:v>505.283897349644</c:v>
                </c:pt>
                <c:pt idx="336">
                  <c:v>505.644564154002</c:v>
                </c:pt>
                <c:pt idx="337">
                  <c:v>506.04553378777</c:v>
                </c:pt>
                <c:pt idx="338">
                  <c:v>506.369121135311</c:v>
                </c:pt>
                <c:pt idx="339">
                  <c:v>506.734176623201</c:v>
                </c:pt>
                <c:pt idx="340">
                  <c:v>507.004964633185</c:v>
                </c:pt>
                <c:pt idx="341">
                  <c:v>507.34455417204</c:v>
                </c:pt>
                <c:pt idx="342">
                  <c:v>507.713900718161</c:v>
                </c:pt>
                <c:pt idx="343">
                  <c:v>508.093124772143</c:v>
                </c:pt>
                <c:pt idx="344">
                  <c:v>508.387227724698</c:v>
                </c:pt>
                <c:pt idx="345">
                  <c:v>508.783885740869</c:v>
                </c:pt>
                <c:pt idx="346">
                  <c:v>509.121561156687</c:v>
                </c:pt>
                <c:pt idx="347">
                  <c:v>509.494397784974</c:v>
                </c:pt>
                <c:pt idx="348">
                  <c:v>509.868283147025</c:v>
                </c:pt>
                <c:pt idx="349">
                  <c:v>510.234625528786</c:v>
                </c:pt>
                <c:pt idx="350">
                  <c:v>510.565841651451</c:v>
                </c:pt>
                <c:pt idx="351">
                  <c:v>510.993743566449</c:v>
                </c:pt>
                <c:pt idx="352">
                  <c:v>511.430775298107</c:v>
                </c:pt>
                <c:pt idx="353">
                  <c:v>512.571657441991</c:v>
                </c:pt>
                <c:pt idx="354">
                  <c:v>512.245242161573</c:v>
                </c:pt>
                <c:pt idx="355">
                  <c:v>512.687277709194</c:v>
                </c:pt>
                <c:pt idx="356">
                  <c:v>513.129562089339</c:v>
                </c:pt>
                <c:pt idx="357">
                  <c:v>514.231524350447</c:v>
                </c:pt>
                <c:pt idx="358">
                  <c:v>514.647665154409</c:v>
                </c:pt>
                <c:pt idx="359">
                  <c:v>514.997347598732</c:v>
                </c:pt>
                <c:pt idx="360">
                  <c:v>515.506647073731</c:v>
                </c:pt>
                <c:pt idx="361">
                  <c:v>515.956352968875</c:v>
                </c:pt>
                <c:pt idx="362">
                  <c:v>516.321663670253</c:v>
                </c:pt>
                <c:pt idx="363">
                  <c:v>516.738376044283</c:v>
                </c:pt>
                <c:pt idx="364">
                  <c:v>517.131727397091</c:v>
                </c:pt>
                <c:pt idx="365">
                  <c:v>517.566244109015</c:v>
                </c:pt>
                <c:pt idx="366">
                  <c:v>517.934745916626</c:v>
                </c:pt>
                <c:pt idx="367">
                  <c:v>518.416804425194</c:v>
                </c:pt>
                <c:pt idx="368">
                  <c:v>518.784284796962</c:v>
                </c:pt>
                <c:pt idx="369">
                  <c:v>519.20934124123</c:v>
                </c:pt>
                <c:pt idx="370">
                  <c:v>519.689903919517</c:v>
                </c:pt>
                <c:pt idx="371">
                  <c:v>520.14656430488</c:v>
                </c:pt>
                <c:pt idx="372">
                  <c:v>520.504041952367</c:v>
                </c:pt>
                <c:pt idx="373">
                  <c:v>520.966666518046</c:v>
                </c:pt>
                <c:pt idx="374">
                  <c:v>521.428597004458</c:v>
                </c:pt>
                <c:pt idx="375">
                  <c:v>521.810028076276</c:v>
                </c:pt>
                <c:pt idx="376">
                  <c:v>522.205435469319</c:v>
                </c:pt>
                <c:pt idx="377">
                  <c:v>522.657777979725</c:v>
                </c:pt>
                <c:pt idx="378">
                  <c:v>522.981676022307</c:v>
                </c:pt>
                <c:pt idx="379">
                  <c:v>524.920786644663</c:v>
                </c:pt>
                <c:pt idx="380">
                  <c:v>524.166477752526</c:v>
                </c:pt>
                <c:pt idx="381">
                  <c:v>524.351450782412</c:v>
                </c:pt>
                <c:pt idx="382">
                  <c:v>524.783023543443</c:v>
                </c:pt>
                <c:pt idx="383">
                  <c:v>525.244597820848</c:v>
                </c:pt>
                <c:pt idx="384">
                  <c:v>525.6609926159</c:v>
                </c:pt>
                <c:pt idx="385">
                  <c:v>526.112580657607</c:v>
                </c:pt>
                <c:pt idx="386">
                  <c:v>526.562803252641</c:v>
                </c:pt>
                <c:pt idx="387">
                  <c:v>526.917590492971</c:v>
                </c:pt>
                <c:pt idx="388">
                  <c:v>527.333656677603</c:v>
                </c:pt>
                <c:pt idx="389">
                  <c:v>527.771866210377</c:v>
                </c:pt>
                <c:pt idx="390">
                  <c:v>528.232372125281</c:v>
                </c:pt>
                <c:pt idx="391">
                  <c:v>528.596796142244</c:v>
                </c:pt>
                <c:pt idx="392">
                  <c:v>529.102354792311</c:v>
                </c:pt>
                <c:pt idx="393">
                  <c:v>529.44827659095</c:v>
                </c:pt>
                <c:pt idx="394">
                  <c:v>529.893536276841</c:v>
                </c:pt>
                <c:pt idx="395">
                  <c:v>530.368022998662</c:v>
                </c:pt>
                <c:pt idx="396">
                  <c:v>530.84058347578</c:v>
                </c:pt>
                <c:pt idx="397">
                  <c:v>531.218617991319</c:v>
                </c:pt>
                <c:pt idx="398">
                  <c:v>531.695069961526</c:v>
                </c:pt>
                <c:pt idx="399">
                  <c:v>532.146378354767</c:v>
                </c:pt>
                <c:pt idx="400">
                  <c:v>532.572108173791</c:v>
                </c:pt>
                <c:pt idx="401">
                  <c:v>533.064782047824</c:v>
                </c:pt>
                <c:pt idx="402">
                  <c:v>533.555030890817</c:v>
                </c:pt>
                <c:pt idx="403">
                  <c:v>534.035397204777</c:v>
                </c:pt>
                <c:pt idx="404">
                  <c:v>534.399093931632</c:v>
                </c:pt>
                <c:pt idx="405">
                  <c:v>534.897558787496</c:v>
                </c:pt>
                <c:pt idx="406">
                  <c:v>535.363155147134</c:v>
                </c:pt>
                <c:pt idx="407">
                  <c:v>536.415522345986</c:v>
                </c:pt>
                <c:pt idx="408">
                  <c:v>536.344100794429</c:v>
                </c:pt>
                <c:pt idx="409">
                  <c:v>536.82368972287</c:v>
                </c:pt>
                <c:pt idx="410">
                  <c:v>537.19586344194</c:v>
                </c:pt>
                <c:pt idx="411">
                  <c:v>537.67055782991</c:v>
                </c:pt>
                <c:pt idx="412">
                  <c:v>538.134336209689</c:v>
                </c:pt>
                <c:pt idx="413">
                  <c:v>538.602631494377</c:v>
                </c:pt>
                <c:pt idx="414">
                  <c:v>538.948106709516</c:v>
                </c:pt>
                <c:pt idx="415">
                  <c:v>539.455089036755</c:v>
                </c:pt>
                <c:pt idx="416">
                  <c:v>539.908830370505</c:v>
                </c:pt>
                <c:pt idx="417">
                  <c:v>540.431133431391</c:v>
                </c:pt>
                <c:pt idx="418">
                  <c:v>540.926933754849</c:v>
                </c:pt>
                <c:pt idx="419">
                  <c:v>541.405388718845</c:v>
                </c:pt>
                <c:pt idx="420">
                  <c:v>541.771116285596</c:v>
                </c:pt>
                <c:pt idx="421">
                  <c:v>543.961031151348</c:v>
                </c:pt>
                <c:pt idx="422">
                  <c:v>542.990517027206</c:v>
                </c:pt>
                <c:pt idx="423">
                  <c:v>544.961255782611</c:v>
                </c:pt>
                <c:pt idx="424">
                  <c:v>545.323095298191</c:v>
                </c:pt>
                <c:pt idx="425">
                  <c:v>544.348112544216</c:v>
                </c:pt>
                <c:pt idx="426">
                  <c:v>544.619842963705</c:v>
                </c:pt>
                <c:pt idx="427">
                  <c:v>545.091432117348</c:v>
                </c:pt>
                <c:pt idx="428">
                  <c:v>547.368337567753</c:v>
                </c:pt>
                <c:pt idx="429">
                  <c:v>547.146578362973</c:v>
                </c:pt>
                <c:pt idx="430">
                  <c:v>547.834966436553</c:v>
                </c:pt>
                <c:pt idx="431">
                  <c:v>546.997777620992</c:v>
                </c:pt>
                <c:pt idx="432">
                  <c:v>547.300486529138</c:v>
                </c:pt>
                <c:pt idx="433">
                  <c:v>549.081889506216</c:v>
                </c:pt>
                <c:pt idx="434">
                  <c:v>549.066290850071</c:v>
                </c:pt>
                <c:pt idx="435">
                  <c:v>550.709229585281</c:v>
                </c:pt>
                <c:pt idx="436">
                  <c:v>551.254565599598</c:v>
                </c:pt>
                <c:pt idx="437">
                  <c:v>550.070213080058</c:v>
                </c:pt>
                <c:pt idx="438">
                  <c:v>551.530838629903</c:v>
                </c:pt>
                <c:pt idx="439">
                  <c:v>551.652521658669</c:v>
                </c:pt>
                <c:pt idx="440">
                  <c:v>552.684676943426</c:v>
                </c:pt>
                <c:pt idx="441">
                  <c:v>553.518718432541</c:v>
                </c:pt>
                <c:pt idx="442">
                  <c:v>553.221554912892</c:v>
                </c:pt>
                <c:pt idx="443">
                  <c:v>553.677871625669</c:v>
                </c:pt>
                <c:pt idx="444">
                  <c:v>554.688818658709</c:v>
                </c:pt>
                <c:pt idx="445">
                  <c:v>554.467202764199</c:v>
                </c:pt>
                <c:pt idx="446">
                  <c:v>555.771558327013</c:v>
                </c:pt>
                <c:pt idx="447">
                  <c:v>556.072509835926</c:v>
                </c:pt>
                <c:pt idx="448">
                  <c:v>556.775505282038</c:v>
                </c:pt>
                <c:pt idx="449">
                  <c:v>556.976255748933</c:v>
                </c:pt>
                <c:pt idx="450">
                  <c:v>556.880291728426</c:v>
                </c:pt>
                <c:pt idx="451">
                  <c:v>557.753385058096</c:v>
                </c:pt>
                <c:pt idx="452">
                  <c:v>558.265045962872</c:v>
                </c:pt>
                <c:pt idx="453">
                  <c:v>558.729857200644</c:v>
                </c:pt>
                <c:pt idx="454">
                  <c:v>559.404405334024</c:v>
                </c:pt>
                <c:pt idx="455">
                  <c:v>559.892448997593</c:v>
                </c:pt>
                <c:pt idx="456">
                  <c:v>560.185972530844</c:v>
                </c:pt>
                <c:pt idx="457">
                  <c:v>560.605993067827</c:v>
                </c:pt>
                <c:pt idx="458">
                  <c:v>561.345260697903</c:v>
                </c:pt>
                <c:pt idx="459">
                  <c:v>561.387719427231</c:v>
                </c:pt>
                <c:pt idx="460">
                  <c:v>562.121909797081</c:v>
                </c:pt>
                <c:pt idx="461">
                  <c:v>562.601106214969</c:v>
                </c:pt>
                <c:pt idx="462">
                  <c:v>563.089729348994</c:v>
                </c:pt>
                <c:pt idx="463">
                  <c:v>563.217113321288</c:v>
                </c:pt>
                <c:pt idx="464">
                  <c:v>565.065744062702</c:v>
                </c:pt>
                <c:pt idx="465">
                  <c:v>565.305291920545</c:v>
                </c:pt>
                <c:pt idx="466">
                  <c:v>565.805583662674</c:v>
                </c:pt>
                <c:pt idx="467">
                  <c:v>566.648013503742</c:v>
                </c:pt>
                <c:pt idx="468">
                  <c:v>566.709996529508</c:v>
                </c:pt>
                <c:pt idx="469">
                  <c:v>567.643721748756</c:v>
                </c:pt>
                <c:pt idx="470">
                  <c:v>567.700511733415</c:v>
                </c:pt>
                <c:pt idx="471">
                  <c:v>568.235610621341</c:v>
                </c:pt>
                <c:pt idx="472">
                  <c:v>568.779963265204</c:v>
                </c:pt>
                <c:pt idx="473">
                  <c:v>569.619432829122</c:v>
                </c:pt>
                <c:pt idx="474">
                  <c:v>569.811480322484</c:v>
                </c:pt>
                <c:pt idx="475">
                  <c:v>570.216882639445</c:v>
                </c:pt>
                <c:pt idx="476">
                  <c:v>570.781074460775</c:v>
                </c:pt>
                <c:pt idx="477">
                  <c:v>571.198261349708</c:v>
                </c:pt>
                <c:pt idx="478">
                  <c:v>571.748677241516</c:v>
                </c:pt>
                <c:pt idx="479">
                  <c:v>572.250510730083</c:v>
                </c:pt>
                <c:pt idx="480">
                  <c:v>572.781310602781</c:v>
                </c:pt>
                <c:pt idx="481">
                  <c:v>573.317251643186</c:v>
                </c:pt>
                <c:pt idx="482">
                  <c:v>573.819570383711</c:v>
                </c:pt>
                <c:pt idx="483">
                  <c:v>574.166260571549</c:v>
                </c:pt>
                <c:pt idx="484">
                  <c:v>574.691741004996</c:v>
                </c:pt>
                <c:pt idx="485">
                  <c:v>575.286012886667</c:v>
                </c:pt>
                <c:pt idx="486">
                  <c:v>575.814409891806</c:v>
                </c:pt>
                <c:pt idx="487">
                  <c:v>576.365285979028</c:v>
                </c:pt>
                <c:pt idx="488">
                  <c:v>577.037751499893</c:v>
                </c:pt>
                <c:pt idx="489">
                  <c:v>577.537078254411</c:v>
                </c:pt>
                <c:pt idx="490">
                  <c:v>577.926979688209</c:v>
                </c:pt>
                <c:pt idx="491">
                  <c:v>578.513273135793</c:v>
                </c:pt>
                <c:pt idx="492">
                  <c:v>579.122493517991</c:v>
                </c:pt>
                <c:pt idx="493">
                  <c:v>579.61101088972</c:v>
                </c:pt>
                <c:pt idx="494">
                  <c:v>580.209036827604</c:v>
                </c:pt>
                <c:pt idx="495">
                  <c:v>580.859243609082</c:v>
                </c:pt>
                <c:pt idx="496">
                  <c:v>581.298589493973</c:v>
                </c:pt>
                <c:pt idx="497">
                  <c:v>581.846648457816</c:v>
                </c:pt>
                <c:pt idx="498">
                  <c:v>582.465462492076</c:v>
                </c:pt>
                <c:pt idx="499">
                  <c:v>583.037515740589</c:v>
                </c:pt>
                <c:pt idx="500">
                  <c:v>583.519495399895</c:v>
                </c:pt>
                <c:pt idx="501">
                  <c:v>584.136021112371</c:v>
                </c:pt>
                <c:pt idx="502">
                  <c:v>584.685374555506</c:v>
                </c:pt>
                <c:pt idx="503">
                  <c:v>585.231710318074</c:v>
                </c:pt>
                <c:pt idx="504">
                  <c:v>585.922179025827</c:v>
                </c:pt>
                <c:pt idx="505">
                  <c:v>586.646393186852</c:v>
                </c:pt>
                <c:pt idx="506">
                  <c:v>587.157598602475</c:v>
                </c:pt>
                <c:pt idx="507">
                  <c:v>587.714402396747</c:v>
                </c:pt>
                <c:pt idx="508">
                  <c:v>588.353161824334</c:v>
                </c:pt>
                <c:pt idx="509">
                  <c:v>589.055001214186</c:v>
                </c:pt>
                <c:pt idx="510">
                  <c:v>589.538797421005</c:v>
                </c:pt>
                <c:pt idx="511">
                  <c:v>590.294386399434</c:v>
                </c:pt>
                <c:pt idx="512">
                  <c:v>590.861138854948</c:v>
                </c:pt>
                <c:pt idx="513">
                  <c:v>591.569192668438</c:v>
                </c:pt>
                <c:pt idx="514">
                  <c:v>592.2422488796</c:v>
                </c:pt>
                <c:pt idx="515">
                  <c:v>592.928839338058</c:v>
                </c:pt>
                <c:pt idx="516">
                  <c:v>593.526315269959</c:v>
                </c:pt>
                <c:pt idx="517">
                  <c:v>594.40214657582</c:v>
                </c:pt>
                <c:pt idx="518">
                  <c:v>595.11623752391</c:v>
                </c:pt>
                <c:pt idx="519">
                  <c:v>595.749999494386</c:v>
                </c:pt>
                <c:pt idx="520">
                  <c:v>596.524752812627</c:v>
                </c:pt>
                <c:pt idx="521">
                  <c:v>597.270008588247</c:v>
                </c:pt>
                <c:pt idx="522">
                  <c:v>597.789660119165</c:v>
                </c:pt>
                <c:pt idx="523">
                  <c:v>598.512978389127</c:v>
                </c:pt>
                <c:pt idx="524">
                  <c:v>599.24107736066</c:v>
                </c:pt>
                <c:pt idx="525">
                  <c:v>599.803959333373</c:v>
                </c:pt>
                <c:pt idx="526">
                  <c:v>600.633980789036</c:v>
                </c:pt>
                <c:pt idx="527">
                  <c:v>601.491862738516</c:v>
                </c:pt>
                <c:pt idx="528">
                  <c:v>602.155204010581</c:v>
                </c:pt>
                <c:pt idx="529">
                  <c:v>602.93758599155</c:v>
                </c:pt>
                <c:pt idx="530">
                  <c:v>603.706615241814</c:v>
                </c:pt>
                <c:pt idx="531">
                  <c:v>604.533837804203</c:v>
                </c:pt>
                <c:pt idx="532">
                  <c:v>605.14779152903</c:v>
                </c:pt>
                <c:pt idx="533">
                  <c:v>605.991130852481</c:v>
                </c:pt>
                <c:pt idx="534">
                  <c:v>606.831836594024</c:v>
                </c:pt>
                <c:pt idx="535">
                  <c:v>607.607033231592</c:v>
                </c:pt>
                <c:pt idx="536">
                  <c:v>608.450413356307</c:v>
                </c:pt>
                <c:pt idx="537">
                  <c:v>609.19532398465</c:v>
                </c:pt>
                <c:pt idx="538">
                  <c:v>610.068762374497</c:v>
                </c:pt>
                <c:pt idx="539">
                  <c:v>611.110863525827</c:v>
                </c:pt>
                <c:pt idx="540">
                  <c:v>612.027516798629</c:v>
                </c:pt>
                <c:pt idx="541">
                  <c:v>612.79222856823</c:v>
                </c:pt>
                <c:pt idx="542">
                  <c:v>613.722912102557</c:v>
                </c:pt>
                <c:pt idx="543">
                  <c:v>614.644515282957</c:v>
                </c:pt>
                <c:pt idx="544">
                  <c:v>615.611762979726</c:v>
                </c:pt>
                <c:pt idx="545">
                  <c:v>616.820195943449</c:v>
                </c:pt>
                <c:pt idx="546">
                  <c:v>617.833070115251</c:v>
                </c:pt>
                <c:pt idx="547">
                  <c:v>618.623135572928</c:v>
                </c:pt>
                <c:pt idx="548">
                  <c:v>619.651289590303</c:v>
                </c:pt>
                <c:pt idx="549">
                  <c:v>620.687993042585</c:v>
                </c:pt>
                <c:pt idx="550">
                  <c:v>621.462322533335</c:v>
                </c:pt>
                <c:pt idx="551">
                  <c:v>622.649193761243</c:v>
                </c:pt>
                <c:pt idx="552">
                  <c:v>623.656894638369</c:v>
                </c:pt>
                <c:pt idx="553">
                  <c:v>624.482396053314</c:v>
                </c:pt>
                <c:pt idx="554">
                  <c:v>625.469650526418</c:v>
                </c:pt>
                <c:pt idx="555">
                  <c:v>626.515967298428</c:v>
                </c:pt>
                <c:pt idx="556">
                  <c:v>627.374372279842</c:v>
                </c:pt>
                <c:pt idx="557">
                  <c:v>628.506306965235</c:v>
                </c:pt>
                <c:pt idx="558">
                  <c:v>629.666052930178</c:v>
                </c:pt>
                <c:pt idx="559">
                  <c:v>630.701886255059</c:v>
                </c:pt>
                <c:pt idx="560">
                  <c:v>631.850995330402</c:v>
                </c:pt>
                <c:pt idx="561">
                  <c:v>633.042774574463</c:v>
                </c:pt>
                <c:pt idx="562">
                  <c:v>635.238169584298</c:v>
                </c:pt>
                <c:pt idx="563">
                  <c:v>636.519127574759</c:v>
                </c:pt>
                <c:pt idx="564">
                  <c:v>637.782895004562</c:v>
                </c:pt>
                <c:pt idx="565">
                  <c:v>638.821066445985</c:v>
                </c:pt>
                <c:pt idx="566">
                  <c:v>640.231144593185</c:v>
                </c:pt>
                <c:pt idx="567">
                  <c:v>641.554797567592</c:v>
                </c:pt>
                <c:pt idx="568">
                  <c:v>642.637397050756</c:v>
                </c:pt>
                <c:pt idx="569">
                  <c:v>643.883399747303</c:v>
                </c:pt>
                <c:pt idx="570">
                  <c:v>645.267502994847</c:v>
                </c:pt>
                <c:pt idx="571">
                  <c:v>646.398022078638</c:v>
                </c:pt>
                <c:pt idx="572">
                  <c:v>648.10075134534</c:v>
                </c:pt>
                <c:pt idx="573">
                  <c:v>649.530936969744</c:v>
                </c:pt>
                <c:pt idx="574">
                  <c:v>650.85279933724</c:v>
                </c:pt>
                <c:pt idx="575">
                  <c:v>652.310581383802</c:v>
                </c:pt>
                <c:pt idx="576">
                  <c:v>653.735002577942</c:v>
                </c:pt>
                <c:pt idx="577">
                  <c:v>654.960331691429</c:v>
                </c:pt>
                <c:pt idx="578">
                  <c:v>656.494997798164</c:v>
                </c:pt>
                <c:pt idx="579">
                  <c:v>657.907858178511</c:v>
                </c:pt>
                <c:pt idx="580">
                  <c:v>659.204929569814</c:v>
                </c:pt>
                <c:pt idx="581">
                  <c:v>660.650326695042</c:v>
                </c:pt>
                <c:pt idx="582">
                  <c:v>662.399994536017</c:v>
                </c:pt>
                <c:pt idx="583">
                  <c:v>663.683934992817</c:v>
                </c:pt>
                <c:pt idx="584">
                  <c:v>665.280090992529</c:v>
                </c:pt>
                <c:pt idx="585">
                  <c:v>666.804614018983</c:v>
                </c:pt>
                <c:pt idx="586">
                  <c:v>668.17100991823</c:v>
                </c:pt>
                <c:pt idx="587">
                  <c:v>669.804961039036</c:v>
                </c:pt>
                <c:pt idx="588">
                  <c:v>671.486348401613</c:v>
                </c:pt>
                <c:pt idx="589">
                  <c:v>673.282964149374</c:v>
                </c:pt>
                <c:pt idx="590">
                  <c:v>674.837814543426</c:v>
                </c:pt>
                <c:pt idx="591">
                  <c:v>676.572537545748</c:v>
                </c:pt>
                <c:pt idx="592">
                  <c:v>678.03904803483</c:v>
                </c:pt>
                <c:pt idx="593">
                  <c:v>679.7411440659</c:v>
                </c:pt>
                <c:pt idx="594">
                  <c:v>681.5185029885</c:v>
                </c:pt>
                <c:pt idx="595">
                  <c:v>683.256256231278</c:v>
                </c:pt>
                <c:pt idx="596">
                  <c:v>684.714099547206</c:v>
                </c:pt>
                <c:pt idx="597">
                  <c:v>686.544134837136</c:v>
                </c:pt>
                <c:pt idx="598">
                  <c:v>688.368425703509</c:v>
                </c:pt>
                <c:pt idx="599">
                  <c:v>690.277043292738</c:v>
                </c:pt>
                <c:pt idx="600">
                  <c:v>692.053410700736</c:v>
                </c:pt>
                <c:pt idx="601">
                  <c:v>693.904865606924</c:v>
                </c:pt>
                <c:pt idx="602">
                  <c:v>695.427849045425</c:v>
                </c:pt>
                <c:pt idx="603">
                  <c:v>698.94829642418</c:v>
                </c:pt>
                <c:pt idx="604">
                  <c:v>700.479474090206</c:v>
                </c:pt>
                <c:pt idx="605">
                  <c:v>702.576139254918</c:v>
                </c:pt>
                <c:pt idx="606">
                  <c:v>704.157429548034</c:v>
                </c:pt>
                <c:pt idx="607">
                  <c:v>706.148647449403</c:v>
                </c:pt>
                <c:pt idx="608">
                  <c:v>708.114398364267</c:v>
                </c:pt>
                <c:pt idx="609">
                  <c:v>710.16040018383</c:v>
                </c:pt>
                <c:pt idx="610">
                  <c:v>711.823818766061</c:v>
                </c:pt>
                <c:pt idx="611">
                  <c:v>713.76894373078</c:v>
                </c:pt>
                <c:pt idx="612">
                  <c:v>715.725105875441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405364"/>
        <c:axId val="36152754"/>
      </c:lineChart>
      <c:catAx>
        <c:axId val="45405364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36152754"/>
        <c:crosses val="autoZero"/>
        <c:auto val="1"/>
        <c:lblAlgn val="ctr"/>
        <c:lblOffset val="100"/>
        <c:noMultiLvlLbl val="0"/>
      </c:catAx>
      <c:valAx>
        <c:axId val="361527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454053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[5]Лист1!$O$14:$O$626</c:f>
              <c:strCache>
                <c:ptCount val="613"/>
                <c:pt idx="0">
                  <c:v>0</c:v>
                </c:pt>
                <c:pt idx="1">
                  <c:v>0.00136052277609219</c:v>
                </c:pt>
                <c:pt idx="2">
                  <c:v>0.0024266485757914</c:v>
                </c:pt>
                <c:pt idx="3">
                  <c:v>0.00754599443619777</c:v>
                </c:pt>
                <c:pt idx="4">
                  <c:v>0.00884475227240127</c:v>
                </c:pt>
                <c:pt idx="5">
                  <c:v>0.0114734656416367</c:v>
                </c:pt>
                <c:pt idx="6">
                  <c:v>0.0128180302280048</c:v>
                </c:pt>
                <c:pt idx="7">
                  <c:v>0.0166307051896606</c:v>
                </c:pt>
                <c:pt idx="8">
                  <c:v>0.0179435376673212</c:v>
                </c:pt>
                <c:pt idx="9">
                  <c:v>0.0192102867329513</c:v>
                </c:pt>
                <c:pt idx="10">
                  <c:v>0.0216615369516597</c:v>
                </c:pt>
                <c:pt idx="11">
                  <c:v>0.0241906563305904</c:v>
                </c:pt>
                <c:pt idx="12">
                  <c:v>0.0255086718007957</c:v>
                </c:pt>
                <c:pt idx="13">
                  <c:v>0.026808069619438</c:v>
                </c:pt>
                <c:pt idx="14">
                  <c:v>0.0281243466590274</c:v>
                </c:pt>
                <c:pt idx="15">
                  <c:v>0.0294315089782393</c:v>
                </c:pt>
                <c:pt idx="16">
                  <c:v>0.0307186549624144</c:v>
                </c:pt>
                <c:pt idx="17">
                  <c:v>0.033278707636558</c:v>
                </c:pt>
                <c:pt idx="18">
                  <c:v>0.0345425928427136</c:v>
                </c:pt>
                <c:pt idx="19">
                  <c:v>0.0370629343152609</c:v>
                </c:pt>
                <c:pt idx="20">
                  <c:v>0.0384334672978674</c:v>
                </c:pt>
                <c:pt idx="21">
                  <c:v>0.0397733223585929</c:v>
                </c:pt>
                <c:pt idx="22">
                  <c:v>0.0409675451360017</c:v>
                </c:pt>
                <c:pt idx="23">
                  <c:v>0.0421624396002104</c:v>
                </c:pt>
                <c:pt idx="24">
                  <c:v>0.0432390464176851</c:v>
                </c:pt>
                <c:pt idx="25">
                  <c:v>0.0443734044404852</c:v>
                </c:pt>
                <c:pt idx="26">
                  <c:v>0.0455687192036518</c:v>
                </c:pt>
                <c:pt idx="27">
                  <c:v>0.0475350313561245</c:v>
                </c:pt>
                <c:pt idx="28">
                  <c:v>0.0485302683999612</c:v>
                </c:pt>
                <c:pt idx="29">
                  <c:v>0.0494035454472577</c:v>
                </c:pt>
                <c:pt idx="30">
                  <c:v>0.0501712740701755</c:v>
                </c:pt>
                <c:pt idx="31">
                  <c:v>0.0511607839163029</c:v>
                </c:pt>
                <c:pt idx="32">
                  <c:v>0.0528195145625245</c:v>
                </c:pt>
                <c:pt idx="33">
                  <c:v>0.0543475992097079</c:v>
                </c:pt>
                <c:pt idx="34">
                  <c:v>0.0552770557033528</c:v>
                </c:pt>
                <c:pt idx="35">
                  <c:v>0.0560622932205542</c:v>
                </c:pt>
                <c:pt idx="36">
                  <c:v>0.0568410438518217</c:v>
                </c:pt>
                <c:pt idx="37">
                  <c:v>0.0575761969420306</c:v>
                </c:pt>
                <c:pt idx="38">
                  <c:v>0.0583401383272295</c:v>
                </c:pt>
                <c:pt idx="39">
                  <c:v>0.0591074051630415</c:v>
                </c:pt>
                <c:pt idx="40">
                  <c:v>0.0599631922493076</c:v>
                </c:pt>
                <c:pt idx="41">
                  <c:v>0.0608276277164597</c:v>
                </c:pt>
                <c:pt idx="42">
                  <c:v>0.0617731165392039</c:v>
                </c:pt>
                <c:pt idx="43">
                  <c:v>0.0628489433543814</c:v>
                </c:pt>
                <c:pt idx="44">
                  <c:v>0.0639689813785062</c:v>
                </c:pt>
                <c:pt idx="45">
                  <c:v>0.0651401171474164</c:v>
                </c:pt>
                <c:pt idx="46">
                  <c:v>0.066427952667511</c:v>
                </c:pt>
                <c:pt idx="47">
                  <c:v>0.0678395695135357</c:v>
                </c:pt>
                <c:pt idx="48">
                  <c:v>0.0735362498359395</c:v>
                </c:pt>
                <c:pt idx="49">
                  <c:v>0.0742922346736741</c:v>
                </c:pt>
                <c:pt idx="50">
                  <c:v>0.074796875516032</c:v>
                </c:pt>
                <c:pt idx="51">
                  <c:v>0.0753434252026662</c:v>
                </c:pt>
                <c:pt idx="52">
                  <c:v>0.0760867354245915</c:v>
                </c:pt>
                <c:pt idx="53">
                  <c:v>0.0778853552190466</c:v>
                </c:pt>
                <c:pt idx="54">
                  <c:v>0.0805031513208407</c:v>
                </c:pt>
                <c:pt idx="55">
                  <c:v>0.081922799103331</c:v>
                </c:pt>
                <c:pt idx="56">
                  <c:v>0.0832958556127629</c:v>
                </c:pt>
                <c:pt idx="57">
                  <c:v>0.084684289163959</c:v>
                </c:pt>
                <c:pt idx="58">
                  <c:v>0.086077354751938</c:v>
                </c:pt>
                <c:pt idx="59">
                  <c:v>0.0874784508106257</c:v>
                </c:pt>
                <c:pt idx="60">
                  <c:v>0.0888942664150474</c:v>
                </c:pt>
                <c:pt idx="61">
                  <c:v>0.0903141242055199</c:v>
                </c:pt>
                <c:pt idx="62">
                  <c:v>0.0917915712935228</c:v>
                </c:pt>
                <c:pt idx="63">
                  <c:v>0.0932203134460739</c:v>
                </c:pt>
                <c:pt idx="64">
                  <c:v>0.0946592744811109</c:v>
                </c:pt>
                <c:pt idx="65">
                  <c:v>0.0960896256342571</c:v>
                </c:pt>
                <c:pt idx="66">
                  <c:v>0.0975212263941432</c:v>
                </c:pt>
                <c:pt idx="67">
                  <c:v>0.0989495225514791</c:v>
                </c:pt>
                <c:pt idx="68">
                  <c:v>0.100392762871972</c:v>
                </c:pt>
                <c:pt idx="69">
                  <c:v>0.10184346166439</c:v>
                </c:pt>
                <c:pt idx="70">
                  <c:v>0.103342980997484</c:v>
                </c:pt>
                <c:pt idx="71">
                  <c:v>0.104798657273289</c:v>
                </c:pt>
                <c:pt idx="72">
                  <c:v>0.106263919465488</c:v>
                </c:pt>
                <c:pt idx="73">
                  <c:v>0.107735472936593</c:v>
                </c:pt>
                <c:pt idx="74">
                  <c:v>0.109206547654712</c:v>
                </c:pt>
                <c:pt idx="75">
                  <c:v>0.110672175168736</c:v>
                </c:pt>
                <c:pt idx="76">
                  <c:v>0.11213313931204</c:v>
                </c:pt>
                <c:pt idx="77">
                  <c:v>0.113599017988556</c:v>
                </c:pt>
                <c:pt idx="78">
                  <c:v>0.115112924082525</c:v>
                </c:pt>
                <c:pt idx="79">
                  <c:v>0.116583876818213</c:v>
                </c:pt>
                <c:pt idx="80">
                  <c:v>0.118060483205993</c:v>
                </c:pt>
                <c:pt idx="81">
                  <c:v>0.119537178030025</c:v>
                </c:pt>
                <c:pt idx="82">
                  <c:v>0.121012559623976</c:v>
                </c:pt>
                <c:pt idx="83">
                  <c:v>0.122501909911744</c:v>
                </c:pt>
                <c:pt idx="84">
                  <c:v>0.123994183176384</c:v>
                </c:pt>
                <c:pt idx="85">
                  <c:v>0.125493485188847</c:v>
                </c:pt>
                <c:pt idx="86">
                  <c:v>0.127033843901846</c:v>
                </c:pt>
                <c:pt idx="87">
                  <c:v>0.130022449633221</c:v>
                </c:pt>
                <c:pt idx="88">
                  <c:v>0.131523875957546</c:v>
                </c:pt>
                <c:pt idx="89">
                  <c:v>0.133022725124198</c:v>
                </c:pt>
                <c:pt idx="90">
                  <c:v>0.134524533142125</c:v>
                </c:pt>
                <c:pt idx="91">
                  <c:v>0.136030729973588</c:v>
                </c:pt>
                <c:pt idx="92">
                  <c:v>0.137543344497582</c:v>
                </c:pt>
                <c:pt idx="93">
                  <c:v>0.139129803728645</c:v>
                </c:pt>
                <c:pt idx="94">
                  <c:v>0.140654841777115</c:v>
                </c:pt>
                <c:pt idx="95">
                  <c:v>0.142182923499187</c:v>
                </c:pt>
                <c:pt idx="96">
                  <c:v>0.143707026118937</c:v>
                </c:pt>
                <c:pt idx="97">
                  <c:v>0.14523775455886</c:v>
                </c:pt>
                <c:pt idx="98">
                  <c:v>0.14676652373947</c:v>
                </c:pt>
                <c:pt idx="99">
                  <c:v>0.148303980413158</c:v>
                </c:pt>
                <c:pt idx="100">
                  <c:v>0.149840327422116</c:v>
                </c:pt>
                <c:pt idx="101">
                  <c:v>0.151375433532512</c:v>
                </c:pt>
                <c:pt idx="102">
                  <c:v>0.152952724156058</c:v>
                </c:pt>
                <c:pt idx="103">
                  <c:v>0.154494788942117</c:v>
                </c:pt>
                <c:pt idx="104">
                  <c:v>0.156037062324459</c:v>
                </c:pt>
                <c:pt idx="105">
                  <c:v>0.157582443454673</c:v>
                </c:pt>
                <c:pt idx="106">
                  <c:v>0.159136755816636</c:v>
                </c:pt>
                <c:pt idx="107">
                  <c:v>0.160687666029292</c:v>
                </c:pt>
                <c:pt idx="108">
                  <c:v>0.162239527594525</c:v>
                </c:pt>
                <c:pt idx="109">
                  <c:v>0.163808153004223</c:v>
                </c:pt>
                <c:pt idx="110">
                  <c:v>0.16560524606086</c:v>
                </c:pt>
                <c:pt idx="111">
                  <c:v>0.167166961149401</c:v>
                </c:pt>
                <c:pt idx="112">
                  <c:v>0.168715229176641</c:v>
                </c:pt>
                <c:pt idx="113">
                  <c:v>0.170278998407414</c:v>
                </c:pt>
                <c:pt idx="114">
                  <c:v>0.171832831835188</c:v>
                </c:pt>
                <c:pt idx="115">
                  <c:v>0.173405784727762</c:v>
                </c:pt>
                <c:pt idx="116">
                  <c:v>0.174981953898839</c:v>
                </c:pt>
                <c:pt idx="117">
                  <c:v>0.176609396424106</c:v>
                </c:pt>
                <c:pt idx="118">
                  <c:v>0.17818840541315</c:v>
                </c:pt>
                <c:pt idx="119">
                  <c:v>0.179783137067511</c:v>
                </c:pt>
                <c:pt idx="120">
                  <c:v>0.181368655217362</c:v>
                </c:pt>
                <c:pt idx="121">
                  <c:v>0.182962517722577</c:v>
                </c:pt>
                <c:pt idx="122">
                  <c:v>0.184554579476636</c:v>
                </c:pt>
                <c:pt idx="123">
                  <c:v>0.18615801103887</c:v>
                </c:pt>
                <c:pt idx="124">
                  <c:v>0.187755920113582</c:v>
                </c:pt>
                <c:pt idx="125">
                  <c:v>0.189405051057087</c:v>
                </c:pt>
                <c:pt idx="126">
                  <c:v>0.190998537047314</c:v>
                </c:pt>
                <c:pt idx="127">
                  <c:v>0.192610088799142</c:v>
                </c:pt>
                <c:pt idx="128">
                  <c:v>0.19421684428722</c:v>
                </c:pt>
                <c:pt idx="129">
                  <c:v>0.195822544898861</c:v>
                </c:pt>
                <c:pt idx="130">
                  <c:v>0.197444915756421</c:v>
                </c:pt>
                <c:pt idx="131">
                  <c:v>0.199060220918285</c:v>
                </c:pt>
                <c:pt idx="132">
                  <c:v>0.200689372127983</c:v>
                </c:pt>
                <c:pt idx="133">
                  <c:v>0.202315871198652</c:v>
                </c:pt>
                <c:pt idx="134">
                  <c:v>0.203980979242303</c:v>
                </c:pt>
                <c:pt idx="135">
                  <c:v>0.20560612417896</c:v>
                </c:pt>
                <c:pt idx="136">
                  <c:v>0.20723315211567</c:v>
                </c:pt>
                <c:pt idx="137">
                  <c:v>0.208854561312752</c:v>
                </c:pt>
                <c:pt idx="138">
                  <c:v>0.210483193001046</c:v>
                </c:pt>
                <c:pt idx="139">
                  <c:v>0.212103885891604</c:v>
                </c:pt>
                <c:pt idx="140">
                  <c:v>0.213742296353376</c:v>
                </c:pt>
                <c:pt idx="141">
                  <c:v>0.217069653834567</c:v>
                </c:pt>
                <c:pt idx="142">
                  <c:v>0.218728435494374</c:v>
                </c:pt>
                <c:pt idx="143">
                  <c:v>0.220379289669961</c:v>
                </c:pt>
                <c:pt idx="144">
                  <c:v>0.222032873672223</c:v>
                </c:pt>
                <c:pt idx="145">
                  <c:v>0.223679252662464</c:v>
                </c:pt>
                <c:pt idx="146">
                  <c:v>0.225342188610551</c:v>
                </c:pt>
                <c:pt idx="147">
                  <c:v>0.227002451184559</c:v>
                </c:pt>
                <c:pt idx="148">
                  <c:v>0.228667032639751</c:v>
                </c:pt>
                <c:pt idx="149">
                  <c:v>0.230377419710432</c:v>
                </c:pt>
                <c:pt idx="150">
                  <c:v>0.232046070168601</c:v>
                </c:pt>
                <c:pt idx="151">
                  <c:v>0.233725988151762</c:v>
                </c:pt>
                <c:pt idx="152">
                  <c:v>0.235411869741345</c:v>
                </c:pt>
                <c:pt idx="153">
                  <c:v>0.237097456294072</c:v>
                </c:pt>
                <c:pt idx="154">
                  <c:v>0.238788249353428</c:v>
                </c:pt>
                <c:pt idx="155">
                  <c:v>0.240485058722486</c:v>
                </c:pt>
                <c:pt idx="156">
                  <c:v>0.242188565607851</c:v>
                </c:pt>
                <c:pt idx="157">
                  <c:v>0.243915929920589</c:v>
                </c:pt>
                <c:pt idx="158">
                  <c:v>0.245621469774416</c:v>
                </c:pt>
                <c:pt idx="159">
                  <c:v>0.247314980245641</c:v>
                </c:pt>
                <c:pt idx="160">
                  <c:v>0.249005139240134</c:v>
                </c:pt>
                <c:pt idx="161">
                  <c:v>0.250700548503008</c:v>
                </c:pt>
                <c:pt idx="162">
                  <c:v>0.252403487293712</c:v>
                </c:pt>
                <c:pt idx="163">
                  <c:v>0.254100677964269</c:v>
                </c:pt>
                <c:pt idx="164">
                  <c:v>0.255810222124804</c:v>
                </c:pt>
                <c:pt idx="165">
                  <c:v>0.257581069233577</c:v>
                </c:pt>
                <c:pt idx="166">
                  <c:v>0.259306080051155</c:v>
                </c:pt>
                <c:pt idx="167">
                  <c:v>0.261027772068782</c:v>
                </c:pt>
                <c:pt idx="168">
                  <c:v>0.262738869774305</c:v>
                </c:pt>
                <c:pt idx="169">
                  <c:v>0.264455322232555</c:v>
                </c:pt>
                <c:pt idx="170">
                  <c:v>0.266182675456192</c:v>
                </c:pt>
                <c:pt idx="171">
                  <c:v>0.267906674503814</c:v>
                </c:pt>
                <c:pt idx="172">
                  <c:v>0.269630404923066</c:v>
                </c:pt>
                <c:pt idx="173">
                  <c:v>0.271417926214558</c:v>
                </c:pt>
                <c:pt idx="174">
                  <c:v>0.273147724970464</c:v>
                </c:pt>
                <c:pt idx="175">
                  <c:v>0.274880521115734</c:v>
                </c:pt>
                <c:pt idx="176">
                  <c:v>0.27661469071516</c:v>
                </c:pt>
                <c:pt idx="177">
                  <c:v>0.278368105773673</c:v>
                </c:pt>
                <c:pt idx="178">
                  <c:v>0.280115580264735</c:v>
                </c:pt>
                <c:pt idx="179">
                  <c:v>0.281875831941395</c:v>
                </c:pt>
                <c:pt idx="180">
                  <c:v>0.2836368585722</c:v>
                </c:pt>
                <c:pt idx="181">
                  <c:v>0.285451124523244</c:v>
                </c:pt>
                <c:pt idx="182">
                  <c:v>0.287224105075342</c:v>
                </c:pt>
                <c:pt idx="183">
                  <c:v>0.28899375640476</c:v>
                </c:pt>
                <c:pt idx="184">
                  <c:v>0.290758256821903</c:v>
                </c:pt>
                <c:pt idx="185">
                  <c:v>0.292528367035952</c:v>
                </c:pt>
                <c:pt idx="186">
                  <c:v>0.294288590736341</c:v>
                </c:pt>
                <c:pt idx="187">
                  <c:v>0.296056776014874</c:v>
                </c:pt>
                <c:pt idx="188">
                  <c:v>0.297837133152397</c:v>
                </c:pt>
                <c:pt idx="189">
                  <c:v>0.299693952641856</c:v>
                </c:pt>
                <c:pt idx="190">
                  <c:v>0.301488200261436</c:v>
                </c:pt>
                <c:pt idx="191">
                  <c:v>0.303274905265005</c:v>
                </c:pt>
                <c:pt idx="192">
                  <c:v>0.305062286044507</c:v>
                </c:pt>
                <c:pt idx="193">
                  <c:v>0.306851325837342</c:v>
                </c:pt>
                <c:pt idx="194">
                  <c:v>0.308649335081883</c:v>
                </c:pt>
                <c:pt idx="195">
                  <c:v>0.310443964259237</c:v>
                </c:pt>
                <c:pt idx="196">
                  <c:v>0.312246053970964</c:v>
                </c:pt>
                <c:pt idx="197">
                  <c:v>0.314103835224778</c:v>
                </c:pt>
                <c:pt idx="198">
                  <c:v>0.315914238261125</c:v>
                </c:pt>
                <c:pt idx="199">
                  <c:v>0.317730334565308</c:v>
                </c:pt>
                <c:pt idx="200">
                  <c:v>0.319548882058177</c:v>
                </c:pt>
                <c:pt idx="201">
                  <c:v>0.321363196722373</c:v>
                </c:pt>
                <c:pt idx="202">
                  <c:v>0.323191793326431</c:v>
                </c:pt>
                <c:pt idx="203">
                  <c:v>0.325020309022987</c:v>
                </c:pt>
                <c:pt idx="204">
                  <c:v>0.326853892858498</c:v>
                </c:pt>
                <c:pt idx="205">
                  <c:v>0.328744202625561</c:v>
                </c:pt>
                <c:pt idx="206">
                  <c:v>0.330579458668313</c:v>
                </c:pt>
                <c:pt idx="207">
                  <c:v>0.33241305145973</c:v>
                </c:pt>
                <c:pt idx="208">
                  <c:v>0.334256937725542</c:v>
                </c:pt>
                <c:pt idx="209">
                  <c:v>0.336091221404649</c:v>
                </c:pt>
                <c:pt idx="210">
                  <c:v>0.339050107039587</c:v>
                </c:pt>
                <c:pt idx="211">
                  <c:v>0.340895826249288</c:v>
                </c:pt>
                <c:pt idx="212">
                  <c:v>0.34280852702717</c:v>
                </c:pt>
                <c:pt idx="213">
                  <c:v>0.344677525184509</c:v>
                </c:pt>
                <c:pt idx="214">
                  <c:v>0.346550899402933</c:v>
                </c:pt>
                <c:pt idx="215">
                  <c:v>0.348423548838734</c:v>
                </c:pt>
                <c:pt idx="216">
                  <c:v>0.350295313395972</c:v>
                </c:pt>
                <c:pt idx="217">
                  <c:v>0.352167944117791</c:v>
                </c:pt>
                <c:pt idx="218">
                  <c:v>0.354035408623205</c:v>
                </c:pt>
                <c:pt idx="219">
                  <c:v>0.355921255166753</c:v>
                </c:pt>
                <c:pt idx="220">
                  <c:v>0.357860281216619</c:v>
                </c:pt>
                <c:pt idx="221">
                  <c:v>0.359744632302256</c:v>
                </c:pt>
                <c:pt idx="222">
                  <c:v>0.361630761507871</c:v>
                </c:pt>
                <c:pt idx="223">
                  <c:v>0.363515106751733</c:v>
                </c:pt>
                <c:pt idx="224">
                  <c:v>0.365409109078165</c:v>
                </c:pt>
                <c:pt idx="225">
                  <c:v>0.367305962703622</c:v>
                </c:pt>
                <c:pt idx="226">
                  <c:v>0.371763615714819</c:v>
                </c:pt>
                <c:pt idx="227">
                  <c:v>0.373734536166968</c:v>
                </c:pt>
                <c:pt idx="228">
                  <c:v>0.375650718703822</c:v>
                </c:pt>
                <c:pt idx="229">
                  <c:v>0.377571484023</c:v>
                </c:pt>
                <c:pt idx="230">
                  <c:v>0.379495945782722</c:v>
                </c:pt>
                <c:pt idx="231">
                  <c:v>0.381419735067993</c:v>
                </c:pt>
                <c:pt idx="232">
                  <c:v>0.38335071486304</c:v>
                </c:pt>
                <c:pt idx="233">
                  <c:v>0.385276475574258</c:v>
                </c:pt>
                <c:pt idx="234">
                  <c:v>0.387214924273603</c:v>
                </c:pt>
                <c:pt idx="235">
                  <c:v>0.389225555584331</c:v>
                </c:pt>
                <c:pt idx="236">
                  <c:v>0.391168016562757</c:v>
                </c:pt>
                <c:pt idx="237">
                  <c:v>0.393122521306666</c:v>
                </c:pt>
                <c:pt idx="238">
                  <c:v>0.395066290890743</c:v>
                </c:pt>
                <c:pt idx="239">
                  <c:v>0.397024750251012</c:v>
                </c:pt>
                <c:pt idx="240">
                  <c:v>0.398994284203456</c:v>
                </c:pt>
                <c:pt idx="241">
                  <c:v>0.400963235201198</c:v>
                </c:pt>
                <c:pt idx="242">
                  <c:v>0.402923247415248</c:v>
                </c:pt>
                <c:pt idx="243">
                  <c:v>0.404960327611815</c:v>
                </c:pt>
                <c:pt idx="244">
                  <c:v>0.406939210405569</c:v>
                </c:pt>
                <c:pt idx="245">
                  <c:v>0.408931186193894</c:v>
                </c:pt>
                <c:pt idx="246">
                  <c:v>0.41091608104258</c:v>
                </c:pt>
                <c:pt idx="247">
                  <c:v>0.412917875375809</c:v>
                </c:pt>
                <c:pt idx="248">
                  <c:v>0.414916177909687</c:v>
                </c:pt>
                <c:pt idx="249">
                  <c:v>0.416907358381436</c:v>
                </c:pt>
                <c:pt idx="250">
                  <c:v>0.418902511564556</c:v>
                </c:pt>
                <c:pt idx="251">
                  <c:v>0.42096394161735</c:v>
                </c:pt>
                <c:pt idx="252">
                  <c:v>0.422964374998643</c:v>
                </c:pt>
                <c:pt idx="253">
                  <c:v>0.42496502672524</c:v>
                </c:pt>
                <c:pt idx="254">
                  <c:v>0.426958614780123</c:v>
                </c:pt>
                <c:pt idx="255">
                  <c:v>0.428957926797482</c:v>
                </c:pt>
                <c:pt idx="256">
                  <c:v>0.430962197624482</c:v>
                </c:pt>
                <c:pt idx="257">
                  <c:v>0.432974315506803</c:v>
                </c:pt>
                <c:pt idx="258">
                  <c:v>0.434996071961194</c:v>
                </c:pt>
                <c:pt idx="259">
                  <c:v>0.437090818238104</c:v>
                </c:pt>
                <c:pt idx="260">
                  <c:v>0.439139987038192</c:v>
                </c:pt>
                <c:pt idx="261">
                  <c:v>0.444127437956894</c:v>
                </c:pt>
                <c:pt idx="262">
                  <c:v>0.446167051896458</c:v>
                </c:pt>
                <c:pt idx="263">
                  <c:v>0.448200327649919</c:v>
                </c:pt>
                <c:pt idx="264">
                  <c:v>0.450254106925859</c:v>
                </c:pt>
                <c:pt idx="265">
                  <c:v>0.452319740483219</c:v>
                </c:pt>
                <c:pt idx="266">
                  <c:v>0.454425104817453</c:v>
                </c:pt>
                <c:pt idx="267">
                  <c:v>0.456493677965756</c:v>
                </c:pt>
                <c:pt idx="268">
                  <c:v>0.458551021753759</c:v>
                </c:pt>
                <c:pt idx="269">
                  <c:v>0.460624227133116</c:v>
                </c:pt>
                <c:pt idx="270">
                  <c:v>0.462707645460735</c:v>
                </c:pt>
                <c:pt idx="271">
                  <c:v>0.464793273199453</c:v>
                </c:pt>
                <c:pt idx="272">
                  <c:v>0.466876508807598</c:v>
                </c:pt>
                <c:pt idx="273">
                  <c:v>0.468972839510853</c:v>
                </c:pt>
                <c:pt idx="274">
                  <c:v>0.471110618268971</c:v>
                </c:pt>
                <c:pt idx="275">
                  <c:v>0.473209885029686</c:v>
                </c:pt>
                <c:pt idx="276">
                  <c:v>0.475302772615833</c:v>
                </c:pt>
                <c:pt idx="277">
                  <c:v>0.47739722261948</c:v>
                </c:pt>
                <c:pt idx="278">
                  <c:v>0.479487059831651</c:v>
                </c:pt>
                <c:pt idx="279">
                  <c:v>0.481584282804584</c:v>
                </c:pt>
                <c:pt idx="280">
                  <c:v>0.483684908191311</c:v>
                </c:pt>
                <c:pt idx="281">
                  <c:v>0.485817817879399</c:v>
                </c:pt>
                <c:pt idx="282">
                  <c:v>0.488008770895795</c:v>
                </c:pt>
                <c:pt idx="283">
                  <c:v>0.490163913137706</c:v>
                </c:pt>
                <c:pt idx="284">
                  <c:v>0.492285527181326</c:v>
                </c:pt>
                <c:pt idx="285">
                  <c:v>0.494402680534812</c:v>
                </c:pt>
                <c:pt idx="286">
                  <c:v>0.496520253089379</c:v>
                </c:pt>
                <c:pt idx="287">
                  <c:v>0.49866153227417</c:v>
                </c:pt>
                <c:pt idx="288">
                  <c:v>0.500791219653493</c:v>
                </c:pt>
                <c:pt idx="289">
                  <c:v>0.502916404067282</c:v>
                </c:pt>
                <c:pt idx="290">
                  <c:v>0.505135088236493</c:v>
                </c:pt>
                <c:pt idx="291">
                  <c:v>0.507288738776722</c:v>
                </c:pt>
                <c:pt idx="292">
                  <c:v>0.509437930123224</c:v>
                </c:pt>
                <c:pt idx="293">
                  <c:v>0.511603978395087</c:v>
                </c:pt>
                <c:pt idx="294">
                  <c:v>0.513781803840769</c:v>
                </c:pt>
                <c:pt idx="295">
                  <c:v>0.515960229968028</c:v>
                </c:pt>
                <c:pt idx="296">
                  <c:v>0.518131103820952</c:v>
                </c:pt>
                <c:pt idx="297">
                  <c:v>0.520326334404753</c:v>
                </c:pt>
                <c:pt idx="298">
                  <c:v>0.522448378758332</c:v>
                </c:pt>
                <c:pt idx="299">
                  <c:v>0.52467929833005</c:v>
                </c:pt>
                <c:pt idx="300">
                  <c:v>0.526854688684724</c:v>
                </c:pt>
                <c:pt idx="301">
                  <c:v>0.529044288009689</c:v>
                </c:pt>
                <c:pt idx="302">
                  <c:v>0.531229205078735</c:v>
                </c:pt>
                <c:pt idx="303">
                  <c:v>0.533418906465624</c:v>
                </c:pt>
                <c:pt idx="304">
                  <c:v>0.535611295668069</c:v>
                </c:pt>
                <c:pt idx="305">
                  <c:v>0.537815929578158</c:v>
                </c:pt>
                <c:pt idx="306">
                  <c:v>0.540100559473153</c:v>
                </c:pt>
                <c:pt idx="307">
                  <c:v>0.542354018601456</c:v>
                </c:pt>
                <c:pt idx="308">
                  <c:v>0.54457660791847</c:v>
                </c:pt>
                <c:pt idx="309">
                  <c:v>0.546794512194891</c:v>
                </c:pt>
                <c:pt idx="310">
                  <c:v>0.549016273469179</c:v>
                </c:pt>
                <c:pt idx="311">
                  <c:v>0.551244240074106</c:v>
                </c:pt>
                <c:pt idx="312">
                  <c:v>0.553471792441149</c:v>
                </c:pt>
                <c:pt idx="313">
                  <c:v>0.555714936812158</c:v>
                </c:pt>
                <c:pt idx="314">
                  <c:v>0.558020671029221</c:v>
                </c:pt>
                <c:pt idx="315">
                  <c:v>0.560266457695892</c:v>
                </c:pt>
                <c:pt idx="316">
                  <c:v>0.562501169820087</c:v>
                </c:pt>
                <c:pt idx="317">
                  <c:v>0.564751787566746</c:v>
                </c:pt>
                <c:pt idx="318">
                  <c:v>0.567007296435001</c:v>
                </c:pt>
                <c:pt idx="319">
                  <c:v>0.569281953083093</c:v>
                </c:pt>
                <c:pt idx="320">
                  <c:v>0.571553202028791</c:v>
                </c:pt>
                <c:pt idx="321">
                  <c:v>0.573828708152906</c:v>
                </c:pt>
                <c:pt idx="322">
                  <c:v>0.576168732658571</c:v>
                </c:pt>
                <c:pt idx="323">
                  <c:v>0.578440223909053</c:v>
                </c:pt>
                <c:pt idx="324">
                  <c:v>0.580729070235052</c:v>
                </c:pt>
                <c:pt idx="325">
                  <c:v>0.583001153113547</c:v>
                </c:pt>
                <c:pt idx="326">
                  <c:v>0.585275072130378</c:v>
                </c:pt>
                <c:pt idx="327">
                  <c:v>0.587560675406112</c:v>
                </c:pt>
                <c:pt idx="328">
                  <c:v>0.589858411104465</c:v>
                </c:pt>
                <c:pt idx="329">
                  <c:v>0.592159007548637</c:v>
                </c:pt>
                <c:pt idx="330">
                  <c:v>0.594547796903363</c:v>
                </c:pt>
                <c:pt idx="331">
                  <c:v>0.596869159015421</c:v>
                </c:pt>
                <c:pt idx="332">
                  <c:v>0.599194794135106</c:v>
                </c:pt>
                <c:pt idx="333">
                  <c:v>0.601504748010954</c:v>
                </c:pt>
                <c:pt idx="334">
                  <c:v>0.603843661049559</c:v>
                </c:pt>
                <c:pt idx="335">
                  <c:v>0.606165527239129</c:v>
                </c:pt>
                <c:pt idx="336">
                  <c:v>0.608501713983921</c:v>
                </c:pt>
                <c:pt idx="337">
                  <c:v>0.610814081192841</c:v>
                </c:pt>
                <c:pt idx="338">
                  <c:v>0.613221978602532</c:v>
                </c:pt>
                <c:pt idx="339">
                  <c:v>0.615571287656171</c:v>
                </c:pt>
                <c:pt idx="340">
                  <c:v>0.617937624902387</c:v>
                </c:pt>
                <c:pt idx="341">
                  <c:v>0.620287876685337</c:v>
                </c:pt>
                <c:pt idx="342">
                  <c:v>0.622650399125657</c:v>
                </c:pt>
                <c:pt idx="343">
                  <c:v>0.625016200761839</c:v>
                </c:pt>
                <c:pt idx="344">
                  <c:v>0.627398057387748</c:v>
                </c:pt>
                <c:pt idx="345">
                  <c:v>0.629759042818586</c:v>
                </c:pt>
                <c:pt idx="346">
                  <c:v>0.632226646619834</c:v>
                </c:pt>
                <c:pt idx="347">
                  <c:v>0.634600242329633</c:v>
                </c:pt>
                <c:pt idx="348">
                  <c:v>0.636978313703036</c:v>
                </c:pt>
                <c:pt idx="349">
                  <c:v>0.639362053783164</c:v>
                </c:pt>
                <c:pt idx="350">
                  <c:v>0.641743448542666</c:v>
                </c:pt>
                <c:pt idx="351">
                  <c:v>0.644127967200824</c:v>
                </c:pt>
                <c:pt idx="352">
                  <c:v>0.646515819522595</c:v>
                </c:pt>
                <c:pt idx="353">
                  <c:v>0.648809788211657</c:v>
                </c:pt>
                <c:pt idx="354">
                  <c:v>0.651409308413208</c:v>
                </c:pt>
                <c:pt idx="355">
                  <c:v>0.65383448441472</c:v>
                </c:pt>
                <c:pt idx="356">
                  <c:v>0.65626436167907</c:v>
                </c:pt>
                <c:pt idx="357">
                  <c:v>0.663192546134037</c:v>
                </c:pt>
                <c:pt idx="358">
                  <c:v>0.665620385801884</c:v>
                </c:pt>
                <c:pt idx="359">
                  <c:v>0.668062595038356</c:v>
                </c:pt>
                <c:pt idx="360">
                  <c:v>0.670559227373599</c:v>
                </c:pt>
                <c:pt idx="361">
                  <c:v>0.672996537436669</c:v>
                </c:pt>
                <c:pt idx="362">
                  <c:v>0.675438791696707</c:v>
                </c:pt>
                <c:pt idx="363">
                  <c:v>0.677890479704372</c:v>
                </c:pt>
                <c:pt idx="364">
                  <c:v>0.680362669115789</c:v>
                </c:pt>
                <c:pt idx="365">
                  <c:v>0.682833625296008</c:v>
                </c:pt>
                <c:pt idx="366">
                  <c:v>0.685319310314963</c:v>
                </c:pt>
                <c:pt idx="367">
                  <c:v>0.687780579244002</c:v>
                </c:pt>
                <c:pt idx="368">
                  <c:v>0.690350264571898</c:v>
                </c:pt>
                <c:pt idx="369">
                  <c:v>0.692842337230737</c:v>
                </c:pt>
                <c:pt idx="370">
                  <c:v>0.69531848896362</c:v>
                </c:pt>
                <c:pt idx="371">
                  <c:v>0.697815517961299</c:v>
                </c:pt>
                <c:pt idx="372">
                  <c:v>0.700320258094083</c:v>
                </c:pt>
                <c:pt idx="373">
                  <c:v>0.702813767466195</c:v>
                </c:pt>
                <c:pt idx="374">
                  <c:v>0.705312255406725</c:v>
                </c:pt>
                <c:pt idx="375">
                  <c:v>0.707840684582887</c:v>
                </c:pt>
                <c:pt idx="376">
                  <c:v>0.710459770593803</c:v>
                </c:pt>
                <c:pt idx="377">
                  <c:v>0.712987358406776</c:v>
                </c:pt>
                <c:pt idx="378">
                  <c:v>0.715552822281357</c:v>
                </c:pt>
                <c:pt idx="379">
                  <c:v>0.717841980726535</c:v>
                </c:pt>
                <c:pt idx="380">
                  <c:v>0.720537994729153</c:v>
                </c:pt>
                <c:pt idx="381">
                  <c:v>0.723128253355219</c:v>
                </c:pt>
                <c:pt idx="382">
                  <c:v>0.725684265672795</c:v>
                </c:pt>
                <c:pt idx="383">
                  <c:v>0.728227791111686</c:v>
                </c:pt>
                <c:pt idx="384">
                  <c:v>0.730860144350856</c:v>
                </c:pt>
                <c:pt idx="385">
                  <c:v>0.73342827958406</c:v>
                </c:pt>
                <c:pt idx="386">
                  <c:v>0.736001733455687</c:v>
                </c:pt>
                <c:pt idx="387">
                  <c:v>0.738608844257682</c:v>
                </c:pt>
                <c:pt idx="388">
                  <c:v>0.74119828277544</c:v>
                </c:pt>
                <c:pt idx="389">
                  <c:v>0.743789228771037</c:v>
                </c:pt>
                <c:pt idx="390">
                  <c:v>0.746394526204305</c:v>
                </c:pt>
                <c:pt idx="391">
                  <c:v>0.74899527889171</c:v>
                </c:pt>
                <c:pt idx="392">
                  <c:v>0.751681184828195</c:v>
                </c:pt>
                <c:pt idx="393">
                  <c:v>0.754308693007405</c:v>
                </c:pt>
                <c:pt idx="394">
                  <c:v>0.756911643094208</c:v>
                </c:pt>
                <c:pt idx="395">
                  <c:v>0.759514763980788</c:v>
                </c:pt>
                <c:pt idx="396">
                  <c:v>0.762123350892018</c:v>
                </c:pt>
                <c:pt idx="397">
                  <c:v>0.764753405613155</c:v>
                </c:pt>
                <c:pt idx="398">
                  <c:v>0.767371707136226</c:v>
                </c:pt>
                <c:pt idx="399">
                  <c:v>0.769999558963841</c:v>
                </c:pt>
                <c:pt idx="400">
                  <c:v>0.772729362619423</c:v>
                </c:pt>
                <c:pt idx="401">
                  <c:v>0.775373812665147</c:v>
                </c:pt>
                <c:pt idx="402">
                  <c:v>0.778023925186848</c:v>
                </c:pt>
                <c:pt idx="403">
                  <c:v>0.780667781605569</c:v>
                </c:pt>
                <c:pt idx="404">
                  <c:v>0.783350968999396</c:v>
                </c:pt>
                <c:pt idx="405">
                  <c:v>0.786002165735513</c:v>
                </c:pt>
                <c:pt idx="406">
                  <c:v>0.788664500849936</c:v>
                </c:pt>
                <c:pt idx="407">
                  <c:v>0.791225934976848</c:v>
                </c:pt>
                <c:pt idx="408">
                  <c:v>0.794089787683766</c:v>
                </c:pt>
                <c:pt idx="409">
                  <c:v>0.796779036476072</c:v>
                </c:pt>
                <c:pt idx="410">
                  <c:v>0.799479906319359</c:v>
                </c:pt>
                <c:pt idx="411">
                  <c:v>0.802167358071277</c:v>
                </c:pt>
                <c:pt idx="412">
                  <c:v>0.804875675209565</c:v>
                </c:pt>
                <c:pt idx="413">
                  <c:v>0.807588567911802</c:v>
                </c:pt>
                <c:pt idx="414">
                  <c:v>0.810343440676262</c:v>
                </c:pt>
                <c:pt idx="415">
                  <c:v>0.813060049362654</c:v>
                </c:pt>
                <c:pt idx="416">
                  <c:v>0.815887480276968</c:v>
                </c:pt>
                <c:pt idx="417">
                  <c:v>0.818612187034366</c:v>
                </c:pt>
                <c:pt idx="418">
                  <c:v>0.821361005915829</c:v>
                </c:pt>
                <c:pt idx="419">
                  <c:v>0.824104926246001</c:v>
                </c:pt>
                <c:pt idx="420">
                  <c:v>0.826862303887423</c:v>
                </c:pt>
                <c:pt idx="421">
                  <c:v>0.829272209880689</c:v>
                </c:pt>
                <c:pt idx="422">
                  <c:v>0.832312836356669</c:v>
                </c:pt>
                <c:pt idx="423">
                  <c:v>0.83477305584167</c:v>
                </c:pt>
                <c:pt idx="424">
                  <c:v>0.837662639888872</c:v>
                </c:pt>
                <c:pt idx="425">
                  <c:v>0.840669570234049</c:v>
                </c:pt>
                <c:pt idx="426">
                  <c:v>0.843492989562808</c:v>
                </c:pt>
                <c:pt idx="427">
                  <c:v>0.846282511945163</c:v>
                </c:pt>
                <c:pt idx="428">
                  <c:v>0.848702085772045</c:v>
                </c:pt>
                <c:pt idx="429">
                  <c:v>0.851528499787541</c:v>
                </c:pt>
                <c:pt idx="430">
                  <c:v>0.854289594329353</c:v>
                </c:pt>
                <c:pt idx="431">
                  <c:v>0.857337756302433</c:v>
                </c:pt>
                <c:pt idx="432">
                  <c:v>0.860245788453426</c:v>
                </c:pt>
                <c:pt idx="433">
                  <c:v>0.862715357573976</c:v>
                </c:pt>
                <c:pt idx="434">
                  <c:v>0.865643039185661</c:v>
                </c:pt>
                <c:pt idx="435">
                  <c:v>0.868233744051049</c:v>
                </c:pt>
                <c:pt idx="436">
                  <c:v>0.871056223285103</c:v>
                </c:pt>
                <c:pt idx="437">
                  <c:v>0.87418918577895</c:v>
                </c:pt>
                <c:pt idx="438">
                  <c:v>0.876717805490652</c:v>
                </c:pt>
                <c:pt idx="439">
                  <c:v>0.879603956619996</c:v>
                </c:pt>
                <c:pt idx="440">
                  <c:v>0.882331714632089</c:v>
                </c:pt>
                <c:pt idx="441">
                  <c:v>0.885063194056981</c:v>
                </c:pt>
                <c:pt idx="442">
                  <c:v>0.88799868670332</c:v>
                </c:pt>
                <c:pt idx="443">
                  <c:v>0.890750013648112</c:v>
                </c:pt>
                <c:pt idx="444">
                  <c:v>0.893444301723162</c:v>
                </c:pt>
                <c:pt idx="445">
                  <c:v>0.896483227467879</c:v>
                </c:pt>
                <c:pt idx="446">
                  <c:v>0.899137943315607</c:v>
                </c:pt>
                <c:pt idx="447">
                  <c:v>0.901886046253447</c:v>
                </c:pt>
                <c:pt idx="448">
                  <c:v>0.904623577297725</c:v>
                </c:pt>
                <c:pt idx="449">
                  <c:v>0.907681329898965</c:v>
                </c:pt>
                <c:pt idx="450">
                  <c:v>0.910695091627071</c:v>
                </c:pt>
                <c:pt idx="451">
                  <c:v>0.913337697800564</c:v>
                </c:pt>
                <c:pt idx="452">
                  <c:v>0.91625650628536</c:v>
                </c:pt>
                <c:pt idx="453">
                  <c:v>0.919191627856918</c:v>
                </c:pt>
                <c:pt idx="454">
                  <c:v>0.921952348082907</c:v>
                </c:pt>
                <c:pt idx="455">
                  <c:v>0.924893321644689</c:v>
                </c:pt>
                <c:pt idx="456">
                  <c:v>0.927795983902834</c:v>
                </c:pt>
                <c:pt idx="457">
                  <c:v>0.930853218322082</c:v>
                </c:pt>
                <c:pt idx="458">
                  <c:v>0.933738810766071</c:v>
                </c:pt>
                <c:pt idx="459">
                  <c:v>0.93667284937457</c:v>
                </c:pt>
                <c:pt idx="460">
                  <c:v>0.939570551113027</c:v>
                </c:pt>
                <c:pt idx="461">
                  <c:v>0.942488616911139</c:v>
                </c:pt>
                <c:pt idx="462">
                  <c:v>0.945469966477725</c:v>
                </c:pt>
                <c:pt idx="463">
                  <c:v>0.948467989554271</c:v>
                </c:pt>
                <c:pt idx="464">
                  <c:v>0.958506048756611</c:v>
                </c:pt>
                <c:pt idx="465">
                  <c:v>0.961579375988599</c:v>
                </c:pt>
                <c:pt idx="466">
                  <c:v>0.964595512833394</c:v>
                </c:pt>
                <c:pt idx="467">
                  <c:v>0.967518313390819</c:v>
                </c:pt>
                <c:pt idx="468">
                  <c:v>0.970653857802633</c:v>
                </c:pt>
                <c:pt idx="469">
                  <c:v>0.973564914939776</c:v>
                </c:pt>
                <c:pt idx="470">
                  <c:v>0.976714568962448</c:v>
                </c:pt>
                <c:pt idx="471">
                  <c:v>0.979797392542763</c:v>
                </c:pt>
                <c:pt idx="472">
                  <c:v>0.982868503667099</c:v>
                </c:pt>
                <c:pt idx="473">
                  <c:v>0.985840019157556</c:v>
                </c:pt>
                <c:pt idx="474">
                  <c:v>0.98899669681159</c:v>
                </c:pt>
                <c:pt idx="475">
                  <c:v>0.992090117205139</c:v>
                </c:pt>
                <c:pt idx="476">
                  <c:v>0.99516435277516</c:v>
                </c:pt>
                <c:pt idx="477">
                  <c:v>0.998266851463128</c:v>
                </c:pt>
                <c:pt idx="478">
                  <c:v>1.00132531477198</c:v>
                </c:pt>
                <c:pt idx="479">
                  <c:v>1.00451128315309</c:v>
                </c:pt>
                <c:pt idx="480">
                  <c:v>1.00760222461957</c:v>
                </c:pt>
                <c:pt idx="481">
                  <c:v>1.0106976417295</c:v>
                </c:pt>
                <c:pt idx="482">
                  <c:v>1.01380779399583</c:v>
                </c:pt>
                <c:pt idx="483">
                  <c:v>1.01696534217565</c:v>
                </c:pt>
                <c:pt idx="484">
                  <c:v>1.02008133023627</c:v>
                </c:pt>
                <c:pt idx="485">
                  <c:v>1.02318464546062</c:v>
                </c:pt>
                <c:pt idx="486">
                  <c:v>1.02631145653434</c:v>
                </c:pt>
                <c:pt idx="487">
                  <c:v>1.02953305348779</c:v>
                </c:pt>
                <c:pt idx="488">
                  <c:v>1.03264818567594</c:v>
                </c:pt>
                <c:pt idx="489">
                  <c:v>1.0357687043727</c:v>
                </c:pt>
                <c:pt idx="490">
                  <c:v>1.03892526150294</c:v>
                </c:pt>
                <c:pt idx="491">
                  <c:v>1.04204935014209</c:v>
                </c:pt>
                <c:pt idx="492">
                  <c:v>1.04517265513405</c:v>
                </c:pt>
                <c:pt idx="493">
                  <c:v>1.04835141141729</c:v>
                </c:pt>
                <c:pt idx="494">
                  <c:v>1.05148917231147</c:v>
                </c:pt>
                <c:pt idx="495">
                  <c:v>1.05474648200203</c:v>
                </c:pt>
                <c:pt idx="496">
                  <c:v>1.05798917601213</c:v>
                </c:pt>
                <c:pt idx="497">
                  <c:v>1.06119078870164</c:v>
                </c:pt>
                <c:pt idx="498">
                  <c:v>1.06436166954772</c:v>
                </c:pt>
                <c:pt idx="499">
                  <c:v>1.06755164801449</c:v>
                </c:pt>
                <c:pt idx="500">
                  <c:v>1.07077353141641</c:v>
                </c:pt>
                <c:pt idx="501">
                  <c:v>1.0739783125652</c:v>
                </c:pt>
                <c:pt idx="502">
                  <c:v>1.07717581877021</c:v>
                </c:pt>
                <c:pt idx="503">
                  <c:v>1.08051072045991</c:v>
                </c:pt>
                <c:pt idx="504">
                  <c:v>1.08367793189053</c:v>
                </c:pt>
                <c:pt idx="505">
                  <c:v>1.08685673168125</c:v>
                </c:pt>
                <c:pt idx="506">
                  <c:v>1.09010465375831</c:v>
                </c:pt>
                <c:pt idx="507">
                  <c:v>1.09334466577849</c:v>
                </c:pt>
                <c:pt idx="508">
                  <c:v>1.09656552448482</c:v>
                </c:pt>
                <c:pt idx="509">
                  <c:v>1.09977259407893</c:v>
                </c:pt>
                <c:pt idx="510">
                  <c:v>1.10303511428669</c:v>
                </c:pt>
                <c:pt idx="511">
                  <c:v>1.10635260482122</c:v>
                </c:pt>
                <c:pt idx="512">
                  <c:v>1.1096175824843</c:v>
                </c:pt>
                <c:pt idx="513">
                  <c:v>1.1128442246704</c:v>
                </c:pt>
                <c:pt idx="514">
                  <c:v>1.11607028208387</c:v>
                </c:pt>
                <c:pt idx="515">
                  <c:v>1.11929729084253</c:v>
                </c:pt>
                <c:pt idx="516">
                  <c:v>1.12255759642189</c:v>
                </c:pt>
                <c:pt idx="517">
                  <c:v>1.12573496181946</c:v>
                </c:pt>
                <c:pt idx="518">
                  <c:v>1.12896844745989</c:v>
                </c:pt>
                <c:pt idx="519">
                  <c:v>1.13236747662827</c:v>
                </c:pt>
                <c:pt idx="520">
                  <c:v>1.13560868280982</c:v>
                </c:pt>
                <c:pt idx="521">
                  <c:v>1.13886429947706</c:v>
                </c:pt>
                <c:pt idx="522">
                  <c:v>1.14218136735891</c:v>
                </c:pt>
                <c:pt idx="523">
                  <c:v>1.14543738819974</c:v>
                </c:pt>
                <c:pt idx="524">
                  <c:v>1.14873074593036</c:v>
                </c:pt>
                <c:pt idx="525">
                  <c:v>1.15206669715366</c:v>
                </c:pt>
                <c:pt idx="526">
                  <c:v>1.15531936666518</c:v>
                </c:pt>
                <c:pt idx="527">
                  <c:v>1.15868690448999</c:v>
                </c:pt>
                <c:pt idx="528">
                  <c:v>1.16200479001246</c:v>
                </c:pt>
                <c:pt idx="529">
                  <c:v>1.16527046440521</c:v>
                </c:pt>
                <c:pt idx="530">
                  <c:v>1.16856244992214</c:v>
                </c:pt>
                <c:pt idx="531">
                  <c:v>1.17183930367654</c:v>
                </c:pt>
                <c:pt idx="532">
                  <c:v>1.17521088398559</c:v>
                </c:pt>
                <c:pt idx="533">
                  <c:v>1.17849150899334</c:v>
                </c:pt>
                <c:pt idx="534">
                  <c:v>1.18179471077853</c:v>
                </c:pt>
                <c:pt idx="535">
                  <c:v>1.18524632601122</c:v>
                </c:pt>
                <c:pt idx="536">
                  <c:v>1.18855771458293</c:v>
                </c:pt>
                <c:pt idx="537">
                  <c:v>1.1918906557777</c:v>
                </c:pt>
                <c:pt idx="538">
                  <c:v>1.19516547145247</c:v>
                </c:pt>
                <c:pt idx="539">
                  <c:v>1.19836717357268</c:v>
                </c:pt>
                <c:pt idx="540">
                  <c:v>1.20163445047464</c:v>
                </c:pt>
                <c:pt idx="541">
                  <c:v>1.20495999345024</c:v>
                </c:pt>
                <c:pt idx="542">
                  <c:v>1.20823024722921</c:v>
                </c:pt>
                <c:pt idx="543">
                  <c:v>1.21164785807066</c:v>
                </c:pt>
                <c:pt idx="544">
                  <c:v>1.21494773658287</c:v>
                </c:pt>
                <c:pt idx="545">
                  <c:v>1.21814575207395</c:v>
                </c:pt>
                <c:pt idx="546">
                  <c:v>1.22140062712665</c:v>
                </c:pt>
                <c:pt idx="547">
                  <c:v>1.22475856646567</c:v>
                </c:pt>
                <c:pt idx="548">
                  <c:v>1.22803259673902</c:v>
                </c:pt>
                <c:pt idx="549">
                  <c:v>1.23130676694353</c:v>
                </c:pt>
                <c:pt idx="550">
                  <c:v>1.23466447315505</c:v>
                </c:pt>
                <c:pt idx="551">
                  <c:v>1.2379778840404</c:v>
                </c:pt>
                <c:pt idx="552">
                  <c:v>1.24125517945417</c:v>
                </c:pt>
                <c:pt idx="553">
                  <c:v>1.24462248252739</c:v>
                </c:pt>
                <c:pt idx="554">
                  <c:v>1.24793208857563</c:v>
                </c:pt>
                <c:pt idx="555">
                  <c:v>1.25122236558202</c:v>
                </c:pt>
                <c:pt idx="556">
                  <c:v>1.25460570361146</c:v>
                </c:pt>
                <c:pt idx="557">
                  <c:v>1.25788715661386</c:v>
                </c:pt>
                <c:pt idx="558">
                  <c:v>1.26114260157059</c:v>
                </c:pt>
                <c:pt idx="559">
                  <c:v>1.26459223358035</c:v>
                </c:pt>
                <c:pt idx="560">
                  <c:v>1.26789308952647</c:v>
                </c:pt>
                <c:pt idx="561">
                  <c:v>1.27114376890019</c:v>
                </c:pt>
                <c:pt idx="562">
                  <c:v>1.27751032615595</c:v>
                </c:pt>
                <c:pt idx="563">
                  <c:v>1.28073224618725</c:v>
                </c:pt>
                <c:pt idx="564">
                  <c:v>1.28394482170353</c:v>
                </c:pt>
                <c:pt idx="565">
                  <c:v>1.28728597321333</c:v>
                </c:pt>
                <c:pt idx="566">
                  <c:v>1.29060636264312</c:v>
                </c:pt>
                <c:pt idx="567">
                  <c:v>1.29383654121917</c:v>
                </c:pt>
                <c:pt idx="568">
                  <c:v>1.29713010538531</c:v>
                </c:pt>
                <c:pt idx="569">
                  <c:v>1.30037729707948</c:v>
                </c:pt>
                <c:pt idx="570">
                  <c:v>1.30353315177814</c:v>
                </c:pt>
                <c:pt idx="571">
                  <c:v>1.30683099851877</c:v>
                </c:pt>
                <c:pt idx="572">
                  <c:v>1.3098940051025</c:v>
                </c:pt>
                <c:pt idx="573">
                  <c:v>1.31305204816228</c:v>
                </c:pt>
                <c:pt idx="574">
                  <c:v>1.31638375619456</c:v>
                </c:pt>
                <c:pt idx="575">
                  <c:v>1.31955040582998</c:v>
                </c:pt>
                <c:pt idx="576">
                  <c:v>1.32273176726091</c:v>
                </c:pt>
                <c:pt idx="577">
                  <c:v>1.32599795916249</c:v>
                </c:pt>
                <c:pt idx="578">
                  <c:v>1.32911604874563</c:v>
                </c:pt>
                <c:pt idx="579">
                  <c:v>1.33230455173316</c:v>
                </c:pt>
                <c:pt idx="580">
                  <c:v>1.3355248585719</c:v>
                </c:pt>
                <c:pt idx="581">
                  <c:v>1.33870080393821</c:v>
                </c:pt>
                <c:pt idx="582">
                  <c:v>1.3418745641723</c:v>
                </c:pt>
                <c:pt idx="583">
                  <c:v>1.34512072601096</c:v>
                </c:pt>
                <c:pt idx="584">
                  <c:v>1.34825057452705</c:v>
                </c:pt>
                <c:pt idx="585">
                  <c:v>1.35139305015758</c:v>
                </c:pt>
                <c:pt idx="586">
                  <c:v>1.35456786012382</c:v>
                </c:pt>
                <c:pt idx="587">
                  <c:v>1.35764397136005</c:v>
                </c:pt>
                <c:pt idx="588">
                  <c:v>1.36071708276739</c:v>
                </c:pt>
                <c:pt idx="589">
                  <c:v>1.36372010157416</c:v>
                </c:pt>
                <c:pt idx="590">
                  <c:v>1.36697683106693</c:v>
                </c:pt>
                <c:pt idx="591">
                  <c:v>1.37006090149541</c:v>
                </c:pt>
                <c:pt idx="592">
                  <c:v>1.37324545061851</c:v>
                </c:pt>
                <c:pt idx="593">
                  <c:v>1.37630560280386</c:v>
                </c:pt>
                <c:pt idx="594">
                  <c:v>1.37933083865709</c:v>
                </c:pt>
                <c:pt idx="595">
                  <c:v>1.38237266158274</c:v>
                </c:pt>
                <c:pt idx="596">
                  <c:v>1.38554017404685</c:v>
                </c:pt>
                <c:pt idx="597">
                  <c:v>1.38851940879748</c:v>
                </c:pt>
                <c:pt idx="598">
                  <c:v>1.39162917779511</c:v>
                </c:pt>
                <c:pt idx="599">
                  <c:v>1.39456914816816</c:v>
                </c:pt>
                <c:pt idx="600">
                  <c:v>1.39756792410028</c:v>
                </c:pt>
                <c:pt idx="601">
                  <c:v>1.40053046073239</c:v>
                </c:pt>
                <c:pt idx="602">
                  <c:v>1.4036430316686</c:v>
                </c:pt>
                <c:pt idx="603">
                  <c:v>1.40947751267436</c:v>
                </c:pt>
                <c:pt idx="604">
                  <c:v>1.41258247277177</c:v>
                </c:pt>
                <c:pt idx="605">
                  <c:v>1.41555112446031</c:v>
                </c:pt>
                <c:pt idx="606">
                  <c:v>1.41866647890295</c:v>
                </c:pt>
                <c:pt idx="607">
                  <c:v>1.42156858273338</c:v>
                </c:pt>
                <c:pt idx="608">
                  <c:v>1.42446154398685</c:v>
                </c:pt>
                <c:pt idx="609">
                  <c:v>1.42731382843639</c:v>
                </c:pt>
                <c:pt idx="610">
                  <c:v>1.43034522516561</c:v>
                </c:pt>
                <c:pt idx="611">
                  <c:v>1.43324034420621</c:v>
                </c:pt>
                <c:pt idx="612">
                  <c:v>1.43614603219989</c:v>
                </c:pt>
              </c:strCache>
            </c:strRef>
          </c:cat>
          <c:val>
            <c:numRef>
              <c:f>[5]Лист1!$M$14:$M$626</c:f>
              <c:numCache>
                <c:formatCode>General</c:formatCode>
                <c:ptCount val="613"/>
                <c:pt idx="0">
                  <c:v>1.53516429268058</c:v>
                </c:pt>
                <c:pt idx="1">
                  <c:v>2.51003797554992</c:v>
                </c:pt>
                <c:pt idx="2">
                  <c:v>3.39319835373781</c:v>
                </c:pt>
                <c:pt idx="3">
                  <c:v>9.20149123966042</c:v>
                </c:pt>
                <c:pt idx="4">
                  <c:v>10.8156211910668</c:v>
                </c:pt>
                <c:pt idx="5">
                  <c:v>12.7661256193627</c:v>
                </c:pt>
                <c:pt idx="6">
                  <c:v>13.5662140858238</c:v>
                </c:pt>
                <c:pt idx="7">
                  <c:v>21.4042669131771</c:v>
                </c:pt>
                <c:pt idx="8">
                  <c:v>22.4553424745611</c:v>
                </c:pt>
                <c:pt idx="9">
                  <c:v>25.2616536577572</c:v>
                </c:pt>
                <c:pt idx="10">
                  <c:v>32.4018556881726</c:v>
                </c:pt>
                <c:pt idx="11">
                  <c:v>37.6821947225475</c:v>
                </c:pt>
                <c:pt idx="12">
                  <c:v>40.2441001190167</c:v>
                </c:pt>
                <c:pt idx="13">
                  <c:v>42.3164552531468</c:v>
                </c:pt>
                <c:pt idx="14">
                  <c:v>44.1923791501053</c:v>
                </c:pt>
                <c:pt idx="15">
                  <c:v>46.3121545445929</c:v>
                </c:pt>
                <c:pt idx="16">
                  <c:v>48.9235267166103</c:v>
                </c:pt>
                <c:pt idx="17">
                  <c:v>54.5634109400911</c:v>
                </c:pt>
                <c:pt idx="18">
                  <c:v>57.7949861632561</c:v>
                </c:pt>
                <c:pt idx="19">
                  <c:v>65.4521314954798</c:v>
                </c:pt>
                <c:pt idx="20">
                  <c:v>66.2025117538084</c:v>
                </c:pt>
                <c:pt idx="21">
                  <c:v>67.2131155134074</c:v>
                </c:pt>
                <c:pt idx="22">
                  <c:v>71.8424557253098</c:v>
                </c:pt>
                <c:pt idx="23">
                  <c:v>76.6337495156056</c:v>
                </c:pt>
                <c:pt idx="24">
                  <c:v>84.089667277964</c:v>
                </c:pt>
                <c:pt idx="25">
                  <c:v>89.0190203064736</c:v>
                </c:pt>
                <c:pt idx="26">
                  <c:v>92.6083854330262</c:v>
                </c:pt>
                <c:pt idx="27">
                  <c:v>112.375658286439</c:v>
                </c:pt>
                <c:pt idx="28">
                  <c:v>121.683715763414</c:v>
                </c:pt>
                <c:pt idx="29">
                  <c:v>133.538993932853</c:v>
                </c:pt>
                <c:pt idx="30">
                  <c:v>146.949069702889</c:v>
                </c:pt>
                <c:pt idx="31">
                  <c:v>155.297930254086</c:v>
                </c:pt>
                <c:pt idx="32">
                  <c:v>179.681428753474</c:v>
                </c:pt>
                <c:pt idx="33">
                  <c:v>208.614529587638</c:v>
                </c:pt>
                <c:pt idx="34">
                  <c:v>219.201349227941</c:v>
                </c:pt>
                <c:pt idx="35">
                  <c:v>233.259365189609</c:v>
                </c:pt>
                <c:pt idx="36">
                  <c:v>247.296781181839</c:v>
                </c:pt>
                <c:pt idx="37">
                  <c:v>262.588154529482</c:v>
                </c:pt>
                <c:pt idx="38">
                  <c:v>277.238419723535</c:v>
                </c:pt>
                <c:pt idx="39">
                  <c:v>291.652383752663</c:v>
                </c:pt>
                <c:pt idx="40">
                  <c:v>305.350775004323</c:v>
                </c:pt>
                <c:pt idx="41">
                  <c:v>317.932251384429</c:v>
                </c:pt>
                <c:pt idx="42">
                  <c:v>328.894427652446</c:v>
                </c:pt>
                <c:pt idx="43">
                  <c:v>336.865607962561</c:v>
                </c:pt>
                <c:pt idx="44">
                  <c:v>343.731053147858</c:v>
                </c:pt>
                <c:pt idx="45">
                  <c:v>348.278352520969</c:v>
                </c:pt>
                <c:pt idx="46">
                  <c:v>351.083365503036</c:v>
                </c:pt>
                <c:pt idx="47">
                  <c:v>352.008529909532</c:v>
                </c:pt>
                <c:pt idx="48">
                  <c:v>262.947195748514</c:v>
                </c:pt>
                <c:pt idx="49">
                  <c:v>278.090852148642</c:v>
                </c:pt>
                <c:pt idx="50">
                  <c:v>298.703969277506</c:v>
                </c:pt>
                <c:pt idx="51">
                  <c:v>318.110335673248</c:v>
                </c:pt>
                <c:pt idx="52">
                  <c:v>333.481734165761</c:v>
                </c:pt>
                <c:pt idx="53">
                  <c:v>357.28929913111</c:v>
                </c:pt>
                <c:pt idx="54">
                  <c:v>364.423264830953</c:v>
                </c:pt>
                <c:pt idx="55">
                  <c:v>365.403892976274</c:v>
                </c:pt>
                <c:pt idx="56">
                  <c:v>367.547440631116</c:v>
                </c:pt>
                <c:pt idx="57">
                  <c:v>369.402162267655</c:v>
                </c:pt>
                <c:pt idx="58">
                  <c:v>371.19407274905</c:v>
                </c:pt>
                <c:pt idx="59">
                  <c:v>372.853173419518</c:v>
                </c:pt>
                <c:pt idx="60">
                  <c:v>374.391224368195</c:v>
                </c:pt>
                <c:pt idx="61">
                  <c:v>375.881404552839</c:v>
                </c:pt>
                <c:pt idx="62">
                  <c:v>377.262486986251</c:v>
                </c:pt>
                <c:pt idx="63">
                  <c:v>378.643403204665</c:v>
                </c:pt>
                <c:pt idx="64">
                  <c:v>379.851428329723</c:v>
                </c:pt>
                <c:pt idx="65">
                  <c:v>380.976446927928</c:v>
                </c:pt>
                <c:pt idx="66">
                  <c:v>382.26082204967</c:v>
                </c:pt>
                <c:pt idx="67">
                  <c:v>383.501112082078</c:v>
                </c:pt>
                <c:pt idx="68">
                  <c:v>384.622429193235</c:v>
                </c:pt>
                <c:pt idx="69">
                  <c:v>385.777617176733</c:v>
                </c:pt>
                <c:pt idx="70">
                  <c:v>386.869039280288</c:v>
                </c:pt>
                <c:pt idx="71">
                  <c:v>388.000440400296</c:v>
                </c:pt>
                <c:pt idx="72">
                  <c:v>389.124001300376</c:v>
                </c:pt>
                <c:pt idx="73">
                  <c:v>390.159904439673</c:v>
                </c:pt>
                <c:pt idx="74">
                  <c:v>391.097651939826</c:v>
                </c:pt>
                <c:pt idx="75">
                  <c:v>392.18214676387</c:v>
                </c:pt>
                <c:pt idx="76">
                  <c:v>393.251005908346</c:v>
                </c:pt>
                <c:pt idx="77">
                  <c:v>394.260232749313</c:v>
                </c:pt>
                <c:pt idx="78">
                  <c:v>395.233261928984</c:v>
                </c:pt>
                <c:pt idx="79">
                  <c:v>396.219463536235</c:v>
                </c:pt>
                <c:pt idx="80">
                  <c:v>397.13279328521</c:v>
                </c:pt>
                <c:pt idx="81">
                  <c:v>398.082594610428</c:v>
                </c:pt>
                <c:pt idx="82">
                  <c:v>399.095928178699</c:v>
                </c:pt>
                <c:pt idx="83">
                  <c:v>400.019927547573</c:v>
                </c:pt>
                <c:pt idx="84">
                  <c:v>400.925825266301</c:v>
                </c:pt>
                <c:pt idx="85">
                  <c:v>401.878409827637</c:v>
                </c:pt>
                <c:pt idx="86">
                  <c:v>402.797446645439</c:v>
                </c:pt>
                <c:pt idx="87">
                  <c:v>404.516087002293</c:v>
                </c:pt>
                <c:pt idx="88">
                  <c:v>405.439900437593</c:v>
                </c:pt>
                <c:pt idx="89">
                  <c:v>406.308374600877</c:v>
                </c:pt>
                <c:pt idx="90">
                  <c:v>407.158976821569</c:v>
                </c:pt>
                <c:pt idx="91">
                  <c:v>407.964911110226</c:v>
                </c:pt>
                <c:pt idx="92">
                  <c:v>408.830456660562</c:v>
                </c:pt>
                <c:pt idx="93">
                  <c:v>409.622913859277</c:v>
                </c:pt>
                <c:pt idx="94">
                  <c:v>410.476267540393</c:v>
                </c:pt>
                <c:pt idx="95">
                  <c:v>411.311761387525</c:v>
                </c:pt>
                <c:pt idx="96">
                  <c:v>412.119314781535</c:v>
                </c:pt>
                <c:pt idx="97">
                  <c:v>412.842622323295</c:v>
                </c:pt>
                <c:pt idx="98">
                  <c:v>413.641540204197</c:v>
                </c:pt>
                <c:pt idx="99">
                  <c:v>414.459405804145</c:v>
                </c:pt>
                <c:pt idx="100">
                  <c:v>415.196505435647</c:v>
                </c:pt>
                <c:pt idx="101">
                  <c:v>415.995563240387</c:v>
                </c:pt>
                <c:pt idx="102">
                  <c:v>416.760694952634</c:v>
                </c:pt>
                <c:pt idx="103">
                  <c:v>417.51129722629</c:v>
                </c:pt>
                <c:pt idx="104">
                  <c:v>418.297138250692</c:v>
                </c:pt>
                <c:pt idx="105">
                  <c:v>419.065406878676</c:v>
                </c:pt>
                <c:pt idx="106">
                  <c:v>419.711028388157</c:v>
                </c:pt>
                <c:pt idx="107">
                  <c:v>420.45759560464</c:v>
                </c:pt>
                <c:pt idx="108">
                  <c:v>421.226033433431</c:v>
                </c:pt>
                <c:pt idx="109">
                  <c:v>422.009556059487</c:v>
                </c:pt>
                <c:pt idx="110">
                  <c:v>422.75677302464</c:v>
                </c:pt>
                <c:pt idx="111">
                  <c:v>423.47230348933</c:v>
                </c:pt>
                <c:pt idx="112">
                  <c:v>424.190275387561</c:v>
                </c:pt>
                <c:pt idx="113">
                  <c:v>424.809566726634</c:v>
                </c:pt>
                <c:pt idx="114">
                  <c:v>425.506160622452</c:v>
                </c:pt>
                <c:pt idx="115">
                  <c:v>426.178764205284</c:v>
                </c:pt>
                <c:pt idx="116">
                  <c:v>426.834194933382</c:v>
                </c:pt>
                <c:pt idx="117">
                  <c:v>427.451971911929</c:v>
                </c:pt>
                <c:pt idx="118">
                  <c:v>428.137720904705</c:v>
                </c:pt>
                <c:pt idx="119">
                  <c:v>428.72548129485</c:v>
                </c:pt>
                <c:pt idx="120">
                  <c:v>429.377007662906</c:v>
                </c:pt>
                <c:pt idx="121">
                  <c:v>430.059407798863</c:v>
                </c:pt>
                <c:pt idx="122">
                  <c:v>430.676749884805</c:v>
                </c:pt>
                <c:pt idx="123">
                  <c:v>431.273641685315</c:v>
                </c:pt>
                <c:pt idx="124">
                  <c:v>431.869900365811</c:v>
                </c:pt>
                <c:pt idx="125">
                  <c:v>432.441004611085</c:v>
                </c:pt>
                <c:pt idx="126">
                  <c:v>433.058017272562</c:v>
                </c:pt>
                <c:pt idx="127">
                  <c:v>433.676548061913</c:v>
                </c:pt>
                <c:pt idx="128">
                  <c:v>434.281653085274</c:v>
                </c:pt>
                <c:pt idx="129">
                  <c:v>434.809912110232</c:v>
                </c:pt>
                <c:pt idx="130">
                  <c:v>435.365162873592</c:v>
                </c:pt>
                <c:pt idx="131">
                  <c:v>435.945218920143</c:v>
                </c:pt>
                <c:pt idx="132">
                  <c:v>436.466968663292</c:v>
                </c:pt>
                <c:pt idx="133">
                  <c:v>437.073080915728</c:v>
                </c:pt>
                <c:pt idx="134">
                  <c:v>437.610078570086</c:v>
                </c:pt>
                <c:pt idx="135">
                  <c:v>438.186096588925</c:v>
                </c:pt>
                <c:pt idx="136">
                  <c:v>438.770497431944</c:v>
                </c:pt>
                <c:pt idx="137">
                  <c:v>439.35430866926</c:v>
                </c:pt>
                <c:pt idx="138">
                  <c:v>439.858735723683</c:v>
                </c:pt>
                <c:pt idx="139">
                  <c:v>440.40037603539</c:v>
                </c:pt>
                <c:pt idx="140">
                  <c:v>440.955604788468</c:v>
                </c:pt>
                <c:pt idx="141">
                  <c:v>442.022622786026</c:v>
                </c:pt>
                <c:pt idx="142">
                  <c:v>442.499389755581</c:v>
                </c:pt>
                <c:pt idx="143">
                  <c:v>443.013095275403</c:v>
                </c:pt>
                <c:pt idx="144">
                  <c:v>443.522691383651</c:v>
                </c:pt>
                <c:pt idx="145">
                  <c:v>444.056661577668</c:v>
                </c:pt>
                <c:pt idx="146">
                  <c:v>444.496215381564</c:v>
                </c:pt>
                <c:pt idx="147">
                  <c:v>445.018230954974</c:v>
                </c:pt>
                <c:pt idx="148">
                  <c:v>445.511418808987</c:v>
                </c:pt>
                <c:pt idx="149">
                  <c:v>445.969352470918</c:v>
                </c:pt>
                <c:pt idx="150">
                  <c:v>446.478853900624</c:v>
                </c:pt>
                <c:pt idx="151">
                  <c:v>446.980380313119</c:v>
                </c:pt>
                <c:pt idx="152">
                  <c:v>447.428721849254</c:v>
                </c:pt>
                <c:pt idx="153">
                  <c:v>447.92191146631</c:v>
                </c:pt>
                <c:pt idx="154">
                  <c:v>448.37427530654</c:v>
                </c:pt>
                <c:pt idx="155">
                  <c:v>448.773798113932</c:v>
                </c:pt>
                <c:pt idx="156">
                  <c:v>449.238549346172</c:v>
                </c:pt>
                <c:pt idx="157">
                  <c:v>449.760447693801</c:v>
                </c:pt>
                <c:pt idx="158">
                  <c:v>450.14775913389</c:v>
                </c:pt>
                <c:pt idx="159">
                  <c:v>450.631887803888</c:v>
                </c:pt>
                <c:pt idx="160">
                  <c:v>451.079401846575</c:v>
                </c:pt>
                <c:pt idx="161">
                  <c:v>451.486608989895</c:v>
                </c:pt>
                <c:pt idx="162">
                  <c:v>451.946206152009</c:v>
                </c:pt>
                <c:pt idx="163">
                  <c:v>452.405532704472</c:v>
                </c:pt>
                <c:pt idx="164">
                  <c:v>452.844753918168</c:v>
                </c:pt>
                <c:pt idx="165">
                  <c:v>453.288266896207</c:v>
                </c:pt>
                <c:pt idx="166">
                  <c:v>453.703139163192</c:v>
                </c:pt>
                <c:pt idx="167">
                  <c:v>454.081963283203</c:v>
                </c:pt>
                <c:pt idx="168">
                  <c:v>454.532394651888</c:v>
                </c:pt>
                <c:pt idx="169">
                  <c:v>454.942862689498</c:v>
                </c:pt>
                <c:pt idx="170">
                  <c:v>455.357155628906</c:v>
                </c:pt>
                <c:pt idx="171">
                  <c:v>455.735651925104</c:v>
                </c:pt>
                <c:pt idx="172">
                  <c:v>456.157590105421</c:v>
                </c:pt>
                <c:pt idx="173">
                  <c:v>456.559071716724</c:v>
                </c:pt>
                <c:pt idx="174">
                  <c:v>456.97258865158</c:v>
                </c:pt>
                <c:pt idx="175">
                  <c:v>457.381941510034</c:v>
                </c:pt>
                <c:pt idx="176">
                  <c:v>457.810705662796</c:v>
                </c:pt>
                <c:pt idx="177">
                  <c:v>458.125249596536</c:v>
                </c:pt>
                <c:pt idx="178">
                  <c:v>458.565120550553</c:v>
                </c:pt>
                <c:pt idx="179">
                  <c:v>458.984840579528</c:v>
                </c:pt>
                <c:pt idx="180">
                  <c:v>459.310640088404</c:v>
                </c:pt>
                <c:pt idx="181">
                  <c:v>459.779100029796</c:v>
                </c:pt>
                <c:pt idx="182">
                  <c:v>460.139129767441</c:v>
                </c:pt>
                <c:pt idx="183">
                  <c:v>460.464154816487</c:v>
                </c:pt>
                <c:pt idx="184">
                  <c:v>460.901498565747</c:v>
                </c:pt>
                <c:pt idx="185">
                  <c:v>461.299580984934</c:v>
                </c:pt>
                <c:pt idx="186">
                  <c:v>461.63209647531</c:v>
                </c:pt>
                <c:pt idx="187">
                  <c:v>462.014306858722</c:v>
                </c:pt>
                <c:pt idx="188">
                  <c:v>462.388097908101</c:v>
                </c:pt>
                <c:pt idx="189">
                  <c:v>462.712561859062</c:v>
                </c:pt>
                <c:pt idx="190">
                  <c:v>463.09660415652</c:v>
                </c:pt>
                <c:pt idx="191">
                  <c:v>463.50350510467</c:v>
                </c:pt>
                <c:pt idx="192">
                  <c:v>463.940444559431</c:v>
                </c:pt>
                <c:pt idx="193">
                  <c:v>464.273912064325</c:v>
                </c:pt>
                <c:pt idx="194">
                  <c:v>464.644753003841</c:v>
                </c:pt>
                <c:pt idx="195">
                  <c:v>464.981233323814</c:v>
                </c:pt>
                <c:pt idx="196">
                  <c:v>465.256471365675</c:v>
                </c:pt>
                <c:pt idx="197">
                  <c:v>465.657196478425</c:v>
                </c:pt>
                <c:pt idx="198">
                  <c:v>465.90133271519</c:v>
                </c:pt>
                <c:pt idx="199">
                  <c:v>466.22803912556</c:v>
                </c:pt>
                <c:pt idx="200">
                  <c:v>466.56181642792</c:v>
                </c:pt>
                <c:pt idx="201">
                  <c:v>466.872989841574</c:v>
                </c:pt>
                <c:pt idx="202">
                  <c:v>467.15304157339</c:v>
                </c:pt>
                <c:pt idx="203">
                  <c:v>467.47404667919</c:v>
                </c:pt>
                <c:pt idx="204">
                  <c:v>467.768240341049</c:v>
                </c:pt>
                <c:pt idx="205">
                  <c:v>468.065738532345</c:v>
                </c:pt>
                <c:pt idx="206">
                  <c:v>468.41867241034</c:v>
                </c:pt>
                <c:pt idx="207">
                  <c:v>468.71554719195</c:v>
                </c:pt>
                <c:pt idx="208">
                  <c:v>468.918740255994</c:v>
                </c:pt>
                <c:pt idx="209">
                  <c:v>469.28541701177</c:v>
                </c:pt>
                <c:pt idx="210">
                  <c:v>469.807560937847</c:v>
                </c:pt>
                <c:pt idx="211">
                  <c:v>470.129260811663</c:v>
                </c:pt>
                <c:pt idx="212">
                  <c:v>470.448714054098</c:v>
                </c:pt>
                <c:pt idx="213">
                  <c:v>470.785803905077</c:v>
                </c:pt>
                <c:pt idx="214">
                  <c:v>471.107290320806</c:v>
                </c:pt>
                <c:pt idx="215">
                  <c:v>471.3625294736</c:v>
                </c:pt>
                <c:pt idx="216">
                  <c:v>471.668596241687</c:v>
                </c:pt>
                <c:pt idx="217">
                  <c:v>472.003210269144</c:v>
                </c:pt>
                <c:pt idx="218">
                  <c:v>472.326798228468</c:v>
                </c:pt>
                <c:pt idx="219">
                  <c:v>472.575587279852</c:v>
                </c:pt>
                <c:pt idx="220">
                  <c:v>472.891325118558</c:v>
                </c:pt>
                <c:pt idx="221">
                  <c:v>473.124907956897</c:v>
                </c:pt>
                <c:pt idx="222">
                  <c:v>473.376060382399</c:v>
                </c:pt>
                <c:pt idx="223">
                  <c:v>473.688212992955</c:v>
                </c:pt>
                <c:pt idx="224">
                  <c:v>474.034710508554</c:v>
                </c:pt>
                <c:pt idx="225">
                  <c:v>474.272607799214</c:v>
                </c:pt>
                <c:pt idx="226">
                  <c:v>474.861364004377</c:v>
                </c:pt>
                <c:pt idx="227">
                  <c:v>475.127811022433</c:v>
                </c:pt>
                <c:pt idx="228">
                  <c:v>475.417390447118</c:v>
                </c:pt>
                <c:pt idx="229">
                  <c:v>475.691622331622</c:v>
                </c:pt>
                <c:pt idx="230">
                  <c:v>475.961291780247</c:v>
                </c:pt>
                <c:pt idx="231">
                  <c:v>476.166818521069</c:v>
                </c:pt>
                <c:pt idx="232">
                  <c:v>476.438178590332</c:v>
                </c:pt>
                <c:pt idx="233">
                  <c:v>476.698969237481</c:v>
                </c:pt>
                <c:pt idx="234">
                  <c:v>476.96115987864</c:v>
                </c:pt>
                <c:pt idx="235">
                  <c:v>477.196299495706</c:v>
                </c:pt>
                <c:pt idx="236">
                  <c:v>477.491652481392</c:v>
                </c:pt>
                <c:pt idx="237">
                  <c:v>477.686882560008</c:v>
                </c:pt>
                <c:pt idx="238">
                  <c:v>477.935353054454</c:v>
                </c:pt>
                <c:pt idx="239">
                  <c:v>478.163914115141</c:v>
                </c:pt>
                <c:pt idx="240">
                  <c:v>478.414749961779</c:v>
                </c:pt>
                <c:pt idx="241">
                  <c:v>478.602552424313</c:v>
                </c:pt>
                <c:pt idx="242">
                  <c:v>478.822222681934</c:v>
                </c:pt>
                <c:pt idx="243">
                  <c:v>478.972164026319</c:v>
                </c:pt>
                <c:pt idx="244">
                  <c:v>479.167434453642</c:v>
                </c:pt>
                <c:pt idx="245">
                  <c:v>479.363783692314</c:v>
                </c:pt>
                <c:pt idx="246">
                  <c:v>479.570828863911</c:v>
                </c:pt>
                <c:pt idx="247">
                  <c:v>479.737182426801</c:v>
                </c:pt>
                <c:pt idx="248">
                  <c:v>479.982143445329</c:v>
                </c:pt>
                <c:pt idx="249">
                  <c:v>480.237554357888</c:v>
                </c:pt>
                <c:pt idx="250">
                  <c:v>480.488141051333</c:v>
                </c:pt>
                <c:pt idx="251">
                  <c:v>480.694080932003</c:v>
                </c:pt>
                <c:pt idx="252">
                  <c:v>480.965907808055</c:v>
                </c:pt>
                <c:pt idx="253">
                  <c:v>481.273983352498</c:v>
                </c:pt>
                <c:pt idx="254">
                  <c:v>481.484103940798</c:v>
                </c:pt>
                <c:pt idx="255">
                  <c:v>481.776928453972</c:v>
                </c:pt>
                <c:pt idx="256">
                  <c:v>482.054490846647</c:v>
                </c:pt>
                <c:pt idx="257">
                  <c:v>482.286179433495</c:v>
                </c:pt>
                <c:pt idx="258">
                  <c:v>482.559047020288</c:v>
                </c:pt>
                <c:pt idx="259">
                  <c:v>482.832490286163</c:v>
                </c:pt>
                <c:pt idx="260">
                  <c:v>482.99857582387</c:v>
                </c:pt>
                <c:pt idx="261">
                  <c:v>483.646061625133</c:v>
                </c:pt>
                <c:pt idx="262">
                  <c:v>483.941879142547</c:v>
                </c:pt>
                <c:pt idx="263">
                  <c:v>484.237552479734</c:v>
                </c:pt>
                <c:pt idx="264">
                  <c:v>484.462527938957</c:v>
                </c:pt>
                <c:pt idx="265">
                  <c:v>484.707519773637</c:v>
                </c:pt>
                <c:pt idx="266">
                  <c:v>484.997050961691</c:v>
                </c:pt>
                <c:pt idx="267">
                  <c:v>485.186659716806</c:v>
                </c:pt>
                <c:pt idx="268">
                  <c:v>485.426439263981</c:v>
                </c:pt>
                <c:pt idx="269">
                  <c:v>485.645985177984</c:v>
                </c:pt>
                <c:pt idx="270">
                  <c:v>485.800724359861</c:v>
                </c:pt>
                <c:pt idx="271">
                  <c:v>486.074567337649</c:v>
                </c:pt>
                <c:pt idx="272">
                  <c:v>486.308579461471</c:v>
                </c:pt>
                <c:pt idx="273">
                  <c:v>486.551973934888</c:v>
                </c:pt>
                <c:pt idx="274">
                  <c:v>486.828417595974</c:v>
                </c:pt>
                <c:pt idx="275">
                  <c:v>487.120221337634</c:v>
                </c:pt>
                <c:pt idx="276">
                  <c:v>487.411769575348</c:v>
                </c:pt>
                <c:pt idx="277">
                  <c:v>487.624508717852</c:v>
                </c:pt>
                <c:pt idx="278">
                  <c:v>487.920334991289</c:v>
                </c:pt>
                <c:pt idx="279">
                  <c:v>488.181300061461</c:v>
                </c:pt>
                <c:pt idx="280">
                  <c:v>488.446647084935</c:v>
                </c:pt>
                <c:pt idx="281">
                  <c:v>488.637399147894</c:v>
                </c:pt>
                <c:pt idx="282">
                  <c:v>488.907614291652</c:v>
                </c:pt>
                <c:pt idx="283">
                  <c:v>489.062759606959</c:v>
                </c:pt>
                <c:pt idx="284">
                  <c:v>489.378563605319</c:v>
                </c:pt>
                <c:pt idx="285">
                  <c:v>489.674656816431</c:v>
                </c:pt>
                <c:pt idx="286">
                  <c:v>490.003745245732</c:v>
                </c:pt>
                <c:pt idx="287">
                  <c:v>490.244499220382</c:v>
                </c:pt>
                <c:pt idx="288">
                  <c:v>490.533274204034</c:v>
                </c:pt>
                <c:pt idx="289">
                  <c:v>490.802607662728</c:v>
                </c:pt>
                <c:pt idx="290">
                  <c:v>491.022674177739</c:v>
                </c:pt>
                <c:pt idx="291">
                  <c:v>491.298489846685</c:v>
                </c:pt>
                <c:pt idx="292">
                  <c:v>491.554952382931</c:v>
                </c:pt>
                <c:pt idx="293">
                  <c:v>491.790735626864</c:v>
                </c:pt>
                <c:pt idx="294">
                  <c:v>492.053417549405</c:v>
                </c:pt>
                <c:pt idx="295">
                  <c:v>492.348269908968</c:v>
                </c:pt>
                <c:pt idx="296">
                  <c:v>492.652194269615</c:v>
                </c:pt>
                <c:pt idx="297">
                  <c:v>492.868918762516</c:v>
                </c:pt>
                <c:pt idx="298">
                  <c:v>493.591491510732</c:v>
                </c:pt>
                <c:pt idx="299">
                  <c:v>493.560292404913</c:v>
                </c:pt>
                <c:pt idx="300">
                  <c:v>493.874111342751</c:v>
                </c:pt>
                <c:pt idx="301">
                  <c:v>494.097407878298</c:v>
                </c:pt>
                <c:pt idx="302">
                  <c:v>494.399311462574</c:v>
                </c:pt>
                <c:pt idx="303">
                  <c:v>494.695176827817</c:v>
                </c:pt>
                <c:pt idx="304">
                  <c:v>495.003670716728</c:v>
                </c:pt>
                <c:pt idx="305">
                  <c:v>495.240846621889</c:v>
                </c:pt>
                <c:pt idx="306">
                  <c:v>495.575260436929</c:v>
                </c:pt>
                <c:pt idx="307">
                  <c:v>495.746024814849</c:v>
                </c:pt>
                <c:pt idx="308">
                  <c:v>496.033586685143</c:v>
                </c:pt>
                <c:pt idx="309">
                  <c:v>496.398155521498</c:v>
                </c:pt>
                <c:pt idx="310">
                  <c:v>496.765450369793</c:v>
                </c:pt>
                <c:pt idx="311">
                  <c:v>497.021513284932</c:v>
                </c:pt>
                <c:pt idx="312">
                  <c:v>497.317448902679</c:v>
                </c:pt>
                <c:pt idx="313">
                  <c:v>497.610482138484</c:v>
                </c:pt>
                <c:pt idx="314">
                  <c:v>497.87715707021</c:v>
                </c:pt>
                <c:pt idx="315">
                  <c:v>498.221396007482</c:v>
                </c:pt>
                <c:pt idx="316">
                  <c:v>498.601408759497</c:v>
                </c:pt>
                <c:pt idx="317">
                  <c:v>498.883742935402</c:v>
                </c:pt>
                <c:pt idx="318">
                  <c:v>499.253753624973</c:v>
                </c:pt>
                <c:pt idx="319">
                  <c:v>499.592963036062</c:v>
                </c:pt>
                <c:pt idx="320">
                  <c:v>499.904262424261</c:v>
                </c:pt>
                <c:pt idx="321">
                  <c:v>500.124658629256</c:v>
                </c:pt>
                <c:pt idx="322">
                  <c:v>500.495291936901</c:v>
                </c:pt>
                <c:pt idx="323">
                  <c:v>500.912667347605</c:v>
                </c:pt>
                <c:pt idx="324">
                  <c:v>501.22424427959</c:v>
                </c:pt>
                <c:pt idx="325">
                  <c:v>501.61579995912</c:v>
                </c:pt>
                <c:pt idx="326">
                  <c:v>502.027222454205</c:v>
                </c:pt>
                <c:pt idx="327">
                  <c:v>502.47013439223</c:v>
                </c:pt>
                <c:pt idx="328">
                  <c:v>502.760455286114</c:v>
                </c:pt>
                <c:pt idx="329">
                  <c:v>503.15358247967</c:v>
                </c:pt>
                <c:pt idx="330">
                  <c:v>503.514451369395</c:v>
                </c:pt>
                <c:pt idx="331">
                  <c:v>503.904709693278</c:v>
                </c:pt>
                <c:pt idx="332">
                  <c:v>504.296563029713</c:v>
                </c:pt>
                <c:pt idx="333">
                  <c:v>504.667048298816</c:v>
                </c:pt>
                <c:pt idx="334">
                  <c:v>504.936231413407</c:v>
                </c:pt>
                <c:pt idx="335">
                  <c:v>505.283897349644</c:v>
                </c:pt>
                <c:pt idx="336">
                  <c:v>505.644564154002</c:v>
                </c:pt>
                <c:pt idx="337">
                  <c:v>506.04553378777</c:v>
                </c:pt>
                <c:pt idx="338">
                  <c:v>506.369121135311</c:v>
                </c:pt>
                <c:pt idx="339">
                  <c:v>506.734176623201</c:v>
                </c:pt>
                <c:pt idx="340">
                  <c:v>507.004964633185</c:v>
                </c:pt>
                <c:pt idx="341">
                  <c:v>507.34455417204</c:v>
                </c:pt>
                <c:pt idx="342">
                  <c:v>507.713900718161</c:v>
                </c:pt>
                <c:pt idx="343">
                  <c:v>508.093124772143</c:v>
                </c:pt>
                <c:pt idx="344">
                  <c:v>508.387227724698</c:v>
                </c:pt>
                <c:pt idx="345">
                  <c:v>508.783885740869</c:v>
                </c:pt>
                <c:pt idx="346">
                  <c:v>509.121561156687</c:v>
                </c:pt>
                <c:pt idx="347">
                  <c:v>509.494397784974</c:v>
                </c:pt>
                <c:pt idx="348">
                  <c:v>509.868283147025</c:v>
                </c:pt>
                <c:pt idx="349">
                  <c:v>510.234625528786</c:v>
                </c:pt>
                <c:pt idx="350">
                  <c:v>510.565841651451</c:v>
                </c:pt>
                <c:pt idx="351">
                  <c:v>510.993743566449</c:v>
                </c:pt>
                <c:pt idx="352">
                  <c:v>511.430775298107</c:v>
                </c:pt>
                <c:pt idx="353">
                  <c:v>512.571657441991</c:v>
                </c:pt>
                <c:pt idx="354">
                  <c:v>512.245242161573</c:v>
                </c:pt>
                <c:pt idx="355">
                  <c:v>512.687277709194</c:v>
                </c:pt>
                <c:pt idx="356">
                  <c:v>513.129562089339</c:v>
                </c:pt>
                <c:pt idx="357">
                  <c:v>514.231524350447</c:v>
                </c:pt>
                <c:pt idx="358">
                  <c:v>514.647665154409</c:v>
                </c:pt>
                <c:pt idx="359">
                  <c:v>514.997347598732</c:v>
                </c:pt>
                <c:pt idx="360">
                  <c:v>515.506647073731</c:v>
                </c:pt>
                <c:pt idx="361">
                  <c:v>515.956352968875</c:v>
                </c:pt>
                <c:pt idx="362">
                  <c:v>516.321663670253</c:v>
                </c:pt>
                <c:pt idx="363">
                  <c:v>516.738376044283</c:v>
                </c:pt>
                <c:pt idx="364">
                  <c:v>517.131727397091</c:v>
                </c:pt>
                <c:pt idx="365">
                  <c:v>517.566244109015</c:v>
                </c:pt>
                <c:pt idx="366">
                  <c:v>517.934745916626</c:v>
                </c:pt>
                <c:pt idx="367">
                  <c:v>518.416804425194</c:v>
                </c:pt>
                <c:pt idx="368">
                  <c:v>518.784284796962</c:v>
                </c:pt>
                <c:pt idx="369">
                  <c:v>519.20934124123</c:v>
                </c:pt>
                <c:pt idx="370">
                  <c:v>519.689903919517</c:v>
                </c:pt>
                <c:pt idx="371">
                  <c:v>520.14656430488</c:v>
                </c:pt>
                <c:pt idx="372">
                  <c:v>520.504041952367</c:v>
                </c:pt>
                <c:pt idx="373">
                  <c:v>520.966666518046</c:v>
                </c:pt>
                <c:pt idx="374">
                  <c:v>521.428597004458</c:v>
                </c:pt>
                <c:pt idx="375">
                  <c:v>521.810028076276</c:v>
                </c:pt>
                <c:pt idx="376">
                  <c:v>522.205435469319</c:v>
                </c:pt>
                <c:pt idx="377">
                  <c:v>522.657777979725</c:v>
                </c:pt>
                <c:pt idx="378">
                  <c:v>522.981676022307</c:v>
                </c:pt>
                <c:pt idx="379">
                  <c:v>524.920786644663</c:v>
                </c:pt>
                <c:pt idx="380">
                  <c:v>524.166477752526</c:v>
                </c:pt>
                <c:pt idx="381">
                  <c:v>524.351450782412</c:v>
                </c:pt>
                <c:pt idx="382">
                  <c:v>524.783023543443</c:v>
                </c:pt>
                <c:pt idx="383">
                  <c:v>525.244597820848</c:v>
                </c:pt>
                <c:pt idx="384">
                  <c:v>525.6609926159</c:v>
                </c:pt>
                <c:pt idx="385">
                  <c:v>526.112580657607</c:v>
                </c:pt>
                <c:pt idx="386">
                  <c:v>526.562803252641</c:v>
                </c:pt>
                <c:pt idx="387">
                  <c:v>526.917590492971</c:v>
                </c:pt>
                <c:pt idx="388">
                  <c:v>527.333656677603</c:v>
                </c:pt>
                <c:pt idx="389">
                  <c:v>527.771866210377</c:v>
                </c:pt>
                <c:pt idx="390">
                  <c:v>528.232372125281</c:v>
                </c:pt>
                <c:pt idx="391">
                  <c:v>528.596796142244</c:v>
                </c:pt>
                <c:pt idx="392">
                  <c:v>529.102354792311</c:v>
                </c:pt>
                <c:pt idx="393">
                  <c:v>529.44827659095</c:v>
                </c:pt>
                <c:pt idx="394">
                  <c:v>529.893536276841</c:v>
                </c:pt>
                <c:pt idx="395">
                  <c:v>530.368022998662</c:v>
                </c:pt>
                <c:pt idx="396">
                  <c:v>530.84058347578</c:v>
                </c:pt>
                <c:pt idx="397">
                  <c:v>531.218617991319</c:v>
                </c:pt>
                <c:pt idx="398">
                  <c:v>531.695069961526</c:v>
                </c:pt>
                <c:pt idx="399">
                  <c:v>532.146378354767</c:v>
                </c:pt>
                <c:pt idx="400">
                  <c:v>532.572108173791</c:v>
                </c:pt>
                <c:pt idx="401">
                  <c:v>533.064782047824</c:v>
                </c:pt>
                <c:pt idx="402">
                  <c:v>533.555030890817</c:v>
                </c:pt>
                <c:pt idx="403">
                  <c:v>534.035397204777</c:v>
                </c:pt>
                <c:pt idx="404">
                  <c:v>534.399093931632</c:v>
                </c:pt>
                <c:pt idx="405">
                  <c:v>534.897558787496</c:v>
                </c:pt>
                <c:pt idx="406">
                  <c:v>535.363155147134</c:v>
                </c:pt>
                <c:pt idx="407">
                  <c:v>536.415522345986</c:v>
                </c:pt>
                <c:pt idx="408">
                  <c:v>536.344100794429</c:v>
                </c:pt>
                <c:pt idx="409">
                  <c:v>536.82368972287</c:v>
                </c:pt>
                <c:pt idx="410">
                  <c:v>537.19586344194</c:v>
                </c:pt>
                <c:pt idx="411">
                  <c:v>537.67055782991</c:v>
                </c:pt>
                <c:pt idx="412">
                  <c:v>538.134336209689</c:v>
                </c:pt>
                <c:pt idx="413">
                  <c:v>538.602631494377</c:v>
                </c:pt>
                <c:pt idx="414">
                  <c:v>538.948106709516</c:v>
                </c:pt>
                <c:pt idx="415">
                  <c:v>539.455089036755</c:v>
                </c:pt>
                <c:pt idx="416">
                  <c:v>539.908830370505</c:v>
                </c:pt>
                <c:pt idx="417">
                  <c:v>540.431133431391</c:v>
                </c:pt>
                <c:pt idx="418">
                  <c:v>540.926933754849</c:v>
                </c:pt>
                <c:pt idx="419">
                  <c:v>541.405388718845</c:v>
                </c:pt>
                <c:pt idx="420">
                  <c:v>541.771116285596</c:v>
                </c:pt>
                <c:pt idx="421">
                  <c:v>543.961031151348</c:v>
                </c:pt>
                <c:pt idx="422">
                  <c:v>542.990517027206</c:v>
                </c:pt>
                <c:pt idx="423">
                  <c:v>544.961255782611</c:v>
                </c:pt>
                <c:pt idx="424">
                  <c:v>545.323095298191</c:v>
                </c:pt>
                <c:pt idx="425">
                  <c:v>544.348112544216</c:v>
                </c:pt>
                <c:pt idx="426">
                  <c:v>544.619842963705</c:v>
                </c:pt>
                <c:pt idx="427">
                  <c:v>545.091432117348</c:v>
                </c:pt>
                <c:pt idx="428">
                  <c:v>547.368337567753</c:v>
                </c:pt>
                <c:pt idx="429">
                  <c:v>547.146578362973</c:v>
                </c:pt>
                <c:pt idx="430">
                  <c:v>547.834966436553</c:v>
                </c:pt>
                <c:pt idx="431">
                  <c:v>546.997777620992</c:v>
                </c:pt>
                <c:pt idx="432">
                  <c:v>547.300486529138</c:v>
                </c:pt>
                <c:pt idx="433">
                  <c:v>549.081889506216</c:v>
                </c:pt>
                <c:pt idx="434">
                  <c:v>549.066290850071</c:v>
                </c:pt>
                <c:pt idx="435">
                  <c:v>550.709229585281</c:v>
                </c:pt>
                <c:pt idx="436">
                  <c:v>551.254565599598</c:v>
                </c:pt>
                <c:pt idx="437">
                  <c:v>550.070213080058</c:v>
                </c:pt>
                <c:pt idx="438">
                  <c:v>551.530838629903</c:v>
                </c:pt>
                <c:pt idx="439">
                  <c:v>551.652521658669</c:v>
                </c:pt>
                <c:pt idx="440">
                  <c:v>552.684676943426</c:v>
                </c:pt>
                <c:pt idx="441">
                  <c:v>553.518718432541</c:v>
                </c:pt>
                <c:pt idx="442">
                  <c:v>553.221554912892</c:v>
                </c:pt>
                <c:pt idx="443">
                  <c:v>553.677871625669</c:v>
                </c:pt>
                <c:pt idx="444">
                  <c:v>554.688818658709</c:v>
                </c:pt>
                <c:pt idx="445">
                  <c:v>554.467202764199</c:v>
                </c:pt>
                <c:pt idx="446">
                  <c:v>555.771558327013</c:v>
                </c:pt>
                <c:pt idx="447">
                  <c:v>556.072509835926</c:v>
                </c:pt>
                <c:pt idx="448">
                  <c:v>556.775505282038</c:v>
                </c:pt>
                <c:pt idx="449">
                  <c:v>556.976255748933</c:v>
                </c:pt>
                <c:pt idx="450">
                  <c:v>556.880291728426</c:v>
                </c:pt>
                <c:pt idx="451">
                  <c:v>557.753385058096</c:v>
                </c:pt>
                <c:pt idx="452">
                  <c:v>558.265045962872</c:v>
                </c:pt>
                <c:pt idx="453">
                  <c:v>558.729857200644</c:v>
                </c:pt>
                <c:pt idx="454">
                  <c:v>559.404405334024</c:v>
                </c:pt>
                <c:pt idx="455">
                  <c:v>559.892448997593</c:v>
                </c:pt>
                <c:pt idx="456">
                  <c:v>560.185972530844</c:v>
                </c:pt>
                <c:pt idx="457">
                  <c:v>560.605993067827</c:v>
                </c:pt>
                <c:pt idx="458">
                  <c:v>561.345260697903</c:v>
                </c:pt>
                <c:pt idx="459">
                  <c:v>561.387719427231</c:v>
                </c:pt>
                <c:pt idx="460">
                  <c:v>562.121909797081</c:v>
                </c:pt>
                <c:pt idx="461">
                  <c:v>562.601106214969</c:v>
                </c:pt>
                <c:pt idx="462">
                  <c:v>563.089729348994</c:v>
                </c:pt>
                <c:pt idx="463">
                  <c:v>563.217113321288</c:v>
                </c:pt>
                <c:pt idx="464">
                  <c:v>565.065744062702</c:v>
                </c:pt>
                <c:pt idx="465">
                  <c:v>565.305291920545</c:v>
                </c:pt>
                <c:pt idx="466">
                  <c:v>565.805583662674</c:v>
                </c:pt>
                <c:pt idx="467">
                  <c:v>566.648013503742</c:v>
                </c:pt>
                <c:pt idx="468">
                  <c:v>566.709996529508</c:v>
                </c:pt>
                <c:pt idx="469">
                  <c:v>567.643721748756</c:v>
                </c:pt>
                <c:pt idx="470">
                  <c:v>567.700511733415</c:v>
                </c:pt>
                <c:pt idx="471">
                  <c:v>568.235610621341</c:v>
                </c:pt>
                <c:pt idx="472">
                  <c:v>568.779963265204</c:v>
                </c:pt>
                <c:pt idx="473">
                  <c:v>569.619432829122</c:v>
                </c:pt>
                <c:pt idx="474">
                  <c:v>569.811480322484</c:v>
                </c:pt>
                <c:pt idx="475">
                  <c:v>570.216882639445</c:v>
                </c:pt>
                <c:pt idx="476">
                  <c:v>570.781074460775</c:v>
                </c:pt>
                <c:pt idx="477">
                  <c:v>571.198261349708</c:v>
                </c:pt>
                <c:pt idx="478">
                  <c:v>571.748677241516</c:v>
                </c:pt>
                <c:pt idx="479">
                  <c:v>572.250510730083</c:v>
                </c:pt>
                <c:pt idx="480">
                  <c:v>572.781310602781</c:v>
                </c:pt>
                <c:pt idx="481">
                  <c:v>573.317251643186</c:v>
                </c:pt>
                <c:pt idx="482">
                  <c:v>573.819570383711</c:v>
                </c:pt>
                <c:pt idx="483">
                  <c:v>574.166260571549</c:v>
                </c:pt>
                <c:pt idx="484">
                  <c:v>574.691741004996</c:v>
                </c:pt>
                <c:pt idx="485">
                  <c:v>575.286012886667</c:v>
                </c:pt>
                <c:pt idx="486">
                  <c:v>575.814409891806</c:v>
                </c:pt>
                <c:pt idx="487">
                  <c:v>576.365285979028</c:v>
                </c:pt>
                <c:pt idx="488">
                  <c:v>577.037751499893</c:v>
                </c:pt>
                <c:pt idx="489">
                  <c:v>577.537078254411</c:v>
                </c:pt>
                <c:pt idx="490">
                  <c:v>577.926979688209</c:v>
                </c:pt>
                <c:pt idx="491">
                  <c:v>578.513273135793</c:v>
                </c:pt>
                <c:pt idx="492">
                  <c:v>579.122493517991</c:v>
                </c:pt>
                <c:pt idx="493">
                  <c:v>579.61101088972</c:v>
                </c:pt>
                <c:pt idx="494">
                  <c:v>580.209036827604</c:v>
                </c:pt>
                <c:pt idx="495">
                  <c:v>580.859243609082</c:v>
                </c:pt>
                <c:pt idx="496">
                  <c:v>581.298589493973</c:v>
                </c:pt>
                <c:pt idx="497">
                  <c:v>581.846648457816</c:v>
                </c:pt>
                <c:pt idx="498">
                  <c:v>582.465462492076</c:v>
                </c:pt>
                <c:pt idx="499">
                  <c:v>583.037515740589</c:v>
                </c:pt>
                <c:pt idx="500">
                  <c:v>583.519495399895</c:v>
                </c:pt>
                <c:pt idx="501">
                  <c:v>584.136021112371</c:v>
                </c:pt>
                <c:pt idx="502">
                  <c:v>584.685374555506</c:v>
                </c:pt>
                <c:pt idx="503">
                  <c:v>585.231710318074</c:v>
                </c:pt>
                <c:pt idx="504">
                  <c:v>585.922179025827</c:v>
                </c:pt>
                <c:pt idx="505">
                  <c:v>586.646393186852</c:v>
                </c:pt>
                <c:pt idx="506">
                  <c:v>587.157598602475</c:v>
                </c:pt>
                <c:pt idx="507">
                  <c:v>587.714402396747</c:v>
                </c:pt>
                <c:pt idx="508">
                  <c:v>588.353161824334</c:v>
                </c:pt>
                <c:pt idx="509">
                  <c:v>589.055001214186</c:v>
                </c:pt>
                <c:pt idx="510">
                  <c:v>589.538797421005</c:v>
                </c:pt>
                <c:pt idx="511">
                  <c:v>590.294386399434</c:v>
                </c:pt>
                <c:pt idx="512">
                  <c:v>590.861138854948</c:v>
                </c:pt>
                <c:pt idx="513">
                  <c:v>591.569192668438</c:v>
                </c:pt>
                <c:pt idx="514">
                  <c:v>592.2422488796</c:v>
                </c:pt>
                <c:pt idx="515">
                  <c:v>592.928839338058</c:v>
                </c:pt>
                <c:pt idx="516">
                  <c:v>593.526315269959</c:v>
                </c:pt>
                <c:pt idx="517">
                  <c:v>594.40214657582</c:v>
                </c:pt>
                <c:pt idx="518">
                  <c:v>595.11623752391</c:v>
                </c:pt>
                <c:pt idx="519">
                  <c:v>595.749999494386</c:v>
                </c:pt>
                <c:pt idx="520">
                  <c:v>596.524752812627</c:v>
                </c:pt>
                <c:pt idx="521">
                  <c:v>597.270008588247</c:v>
                </c:pt>
                <c:pt idx="522">
                  <c:v>597.789660119165</c:v>
                </c:pt>
                <c:pt idx="523">
                  <c:v>598.512978389127</c:v>
                </c:pt>
                <c:pt idx="524">
                  <c:v>599.24107736066</c:v>
                </c:pt>
                <c:pt idx="525">
                  <c:v>599.803959333373</c:v>
                </c:pt>
                <c:pt idx="526">
                  <c:v>600.633980789036</c:v>
                </c:pt>
                <c:pt idx="527">
                  <c:v>601.491862738516</c:v>
                </c:pt>
                <c:pt idx="528">
                  <c:v>602.155204010581</c:v>
                </c:pt>
                <c:pt idx="529">
                  <c:v>602.93758599155</c:v>
                </c:pt>
                <c:pt idx="530">
                  <c:v>603.706615241814</c:v>
                </c:pt>
                <c:pt idx="531">
                  <c:v>604.533837804203</c:v>
                </c:pt>
                <c:pt idx="532">
                  <c:v>605.14779152903</c:v>
                </c:pt>
                <c:pt idx="533">
                  <c:v>605.991130852481</c:v>
                </c:pt>
                <c:pt idx="534">
                  <c:v>606.831836594024</c:v>
                </c:pt>
                <c:pt idx="535">
                  <c:v>607.607033231592</c:v>
                </c:pt>
                <c:pt idx="536">
                  <c:v>608.450413356307</c:v>
                </c:pt>
                <c:pt idx="537">
                  <c:v>609.19532398465</c:v>
                </c:pt>
                <c:pt idx="538">
                  <c:v>610.068762374497</c:v>
                </c:pt>
                <c:pt idx="539">
                  <c:v>611.110863525827</c:v>
                </c:pt>
                <c:pt idx="540">
                  <c:v>612.027516798629</c:v>
                </c:pt>
                <c:pt idx="541">
                  <c:v>612.79222856823</c:v>
                </c:pt>
                <c:pt idx="542">
                  <c:v>613.722912102557</c:v>
                </c:pt>
                <c:pt idx="543">
                  <c:v>614.644515282957</c:v>
                </c:pt>
                <c:pt idx="544">
                  <c:v>615.611762979726</c:v>
                </c:pt>
                <c:pt idx="545">
                  <c:v>616.820195943449</c:v>
                </c:pt>
                <c:pt idx="546">
                  <c:v>617.833070115251</c:v>
                </c:pt>
                <c:pt idx="547">
                  <c:v>618.623135572928</c:v>
                </c:pt>
                <c:pt idx="548">
                  <c:v>619.651289590303</c:v>
                </c:pt>
                <c:pt idx="549">
                  <c:v>620.687993042585</c:v>
                </c:pt>
                <c:pt idx="550">
                  <c:v>621.462322533335</c:v>
                </c:pt>
                <c:pt idx="551">
                  <c:v>622.649193761243</c:v>
                </c:pt>
                <c:pt idx="552">
                  <c:v>623.656894638369</c:v>
                </c:pt>
                <c:pt idx="553">
                  <c:v>624.482396053314</c:v>
                </c:pt>
                <c:pt idx="554">
                  <c:v>625.469650526418</c:v>
                </c:pt>
                <c:pt idx="555">
                  <c:v>626.515967298428</c:v>
                </c:pt>
                <c:pt idx="556">
                  <c:v>627.374372279842</c:v>
                </c:pt>
                <c:pt idx="557">
                  <c:v>628.506306965235</c:v>
                </c:pt>
                <c:pt idx="558">
                  <c:v>629.666052930178</c:v>
                </c:pt>
                <c:pt idx="559">
                  <c:v>630.701886255059</c:v>
                </c:pt>
                <c:pt idx="560">
                  <c:v>631.850995330402</c:v>
                </c:pt>
                <c:pt idx="561">
                  <c:v>633.042774574463</c:v>
                </c:pt>
                <c:pt idx="562">
                  <c:v>635.238169584298</c:v>
                </c:pt>
                <c:pt idx="563">
                  <c:v>636.519127574759</c:v>
                </c:pt>
                <c:pt idx="564">
                  <c:v>637.782895004562</c:v>
                </c:pt>
                <c:pt idx="565">
                  <c:v>638.821066445985</c:v>
                </c:pt>
                <c:pt idx="566">
                  <c:v>640.231144593185</c:v>
                </c:pt>
                <c:pt idx="567">
                  <c:v>641.554797567592</c:v>
                </c:pt>
                <c:pt idx="568">
                  <c:v>642.637397050756</c:v>
                </c:pt>
                <c:pt idx="569">
                  <c:v>643.883399747303</c:v>
                </c:pt>
                <c:pt idx="570">
                  <c:v>645.267502994847</c:v>
                </c:pt>
                <c:pt idx="571">
                  <c:v>646.398022078638</c:v>
                </c:pt>
                <c:pt idx="572">
                  <c:v>648.10075134534</c:v>
                </c:pt>
                <c:pt idx="573">
                  <c:v>649.530936969744</c:v>
                </c:pt>
                <c:pt idx="574">
                  <c:v>650.85279933724</c:v>
                </c:pt>
                <c:pt idx="575">
                  <c:v>652.310581383802</c:v>
                </c:pt>
                <c:pt idx="576">
                  <c:v>653.735002577942</c:v>
                </c:pt>
                <c:pt idx="577">
                  <c:v>654.960331691429</c:v>
                </c:pt>
                <c:pt idx="578">
                  <c:v>656.494997798164</c:v>
                </c:pt>
                <c:pt idx="579">
                  <c:v>657.907858178511</c:v>
                </c:pt>
                <c:pt idx="580">
                  <c:v>659.204929569814</c:v>
                </c:pt>
                <c:pt idx="581">
                  <c:v>660.650326695042</c:v>
                </c:pt>
                <c:pt idx="582">
                  <c:v>662.399994536017</c:v>
                </c:pt>
                <c:pt idx="583">
                  <c:v>663.683934992817</c:v>
                </c:pt>
                <c:pt idx="584">
                  <c:v>665.280090992529</c:v>
                </c:pt>
                <c:pt idx="585">
                  <c:v>666.804614018983</c:v>
                </c:pt>
                <c:pt idx="586">
                  <c:v>668.17100991823</c:v>
                </c:pt>
                <c:pt idx="587">
                  <c:v>669.804961039036</c:v>
                </c:pt>
                <c:pt idx="588">
                  <c:v>671.486348401613</c:v>
                </c:pt>
                <c:pt idx="589">
                  <c:v>673.282964149374</c:v>
                </c:pt>
                <c:pt idx="590">
                  <c:v>674.837814543426</c:v>
                </c:pt>
                <c:pt idx="591">
                  <c:v>676.572537545748</c:v>
                </c:pt>
                <c:pt idx="592">
                  <c:v>678.03904803483</c:v>
                </c:pt>
                <c:pt idx="593">
                  <c:v>679.7411440659</c:v>
                </c:pt>
                <c:pt idx="594">
                  <c:v>681.5185029885</c:v>
                </c:pt>
                <c:pt idx="595">
                  <c:v>683.256256231278</c:v>
                </c:pt>
                <c:pt idx="596">
                  <c:v>684.714099547206</c:v>
                </c:pt>
                <c:pt idx="597">
                  <c:v>686.544134837136</c:v>
                </c:pt>
                <c:pt idx="598">
                  <c:v>688.368425703509</c:v>
                </c:pt>
                <c:pt idx="599">
                  <c:v>690.277043292738</c:v>
                </c:pt>
                <c:pt idx="600">
                  <c:v>692.053410700736</c:v>
                </c:pt>
                <c:pt idx="601">
                  <c:v>693.904865606924</c:v>
                </c:pt>
                <c:pt idx="602">
                  <c:v>695.427849045425</c:v>
                </c:pt>
                <c:pt idx="603">
                  <c:v>698.94829642418</c:v>
                </c:pt>
                <c:pt idx="604">
                  <c:v>700.479474090206</c:v>
                </c:pt>
                <c:pt idx="605">
                  <c:v>702.576139254918</c:v>
                </c:pt>
                <c:pt idx="606">
                  <c:v>704.157429548034</c:v>
                </c:pt>
                <c:pt idx="607">
                  <c:v>706.148647449403</c:v>
                </c:pt>
                <c:pt idx="608">
                  <c:v>708.114398364267</c:v>
                </c:pt>
                <c:pt idx="609">
                  <c:v>710.16040018383</c:v>
                </c:pt>
                <c:pt idx="610">
                  <c:v>711.823818766061</c:v>
                </c:pt>
                <c:pt idx="611">
                  <c:v>713.76894373078</c:v>
                </c:pt>
                <c:pt idx="612">
                  <c:v>715.725105875441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558725"/>
        <c:axId val="78055733"/>
      </c:lineChart>
      <c:catAx>
        <c:axId val="17558725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78055733"/>
        <c:crosses val="autoZero"/>
        <c:auto val="1"/>
        <c:lblAlgn val="ctr"/>
        <c:lblOffset val="100"/>
        <c:noMultiLvlLbl val="0"/>
      </c:catAx>
      <c:valAx>
        <c:axId val="780557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175587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[5]Лист1!$M$86:$M$626</c:f>
              <c:numCache>
                <c:formatCode>General</c:formatCode>
                <c:ptCount val="541"/>
                <c:pt idx="0">
                  <c:v>389.124001300376</c:v>
                </c:pt>
                <c:pt idx="1">
                  <c:v>390.159904439673</c:v>
                </c:pt>
                <c:pt idx="2">
                  <c:v>391.097651939826</c:v>
                </c:pt>
                <c:pt idx="3">
                  <c:v>392.18214676387</c:v>
                </c:pt>
                <c:pt idx="4">
                  <c:v>393.251005908346</c:v>
                </c:pt>
                <c:pt idx="5">
                  <c:v>394.260232749313</c:v>
                </c:pt>
                <c:pt idx="6">
                  <c:v>395.233261928984</c:v>
                </c:pt>
                <c:pt idx="7">
                  <c:v>396.219463536235</c:v>
                </c:pt>
                <c:pt idx="8">
                  <c:v>397.13279328521</c:v>
                </c:pt>
                <c:pt idx="9">
                  <c:v>398.082594610428</c:v>
                </c:pt>
                <c:pt idx="10">
                  <c:v>399.095928178699</c:v>
                </c:pt>
                <c:pt idx="11">
                  <c:v>400.019927547573</c:v>
                </c:pt>
                <c:pt idx="12">
                  <c:v>400.925825266301</c:v>
                </c:pt>
                <c:pt idx="13">
                  <c:v>401.878409827637</c:v>
                </c:pt>
                <c:pt idx="14">
                  <c:v>402.797446645439</c:v>
                </c:pt>
                <c:pt idx="15">
                  <c:v>404.516087002293</c:v>
                </c:pt>
                <c:pt idx="16">
                  <c:v>405.439900437593</c:v>
                </c:pt>
                <c:pt idx="17">
                  <c:v>406.308374600877</c:v>
                </c:pt>
                <c:pt idx="18">
                  <c:v>407.158976821569</c:v>
                </c:pt>
                <c:pt idx="19">
                  <c:v>407.964911110226</c:v>
                </c:pt>
                <c:pt idx="20">
                  <c:v>408.830456660562</c:v>
                </c:pt>
                <c:pt idx="21">
                  <c:v>409.622913859277</c:v>
                </c:pt>
                <c:pt idx="22">
                  <c:v>410.476267540393</c:v>
                </c:pt>
                <c:pt idx="23">
                  <c:v>411.311761387525</c:v>
                </c:pt>
                <c:pt idx="24">
                  <c:v>412.119314781535</c:v>
                </c:pt>
                <c:pt idx="25">
                  <c:v>412.842622323295</c:v>
                </c:pt>
                <c:pt idx="26">
                  <c:v>413.641540204197</c:v>
                </c:pt>
                <c:pt idx="27">
                  <c:v>414.459405804145</c:v>
                </c:pt>
                <c:pt idx="28">
                  <c:v>415.196505435647</c:v>
                </c:pt>
                <c:pt idx="29">
                  <c:v>415.995563240387</c:v>
                </c:pt>
                <c:pt idx="30">
                  <c:v>416.760694952634</c:v>
                </c:pt>
                <c:pt idx="31">
                  <c:v>417.51129722629</c:v>
                </c:pt>
                <c:pt idx="32">
                  <c:v>418.297138250692</c:v>
                </c:pt>
                <c:pt idx="33">
                  <c:v>419.065406878676</c:v>
                </c:pt>
                <c:pt idx="34">
                  <c:v>419.711028388157</c:v>
                </c:pt>
                <c:pt idx="35">
                  <c:v>420.45759560464</c:v>
                </c:pt>
                <c:pt idx="36">
                  <c:v>421.226033433431</c:v>
                </c:pt>
                <c:pt idx="37">
                  <c:v>422.009556059487</c:v>
                </c:pt>
                <c:pt idx="38">
                  <c:v>422.75677302464</c:v>
                </c:pt>
                <c:pt idx="39">
                  <c:v>423.47230348933</c:v>
                </c:pt>
                <c:pt idx="40">
                  <c:v>424.190275387561</c:v>
                </c:pt>
                <c:pt idx="41">
                  <c:v>424.809566726634</c:v>
                </c:pt>
                <c:pt idx="42">
                  <c:v>425.506160622452</c:v>
                </c:pt>
                <c:pt idx="43">
                  <c:v>426.178764205284</c:v>
                </c:pt>
                <c:pt idx="44">
                  <c:v>426.834194933382</c:v>
                </c:pt>
                <c:pt idx="45">
                  <c:v>427.451971911929</c:v>
                </c:pt>
                <c:pt idx="46">
                  <c:v>428.137720904705</c:v>
                </c:pt>
                <c:pt idx="47">
                  <c:v>428.72548129485</c:v>
                </c:pt>
                <c:pt idx="48">
                  <c:v>429.377007662906</c:v>
                </c:pt>
                <c:pt idx="49">
                  <c:v>430.059407798863</c:v>
                </c:pt>
                <c:pt idx="50">
                  <c:v>430.676749884805</c:v>
                </c:pt>
                <c:pt idx="51">
                  <c:v>431.273641685315</c:v>
                </c:pt>
                <c:pt idx="52">
                  <c:v>431.869900365811</c:v>
                </c:pt>
                <c:pt idx="53">
                  <c:v>432.441004611085</c:v>
                </c:pt>
                <c:pt idx="54">
                  <c:v>433.058017272562</c:v>
                </c:pt>
                <c:pt idx="55">
                  <c:v>433.676548061913</c:v>
                </c:pt>
                <c:pt idx="56">
                  <c:v>434.281653085274</c:v>
                </c:pt>
                <c:pt idx="57">
                  <c:v>434.809912110232</c:v>
                </c:pt>
                <c:pt idx="58">
                  <c:v>435.365162873592</c:v>
                </c:pt>
                <c:pt idx="59">
                  <c:v>435.945218920143</c:v>
                </c:pt>
                <c:pt idx="60">
                  <c:v>436.466968663292</c:v>
                </c:pt>
                <c:pt idx="61">
                  <c:v>437.073080915728</c:v>
                </c:pt>
                <c:pt idx="62">
                  <c:v>437.610078570086</c:v>
                </c:pt>
                <c:pt idx="63">
                  <c:v>438.186096588925</c:v>
                </c:pt>
                <c:pt idx="64">
                  <c:v>438.770497431944</c:v>
                </c:pt>
                <c:pt idx="65">
                  <c:v>439.35430866926</c:v>
                </c:pt>
                <c:pt idx="66">
                  <c:v>439.858735723683</c:v>
                </c:pt>
                <c:pt idx="67">
                  <c:v>440.40037603539</c:v>
                </c:pt>
                <c:pt idx="68">
                  <c:v>440.955604788468</c:v>
                </c:pt>
                <c:pt idx="69">
                  <c:v>442.022622786026</c:v>
                </c:pt>
                <c:pt idx="70">
                  <c:v>442.499389755581</c:v>
                </c:pt>
                <c:pt idx="71">
                  <c:v>443.013095275403</c:v>
                </c:pt>
                <c:pt idx="72">
                  <c:v>443.522691383651</c:v>
                </c:pt>
                <c:pt idx="73">
                  <c:v>444.056661577668</c:v>
                </c:pt>
                <c:pt idx="74">
                  <c:v>444.496215381564</c:v>
                </c:pt>
                <c:pt idx="75">
                  <c:v>445.018230954974</c:v>
                </c:pt>
                <c:pt idx="76">
                  <c:v>445.511418808987</c:v>
                </c:pt>
                <c:pt idx="77">
                  <c:v>445.969352470918</c:v>
                </c:pt>
                <c:pt idx="78">
                  <c:v>446.478853900624</c:v>
                </c:pt>
                <c:pt idx="79">
                  <c:v>446.980380313119</c:v>
                </c:pt>
                <c:pt idx="80">
                  <c:v>447.428721849254</c:v>
                </c:pt>
                <c:pt idx="81">
                  <c:v>447.92191146631</c:v>
                </c:pt>
                <c:pt idx="82">
                  <c:v>448.37427530654</c:v>
                </c:pt>
                <c:pt idx="83">
                  <c:v>448.773798113932</c:v>
                </c:pt>
                <c:pt idx="84">
                  <c:v>449.238549346172</c:v>
                </c:pt>
                <c:pt idx="85">
                  <c:v>449.760447693801</c:v>
                </c:pt>
                <c:pt idx="86">
                  <c:v>450.14775913389</c:v>
                </c:pt>
                <c:pt idx="87">
                  <c:v>450.631887803888</c:v>
                </c:pt>
                <c:pt idx="88">
                  <c:v>451.079401846575</c:v>
                </c:pt>
                <c:pt idx="89">
                  <c:v>451.486608989895</c:v>
                </c:pt>
                <c:pt idx="90">
                  <c:v>451.946206152009</c:v>
                </c:pt>
                <c:pt idx="91">
                  <c:v>452.405532704472</c:v>
                </c:pt>
                <c:pt idx="92">
                  <c:v>452.844753918168</c:v>
                </c:pt>
                <c:pt idx="93">
                  <c:v>453.288266896207</c:v>
                </c:pt>
                <c:pt idx="94">
                  <c:v>453.703139163192</c:v>
                </c:pt>
                <c:pt idx="95">
                  <c:v>454.081963283203</c:v>
                </c:pt>
                <c:pt idx="96">
                  <c:v>454.532394651888</c:v>
                </c:pt>
                <c:pt idx="97">
                  <c:v>454.942862689498</c:v>
                </c:pt>
                <c:pt idx="98">
                  <c:v>455.357155628906</c:v>
                </c:pt>
                <c:pt idx="99">
                  <c:v>455.735651925104</c:v>
                </c:pt>
                <c:pt idx="100">
                  <c:v>456.157590105421</c:v>
                </c:pt>
                <c:pt idx="101">
                  <c:v>456.559071716724</c:v>
                </c:pt>
                <c:pt idx="102">
                  <c:v>456.97258865158</c:v>
                </c:pt>
                <c:pt idx="103">
                  <c:v>457.381941510034</c:v>
                </c:pt>
                <c:pt idx="104">
                  <c:v>457.810705662796</c:v>
                </c:pt>
                <c:pt idx="105">
                  <c:v>458.125249596536</c:v>
                </c:pt>
                <c:pt idx="106">
                  <c:v>458.565120550553</c:v>
                </c:pt>
                <c:pt idx="107">
                  <c:v>458.984840579528</c:v>
                </c:pt>
                <c:pt idx="108">
                  <c:v>459.310640088404</c:v>
                </c:pt>
                <c:pt idx="109">
                  <c:v>459.779100029796</c:v>
                </c:pt>
                <c:pt idx="110">
                  <c:v>460.139129767441</c:v>
                </c:pt>
                <c:pt idx="111">
                  <c:v>460.464154816487</c:v>
                </c:pt>
                <c:pt idx="112">
                  <c:v>460.901498565747</c:v>
                </c:pt>
                <c:pt idx="113">
                  <c:v>461.299580984934</c:v>
                </c:pt>
                <c:pt idx="114">
                  <c:v>461.63209647531</c:v>
                </c:pt>
                <c:pt idx="115">
                  <c:v>462.014306858722</c:v>
                </c:pt>
                <c:pt idx="116">
                  <c:v>462.388097908101</c:v>
                </c:pt>
                <c:pt idx="117">
                  <c:v>462.712561859062</c:v>
                </c:pt>
                <c:pt idx="118">
                  <c:v>463.09660415652</c:v>
                </c:pt>
                <c:pt idx="119">
                  <c:v>463.50350510467</c:v>
                </c:pt>
                <c:pt idx="120">
                  <c:v>463.940444559431</c:v>
                </c:pt>
                <c:pt idx="121">
                  <c:v>464.273912064325</c:v>
                </c:pt>
                <c:pt idx="122">
                  <c:v>464.644753003841</c:v>
                </c:pt>
                <c:pt idx="123">
                  <c:v>464.981233323814</c:v>
                </c:pt>
                <c:pt idx="124">
                  <c:v>465.256471365675</c:v>
                </c:pt>
                <c:pt idx="125">
                  <c:v>465.657196478425</c:v>
                </c:pt>
                <c:pt idx="126">
                  <c:v>465.90133271519</c:v>
                </c:pt>
                <c:pt idx="127">
                  <c:v>466.22803912556</c:v>
                </c:pt>
                <c:pt idx="128">
                  <c:v>466.56181642792</c:v>
                </c:pt>
                <c:pt idx="129">
                  <c:v>466.872989841574</c:v>
                </c:pt>
                <c:pt idx="130">
                  <c:v>467.15304157339</c:v>
                </c:pt>
                <c:pt idx="131">
                  <c:v>467.47404667919</c:v>
                </c:pt>
                <c:pt idx="132">
                  <c:v>467.768240341049</c:v>
                </c:pt>
                <c:pt idx="133">
                  <c:v>468.065738532345</c:v>
                </c:pt>
                <c:pt idx="134">
                  <c:v>468.41867241034</c:v>
                </c:pt>
                <c:pt idx="135">
                  <c:v>468.71554719195</c:v>
                </c:pt>
                <c:pt idx="136">
                  <c:v>468.918740255994</c:v>
                </c:pt>
                <c:pt idx="137">
                  <c:v>469.28541701177</c:v>
                </c:pt>
                <c:pt idx="138">
                  <c:v>469.807560937847</c:v>
                </c:pt>
                <c:pt idx="139">
                  <c:v>470.129260811663</c:v>
                </c:pt>
                <c:pt idx="140">
                  <c:v>470.448714054098</c:v>
                </c:pt>
                <c:pt idx="141">
                  <c:v>470.785803905077</c:v>
                </c:pt>
                <c:pt idx="142">
                  <c:v>471.107290320806</c:v>
                </c:pt>
                <c:pt idx="143">
                  <c:v>471.3625294736</c:v>
                </c:pt>
                <c:pt idx="144">
                  <c:v>471.668596241687</c:v>
                </c:pt>
                <c:pt idx="145">
                  <c:v>472.003210269144</c:v>
                </c:pt>
                <c:pt idx="146">
                  <c:v>472.326798228468</c:v>
                </c:pt>
                <c:pt idx="147">
                  <c:v>472.575587279852</c:v>
                </c:pt>
                <c:pt idx="148">
                  <c:v>472.891325118558</c:v>
                </c:pt>
                <c:pt idx="149">
                  <c:v>473.124907956897</c:v>
                </c:pt>
                <c:pt idx="150">
                  <c:v>473.376060382399</c:v>
                </c:pt>
                <c:pt idx="151">
                  <c:v>473.688212992955</c:v>
                </c:pt>
                <c:pt idx="152">
                  <c:v>474.034710508554</c:v>
                </c:pt>
                <c:pt idx="153">
                  <c:v>474.272607799214</c:v>
                </c:pt>
                <c:pt idx="154">
                  <c:v>474.861364004377</c:v>
                </c:pt>
                <c:pt idx="155">
                  <c:v>475.127811022433</c:v>
                </c:pt>
                <c:pt idx="156">
                  <c:v>475.417390447118</c:v>
                </c:pt>
                <c:pt idx="157">
                  <c:v>475.691622331622</c:v>
                </c:pt>
                <c:pt idx="158">
                  <c:v>475.961291780247</c:v>
                </c:pt>
                <c:pt idx="159">
                  <c:v>476.166818521069</c:v>
                </c:pt>
                <c:pt idx="160">
                  <c:v>476.438178590332</c:v>
                </c:pt>
                <c:pt idx="161">
                  <c:v>476.698969237481</c:v>
                </c:pt>
                <c:pt idx="162">
                  <c:v>476.96115987864</c:v>
                </c:pt>
                <c:pt idx="163">
                  <c:v>477.196299495706</c:v>
                </c:pt>
                <c:pt idx="164">
                  <c:v>477.491652481392</c:v>
                </c:pt>
                <c:pt idx="165">
                  <c:v>477.686882560008</c:v>
                </c:pt>
                <c:pt idx="166">
                  <c:v>477.935353054454</c:v>
                </c:pt>
                <c:pt idx="167">
                  <c:v>478.163914115141</c:v>
                </c:pt>
                <c:pt idx="168">
                  <c:v>478.414749961779</c:v>
                </c:pt>
                <c:pt idx="169">
                  <c:v>478.602552424313</c:v>
                </c:pt>
                <c:pt idx="170">
                  <c:v>478.822222681934</c:v>
                </c:pt>
                <c:pt idx="171">
                  <c:v>478.972164026319</c:v>
                </c:pt>
                <c:pt idx="172">
                  <c:v>479.167434453642</c:v>
                </c:pt>
                <c:pt idx="173">
                  <c:v>479.363783692314</c:v>
                </c:pt>
                <c:pt idx="174">
                  <c:v>479.570828863911</c:v>
                </c:pt>
                <c:pt idx="175">
                  <c:v>479.737182426801</c:v>
                </c:pt>
                <c:pt idx="176">
                  <c:v>479.982143445329</c:v>
                </c:pt>
                <c:pt idx="177">
                  <c:v>480.237554357888</c:v>
                </c:pt>
                <c:pt idx="178">
                  <c:v>480.488141051333</c:v>
                </c:pt>
                <c:pt idx="179">
                  <c:v>480.694080932003</c:v>
                </c:pt>
                <c:pt idx="180">
                  <c:v>480.965907808055</c:v>
                </c:pt>
                <c:pt idx="181">
                  <c:v>481.273983352498</c:v>
                </c:pt>
                <c:pt idx="182">
                  <c:v>481.484103940798</c:v>
                </c:pt>
                <c:pt idx="183">
                  <c:v>481.776928453972</c:v>
                </c:pt>
                <c:pt idx="184">
                  <c:v>482.054490846647</c:v>
                </c:pt>
                <c:pt idx="185">
                  <c:v>482.286179433495</c:v>
                </c:pt>
                <c:pt idx="186">
                  <c:v>482.559047020288</c:v>
                </c:pt>
                <c:pt idx="187">
                  <c:v>482.832490286163</c:v>
                </c:pt>
                <c:pt idx="188">
                  <c:v>482.99857582387</c:v>
                </c:pt>
                <c:pt idx="189">
                  <c:v>483.646061625133</c:v>
                </c:pt>
                <c:pt idx="190">
                  <c:v>483.941879142547</c:v>
                </c:pt>
                <c:pt idx="191">
                  <c:v>484.237552479734</c:v>
                </c:pt>
                <c:pt idx="192">
                  <c:v>484.462527938957</c:v>
                </c:pt>
                <c:pt idx="193">
                  <c:v>484.707519773637</c:v>
                </c:pt>
                <c:pt idx="194">
                  <c:v>484.997050961691</c:v>
                </c:pt>
                <c:pt idx="195">
                  <c:v>485.186659716806</c:v>
                </c:pt>
                <c:pt idx="196">
                  <c:v>485.426439263981</c:v>
                </c:pt>
                <c:pt idx="197">
                  <c:v>485.645985177984</c:v>
                </c:pt>
                <c:pt idx="198">
                  <c:v>485.800724359861</c:v>
                </c:pt>
                <c:pt idx="199">
                  <c:v>486.074567337649</c:v>
                </c:pt>
                <c:pt idx="200">
                  <c:v>486.308579461471</c:v>
                </c:pt>
                <c:pt idx="201">
                  <c:v>486.551973934888</c:v>
                </c:pt>
                <c:pt idx="202">
                  <c:v>486.828417595974</c:v>
                </c:pt>
                <c:pt idx="203">
                  <c:v>487.120221337634</c:v>
                </c:pt>
                <c:pt idx="204">
                  <c:v>487.411769575348</c:v>
                </c:pt>
                <c:pt idx="205">
                  <c:v>487.624508717852</c:v>
                </c:pt>
                <c:pt idx="206">
                  <c:v>487.920334991289</c:v>
                </c:pt>
                <c:pt idx="207">
                  <c:v>488.181300061461</c:v>
                </c:pt>
                <c:pt idx="208">
                  <c:v>488.446647084935</c:v>
                </c:pt>
                <c:pt idx="209">
                  <c:v>488.637399147894</c:v>
                </c:pt>
                <c:pt idx="210">
                  <c:v>488.907614291652</c:v>
                </c:pt>
                <c:pt idx="211">
                  <c:v>489.062759606959</c:v>
                </c:pt>
                <c:pt idx="212">
                  <c:v>489.378563605319</c:v>
                </c:pt>
                <c:pt idx="213">
                  <c:v>489.674656816431</c:v>
                </c:pt>
                <c:pt idx="214">
                  <c:v>490.003745245732</c:v>
                </c:pt>
                <c:pt idx="215">
                  <c:v>490.244499220382</c:v>
                </c:pt>
                <c:pt idx="216">
                  <c:v>490.533274204034</c:v>
                </c:pt>
                <c:pt idx="217">
                  <c:v>490.802607662728</c:v>
                </c:pt>
                <c:pt idx="218">
                  <c:v>491.022674177739</c:v>
                </c:pt>
                <c:pt idx="219">
                  <c:v>491.298489846685</c:v>
                </c:pt>
                <c:pt idx="220">
                  <c:v>491.554952382931</c:v>
                </c:pt>
                <c:pt idx="221">
                  <c:v>491.790735626864</c:v>
                </c:pt>
                <c:pt idx="222">
                  <c:v>492.053417549405</c:v>
                </c:pt>
                <c:pt idx="223">
                  <c:v>492.348269908968</c:v>
                </c:pt>
                <c:pt idx="224">
                  <c:v>492.652194269615</c:v>
                </c:pt>
                <c:pt idx="225">
                  <c:v>492.868918762516</c:v>
                </c:pt>
                <c:pt idx="226">
                  <c:v>493.591491510732</c:v>
                </c:pt>
                <c:pt idx="227">
                  <c:v>493.560292404913</c:v>
                </c:pt>
                <c:pt idx="228">
                  <c:v>493.874111342751</c:v>
                </c:pt>
                <c:pt idx="229">
                  <c:v>494.097407878298</c:v>
                </c:pt>
                <c:pt idx="230">
                  <c:v>494.399311462574</c:v>
                </c:pt>
                <c:pt idx="231">
                  <c:v>494.695176827817</c:v>
                </c:pt>
                <c:pt idx="232">
                  <c:v>495.003670716728</c:v>
                </c:pt>
                <c:pt idx="233">
                  <c:v>495.240846621889</c:v>
                </c:pt>
                <c:pt idx="234">
                  <c:v>495.575260436929</c:v>
                </c:pt>
                <c:pt idx="235">
                  <c:v>495.746024814849</c:v>
                </c:pt>
                <c:pt idx="236">
                  <c:v>496.033586685143</c:v>
                </c:pt>
                <c:pt idx="237">
                  <c:v>496.398155521498</c:v>
                </c:pt>
                <c:pt idx="238">
                  <c:v>496.765450369793</c:v>
                </c:pt>
                <c:pt idx="239">
                  <c:v>497.021513284932</c:v>
                </c:pt>
                <c:pt idx="240">
                  <c:v>497.317448902679</c:v>
                </c:pt>
                <c:pt idx="241">
                  <c:v>497.610482138484</c:v>
                </c:pt>
                <c:pt idx="242">
                  <c:v>497.87715707021</c:v>
                </c:pt>
                <c:pt idx="243">
                  <c:v>498.221396007482</c:v>
                </c:pt>
                <c:pt idx="244">
                  <c:v>498.601408759497</c:v>
                </c:pt>
                <c:pt idx="245">
                  <c:v>498.883742935402</c:v>
                </c:pt>
                <c:pt idx="246">
                  <c:v>499.253753624973</c:v>
                </c:pt>
                <c:pt idx="247">
                  <c:v>499.592963036062</c:v>
                </c:pt>
                <c:pt idx="248">
                  <c:v>499.904262424261</c:v>
                </c:pt>
                <c:pt idx="249">
                  <c:v>500.124658629256</c:v>
                </c:pt>
                <c:pt idx="250">
                  <c:v>500.495291936901</c:v>
                </c:pt>
                <c:pt idx="251">
                  <c:v>500.912667347605</c:v>
                </c:pt>
                <c:pt idx="252">
                  <c:v>501.22424427959</c:v>
                </c:pt>
                <c:pt idx="253">
                  <c:v>501.61579995912</c:v>
                </c:pt>
                <c:pt idx="254">
                  <c:v>502.027222454205</c:v>
                </c:pt>
                <c:pt idx="255">
                  <c:v>502.47013439223</c:v>
                </c:pt>
                <c:pt idx="256">
                  <c:v>502.760455286114</c:v>
                </c:pt>
                <c:pt idx="257">
                  <c:v>503.15358247967</c:v>
                </c:pt>
                <c:pt idx="258">
                  <c:v>503.514451369395</c:v>
                </c:pt>
                <c:pt idx="259">
                  <c:v>503.904709693278</c:v>
                </c:pt>
                <c:pt idx="260">
                  <c:v>504.296563029713</c:v>
                </c:pt>
                <c:pt idx="261">
                  <c:v>504.667048298816</c:v>
                </c:pt>
                <c:pt idx="262">
                  <c:v>504.936231413407</c:v>
                </c:pt>
                <c:pt idx="263">
                  <c:v>505.283897349644</c:v>
                </c:pt>
                <c:pt idx="264">
                  <c:v>505.644564154002</c:v>
                </c:pt>
                <c:pt idx="265">
                  <c:v>506.04553378777</c:v>
                </c:pt>
                <c:pt idx="266">
                  <c:v>506.369121135311</c:v>
                </c:pt>
                <c:pt idx="267">
                  <c:v>506.734176623201</c:v>
                </c:pt>
                <c:pt idx="268">
                  <c:v>507.004964633185</c:v>
                </c:pt>
                <c:pt idx="269">
                  <c:v>507.34455417204</c:v>
                </c:pt>
                <c:pt idx="270">
                  <c:v>507.713900718161</c:v>
                </c:pt>
                <c:pt idx="271">
                  <c:v>508.093124772143</c:v>
                </c:pt>
                <c:pt idx="272">
                  <c:v>508.387227724698</c:v>
                </c:pt>
                <c:pt idx="273">
                  <c:v>508.783885740869</c:v>
                </c:pt>
                <c:pt idx="274">
                  <c:v>509.121561156687</c:v>
                </c:pt>
                <c:pt idx="275">
                  <c:v>509.494397784974</c:v>
                </c:pt>
                <c:pt idx="276">
                  <c:v>509.868283147025</c:v>
                </c:pt>
                <c:pt idx="277">
                  <c:v>510.234625528786</c:v>
                </c:pt>
                <c:pt idx="278">
                  <c:v>510.565841651451</c:v>
                </c:pt>
                <c:pt idx="279">
                  <c:v>510.993743566449</c:v>
                </c:pt>
                <c:pt idx="280">
                  <c:v>511.430775298107</c:v>
                </c:pt>
                <c:pt idx="281">
                  <c:v>512.571657441991</c:v>
                </c:pt>
                <c:pt idx="282">
                  <c:v>512.245242161573</c:v>
                </c:pt>
                <c:pt idx="283">
                  <c:v>512.687277709194</c:v>
                </c:pt>
                <c:pt idx="284">
                  <c:v>513.129562089339</c:v>
                </c:pt>
                <c:pt idx="285">
                  <c:v>514.231524350447</c:v>
                </c:pt>
                <c:pt idx="286">
                  <c:v>514.647665154409</c:v>
                </c:pt>
                <c:pt idx="287">
                  <c:v>514.997347598732</c:v>
                </c:pt>
                <c:pt idx="288">
                  <c:v>515.506647073731</c:v>
                </c:pt>
                <c:pt idx="289">
                  <c:v>515.956352968875</c:v>
                </c:pt>
                <c:pt idx="290">
                  <c:v>516.321663670253</c:v>
                </c:pt>
                <c:pt idx="291">
                  <c:v>516.738376044283</c:v>
                </c:pt>
                <c:pt idx="292">
                  <c:v>517.131727397091</c:v>
                </c:pt>
                <c:pt idx="293">
                  <c:v>517.566244109015</c:v>
                </c:pt>
                <c:pt idx="294">
                  <c:v>517.934745916626</c:v>
                </c:pt>
                <c:pt idx="295">
                  <c:v>518.416804425194</c:v>
                </c:pt>
                <c:pt idx="296">
                  <c:v>518.784284796962</c:v>
                </c:pt>
                <c:pt idx="297">
                  <c:v>519.20934124123</c:v>
                </c:pt>
                <c:pt idx="298">
                  <c:v>519.689903919517</c:v>
                </c:pt>
                <c:pt idx="299">
                  <c:v>520.14656430488</c:v>
                </c:pt>
                <c:pt idx="300">
                  <c:v>520.504041952367</c:v>
                </c:pt>
                <c:pt idx="301">
                  <c:v>520.966666518046</c:v>
                </c:pt>
                <c:pt idx="302">
                  <c:v>521.428597004458</c:v>
                </c:pt>
                <c:pt idx="303">
                  <c:v>521.810028076276</c:v>
                </c:pt>
                <c:pt idx="304">
                  <c:v>522.205435469319</c:v>
                </c:pt>
                <c:pt idx="305">
                  <c:v>522.657777979725</c:v>
                </c:pt>
                <c:pt idx="306">
                  <c:v>522.981676022307</c:v>
                </c:pt>
                <c:pt idx="307">
                  <c:v>524.920786644663</c:v>
                </c:pt>
                <c:pt idx="308">
                  <c:v>524.166477752526</c:v>
                </c:pt>
                <c:pt idx="309">
                  <c:v>524.351450782412</c:v>
                </c:pt>
                <c:pt idx="310">
                  <c:v>524.783023543443</c:v>
                </c:pt>
                <c:pt idx="311">
                  <c:v>525.244597820848</c:v>
                </c:pt>
                <c:pt idx="312">
                  <c:v>525.6609926159</c:v>
                </c:pt>
                <c:pt idx="313">
                  <c:v>526.112580657607</c:v>
                </c:pt>
                <c:pt idx="314">
                  <c:v>526.562803252641</c:v>
                </c:pt>
                <c:pt idx="315">
                  <c:v>526.917590492971</c:v>
                </c:pt>
                <c:pt idx="316">
                  <c:v>527.333656677603</c:v>
                </c:pt>
                <c:pt idx="317">
                  <c:v>527.771866210377</c:v>
                </c:pt>
                <c:pt idx="318">
                  <c:v>528.232372125281</c:v>
                </c:pt>
                <c:pt idx="319">
                  <c:v>528.596796142244</c:v>
                </c:pt>
                <c:pt idx="320">
                  <c:v>529.102354792311</c:v>
                </c:pt>
                <c:pt idx="321">
                  <c:v>529.44827659095</c:v>
                </c:pt>
                <c:pt idx="322">
                  <c:v>529.893536276841</c:v>
                </c:pt>
                <c:pt idx="323">
                  <c:v>530.368022998662</c:v>
                </c:pt>
                <c:pt idx="324">
                  <c:v>530.84058347578</c:v>
                </c:pt>
                <c:pt idx="325">
                  <c:v>531.218617991319</c:v>
                </c:pt>
                <c:pt idx="326">
                  <c:v>531.695069961526</c:v>
                </c:pt>
                <c:pt idx="327">
                  <c:v>532.146378354767</c:v>
                </c:pt>
                <c:pt idx="328">
                  <c:v>532.572108173791</c:v>
                </c:pt>
                <c:pt idx="329">
                  <c:v>533.064782047824</c:v>
                </c:pt>
                <c:pt idx="330">
                  <c:v>533.555030890817</c:v>
                </c:pt>
                <c:pt idx="331">
                  <c:v>534.035397204777</c:v>
                </c:pt>
                <c:pt idx="332">
                  <c:v>534.399093931632</c:v>
                </c:pt>
                <c:pt idx="333">
                  <c:v>534.897558787496</c:v>
                </c:pt>
                <c:pt idx="334">
                  <c:v>535.363155147134</c:v>
                </c:pt>
                <c:pt idx="335">
                  <c:v>536.415522345986</c:v>
                </c:pt>
                <c:pt idx="336">
                  <c:v>536.344100794429</c:v>
                </c:pt>
                <c:pt idx="337">
                  <c:v>536.82368972287</c:v>
                </c:pt>
                <c:pt idx="338">
                  <c:v>537.19586344194</c:v>
                </c:pt>
                <c:pt idx="339">
                  <c:v>537.67055782991</c:v>
                </c:pt>
                <c:pt idx="340">
                  <c:v>538.134336209689</c:v>
                </c:pt>
                <c:pt idx="341">
                  <c:v>538.602631494377</c:v>
                </c:pt>
                <c:pt idx="342">
                  <c:v>538.948106709516</c:v>
                </c:pt>
                <c:pt idx="343">
                  <c:v>539.455089036755</c:v>
                </c:pt>
                <c:pt idx="344">
                  <c:v>539.908830370505</c:v>
                </c:pt>
                <c:pt idx="345">
                  <c:v>540.431133431391</c:v>
                </c:pt>
                <c:pt idx="346">
                  <c:v>540.926933754849</c:v>
                </c:pt>
                <c:pt idx="347">
                  <c:v>541.405388718845</c:v>
                </c:pt>
                <c:pt idx="348">
                  <c:v>541.771116285596</c:v>
                </c:pt>
                <c:pt idx="349">
                  <c:v>543.961031151348</c:v>
                </c:pt>
                <c:pt idx="350">
                  <c:v>542.990517027206</c:v>
                </c:pt>
                <c:pt idx="351">
                  <c:v>544.961255782611</c:v>
                </c:pt>
                <c:pt idx="352">
                  <c:v>545.323095298191</c:v>
                </c:pt>
                <c:pt idx="353">
                  <c:v>544.348112544216</c:v>
                </c:pt>
                <c:pt idx="354">
                  <c:v>544.619842963705</c:v>
                </c:pt>
                <c:pt idx="355">
                  <c:v>545.091432117348</c:v>
                </c:pt>
                <c:pt idx="356">
                  <c:v>547.368337567753</c:v>
                </c:pt>
                <c:pt idx="357">
                  <c:v>547.146578362973</c:v>
                </c:pt>
                <c:pt idx="358">
                  <c:v>547.834966436553</c:v>
                </c:pt>
                <c:pt idx="359">
                  <c:v>546.997777620992</c:v>
                </c:pt>
                <c:pt idx="360">
                  <c:v>547.300486529138</c:v>
                </c:pt>
                <c:pt idx="361">
                  <c:v>549.081889506216</c:v>
                </c:pt>
                <c:pt idx="362">
                  <c:v>549.066290850071</c:v>
                </c:pt>
                <c:pt idx="363">
                  <c:v>550.709229585281</c:v>
                </c:pt>
                <c:pt idx="364">
                  <c:v>551.254565599598</c:v>
                </c:pt>
                <c:pt idx="365">
                  <c:v>550.070213080058</c:v>
                </c:pt>
                <c:pt idx="366">
                  <c:v>551.530838629903</c:v>
                </c:pt>
                <c:pt idx="367">
                  <c:v>551.652521658669</c:v>
                </c:pt>
                <c:pt idx="368">
                  <c:v>552.684676943426</c:v>
                </c:pt>
                <c:pt idx="369">
                  <c:v>553.518718432541</c:v>
                </c:pt>
                <c:pt idx="370">
                  <c:v>553.221554912892</c:v>
                </c:pt>
                <c:pt idx="371">
                  <c:v>553.677871625669</c:v>
                </c:pt>
                <c:pt idx="372">
                  <c:v>554.688818658709</c:v>
                </c:pt>
                <c:pt idx="373">
                  <c:v>554.467202764199</c:v>
                </c:pt>
                <c:pt idx="374">
                  <c:v>555.771558327013</c:v>
                </c:pt>
                <c:pt idx="375">
                  <c:v>556.072509835926</c:v>
                </c:pt>
                <c:pt idx="376">
                  <c:v>556.775505282038</c:v>
                </c:pt>
                <c:pt idx="377">
                  <c:v>556.976255748933</c:v>
                </c:pt>
                <c:pt idx="378">
                  <c:v>556.880291728426</c:v>
                </c:pt>
                <c:pt idx="379">
                  <c:v>557.753385058096</c:v>
                </c:pt>
                <c:pt idx="380">
                  <c:v>558.265045962872</c:v>
                </c:pt>
                <c:pt idx="381">
                  <c:v>558.729857200644</c:v>
                </c:pt>
                <c:pt idx="382">
                  <c:v>559.404405334024</c:v>
                </c:pt>
                <c:pt idx="383">
                  <c:v>559.892448997593</c:v>
                </c:pt>
                <c:pt idx="384">
                  <c:v>560.185972530844</c:v>
                </c:pt>
                <c:pt idx="385">
                  <c:v>560.605993067827</c:v>
                </c:pt>
                <c:pt idx="386">
                  <c:v>561.345260697903</c:v>
                </c:pt>
                <c:pt idx="387">
                  <c:v>561.387719427231</c:v>
                </c:pt>
                <c:pt idx="388">
                  <c:v>562.121909797081</c:v>
                </c:pt>
                <c:pt idx="389">
                  <c:v>562.601106214969</c:v>
                </c:pt>
                <c:pt idx="390">
                  <c:v>563.089729348994</c:v>
                </c:pt>
                <c:pt idx="391">
                  <c:v>563.217113321288</c:v>
                </c:pt>
                <c:pt idx="392">
                  <c:v>565.065744062702</c:v>
                </c:pt>
                <c:pt idx="393">
                  <c:v>565.305291920545</c:v>
                </c:pt>
                <c:pt idx="394">
                  <c:v>565.805583662674</c:v>
                </c:pt>
                <c:pt idx="395">
                  <c:v>566.648013503742</c:v>
                </c:pt>
                <c:pt idx="396">
                  <c:v>566.709996529508</c:v>
                </c:pt>
                <c:pt idx="397">
                  <c:v>567.643721748756</c:v>
                </c:pt>
                <c:pt idx="398">
                  <c:v>567.700511733415</c:v>
                </c:pt>
                <c:pt idx="399">
                  <c:v>568.235610621341</c:v>
                </c:pt>
                <c:pt idx="400">
                  <c:v>568.779963265204</c:v>
                </c:pt>
                <c:pt idx="401">
                  <c:v>569.619432829122</c:v>
                </c:pt>
                <c:pt idx="402">
                  <c:v>569.811480322484</c:v>
                </c:pt>
                <c:pt idx="403">
                  <c:v>570.216882639445</c:v>
                </c:pt>
                <c:pt idx="404">
                  <c:v>570.781074460775</c:v>
                </c:pt>
                <c:pt idx="405">
                  <c:v>571.198261349708</c:v>
                </c:pt>
                <c:pt idx="406">
                  <c:v>571.748677241516</c:v>
                </c:pt>
                <c:pt idx="407">
                  <c:v>572.250510730083</c:v>
                </c:pt>
                <c:pt idx="408">
                  <c:v>572.781310602781</c:v>
                </c:pt>
                <c:pt idx="409">
                  <c:v>573.317251643186</c:v>
                </c:pt>
                <c:pt idx="410">
                  <c:v>573.819570383711</c:v>
                </c:pt>
                <c:pt idx="411">
                  <c:v>574.166260571549</c:v>
                </c:pt>
                <c:pt idx="412">
                  <c:v>574.691741004996</c:v>
                </c:pt>
                <c:pt idx="413">
                  <c:v>575.286012886667</c:v>
                </c:pt>
                <c:pt idx="414">
                  <c:v>575.814409891806</c:v>
                </c:pt>
                <c:pt idx="415">
                  <c:v>576.365285979028</c:v>
                </c:pt>
                <c:pt idx="416">
                  <c:v>577.037751499893</c:v>
                </c:pt>
                <c:pt idx="417">
                  <c:v>577.537078254411</c:v>
                </c:pt>
                <c:pt idx="418">
                  <c:v>577.926979688209</c:v>
                </c:pt>
                <c:pt idx="419">
                  <c:v>578.513273135793</c:v>
                </c:pt>
                <c:pt idx="420">
                  <c:v>579.122493517991</c:v>
                </c:pt>
                <c:pt idx="421">
                  <c:v>579.61101088972</c:v>
                </c:pt>
                <c:pt idx="422">
                  <c:v>580.209036827604</c:v>
                </c:pt>
                <c:pt idx="423">
                  <c:v>580.859243609082</c:v>
                </c:pt>
                <c:pt idx="424">
                  <c:v>581.298589493973</c:v>
                </c:pt>
                <c:pt idx="425">
                  <c:v>581.846648457816</c:v>
                </c:pt>
                <c:pt idx="426">
                  <c:v>582.465462492076</c:v>
                </c:pt>
                <c:pt idx="427">
                  <c:v>583.037515740589</c:v>
                </c:pt>
                <c:pt idx="428">
                  <c:v>583.519495399895</c:v>
                </c:pt>
                <c:pt idx="429">
                  <c:v>584.136021112371</c:v>
                </c:pt>
                <c:pt idx="430">
                  <c:v>584.685374555506</c:v>
                </c:pt>
                <c:pt idx="431">
                  <c:v>585.231710318074</c:v>
                </c:pt>
                <c:pt idx="432">
                  <c:v>585.922179025827</c:v>
                </c:pt>
                <c:pt idx="433">
                  <c:v>586.646393186852</c:v>
                </c:pt>
                <c:pt idx="434">
                  <c:v>587.157598602475</c:v>
                </c:pt>
                <c:pt idx="435">
                  <c:v>587.714402396747</c:v>
                </c:pt>
                <c:pt idx="436">
                  <c:v>588.353161824334</c:v>
                </c:pt>
                <c:pt idx="437">
                  <c:v>589.055001214186</c:v>
                </c:pt>
                <c:pt idx="438">
                  <c:v>589.538797421005</c:v>
                </c:pt>
                <c:pt idx="439">
                  <c:v>590.294386399434</c:v>
                </c:pt>
                <c:pt idx="440">
                  <c:v>590.861138854948</c:v>
                </c:pt>
                <c:pt idx="441">
                  <c:v>591.569192668438</c:v>
                </c:pt>
                <c:pt idx="442">
                  <c:v>592.2422488796</c:v>
                </c:pt>
                <c:pt idx="443">
                  <c:v>592.928839338058</c:v>
                </c:pt>
                <c:pt idx="444">
                  <c:v>593.526315269959</c:v>
                </c:pt>
                <c:pt idx="445">
                  <c:v>594.40214657582</c:v>
                </c:pt>
                <c:pt idx="446">
                  <c:v>595.11623752391</c:v>
                </c:pt>
                <c:pt idx="447">
                  <c:v>595.749999494386</c:v>
                </c:pt>
                <c:pt idx="448">
                  <c:v>596.524752812627</c:v>
                </c:pt>
                <c:pt idx="449">
                  <c:v>597.270008588247</c:v>
                </c:pt>
                <c:pt idx="450">
                  <c:v>597.789660119165</c:v>
                </c:pt>
                <c:pt idx="451">
                  <c:v>598.512978389127</c:v>
                </c:pt>
                <c:pt idx="452">
                  <c:v>599.24107736066</c:v>
                </c:pt>
                <c:pt idx="453">
                  <c:v>599.803959333373</c:v>
                </c:pt>
                <c:pt idx="454">
                  <c:v>600.633980789036</c:v>
                </c:pt>
                <c:pt idx="455">
                  <c:v>601.491862738516</c:v>
                </c:pt>
                <c:pt idx="456">
                  <c:v>602.155204010581</c:v>
                </c:pt>
                <c:pt idx="457">
                  <c:v>602.93758599155</c:v>
                </c:pt>
                <c:pt idx="458">
                  <c:v>603.706615241814</c:v>
                </c:pt>
                <c:pt idx="459">
                  <c:v>604.533837804203</c:v>
                </c:pt>
                <c:pt idx="460">
                  <c:v>605.14779152903</c:v>
                </c:pt>
                <c:pt idx="461">
                  <c:v>605.991130852481</c:v>
                </c:pt>
                <c:pt idx="462">
                  <c:v>606.831836594024</c:v>
                </c:pt>
                <c:pt idx="463">
                  <c:v>607.607033231592</c:v>
                </c:pt>
                <c:pt idx="464">
                  <c:v>608.450413356307</c:v>
                </c:pt>
                <c:pt idx="465">
                  <c:v>609.19532398465</c:v>
                </c:pt>
                <c:pt idx="466">
                  <c:v>610.068762374497</c:v>
                </c:pt>
                <c:pt idx="467">
                  <c:v>611.110863525827</c:v>
                </c:pt>
                <c:pt idx="468">
                  <c:v>612.027516798629</c:v>
                </c:pt>
                <c:pt idx="469">
                  <c:v>612.79222856823</c:v>
                </c:pt>
                <c:pt idx="470">
                  <c:v>613.722912102557</c:v>
                </c:pt>
                <c:pt idx="471">
                  <c:v>614.644515282957</c:v>
                </c:pt>
                <c:pt idx="472">
                  <c:v>615.611762979726</c:v>
                </c:pt>
                <c:pt idx="473">
                  <c:v>616.820195943449</c:v>
                </c:pt>
                <c:pt idx="474">
                  <c:v>617.833070115251</c:v>
                </c:pt>
                <c:pt idx="475">
                  <c:v>618.623135572928</c:v>
                </c:pt>
                <c:pt idx="476">
                  <c:v>619.651289590303</c:v>
                </c:pt>
                <c:pt idx="477">
                  <c:v>620.687993042585</c:v>
                </c:pt>
                <c:pt idx="478">
                  <c:v>621.462322533335</c:v>
                </c:pt>
                <c:pt idx="479">
                  <c:v>622.649193761243</c:v>
                </c:pt>
                <c:pt idx="480">
                  <c:v>623.656894638369</c:v>
                </c:pt>
                <c:pt idx="481">
                  <c:v>624.482396053314</c:v>
                </c:pt>
                <c:pt idx="482">
                  <c:v>625.469650526418</c:v>
                </c:pt>
                <c:pt idx="483">
                  <c:v>626.515967298428</c:v>
                </c:pt>
                <c:pt idx="484">
                  <c:v>627.374372279842</c:v>
                </c:pt>
                <c:pt idx="485">
                  <c:v>628.506306965235</c:v>
                </c:pt>
                <c:pt idx="486">
                  <c:v>629.666052930178</c:v>
                </c:pt>
                <c:pt idx="487">
                  <c:v>630.701886255059</c:v>
                </c:pt>
                <c:pt idx="488">
                  <c:v>631.850995330402</c:v>
                </c:pt>
                <c:pt idx="489">
                  <c:v>633.042774574463</c:v>
                </c:pt>
                <c:pt idx="490">
                  <c:v>635.238169584298</c:v>
                </c:pt>
                <c:pt idx="491">
                  <c:v>636.519127574759</c:v>
                </c:pt>
                <c:pt idx="492">
                  <c:v>637.782895004562</c:v>
                </c:pt>
                <c:pt idx="493">
                  <c:v>638.821066445985</c:v>
                </c:pt>
                <c:pt idx="494">
                  <c:v>640.231144593185</c:v>
                </c:pt>
                <c:pt idx="495">
                  <c:v>641.554797567592</c:v>
                </c:pt>
                <c:pt idx="496">
                  <c:v>642.637397050756</c:v>
                </c:pt>
                <c:pt idx="497">
                  <c:v>643.883399747303</c:v>
                </c:pt>
                <c:pt idx="498">
                  <c:v>645.267502994847</c:v>
                </c:pt>
                <c:pt idx="499">
                  <c:v>646.398022078638</c:v>
                </c:pt>
                <c:pt idx="500">
                  <c:v>648.10075134534</c:v>
                </c:pt>
                <c:pt idx="501">
                  <c:v>649.530936969744</c:v>
                </c:pt>
                <c:pt idx="502">
                  <c:v>650.85279933724</c:v>
                </c:pt>
                <c:pt idx="503">
                  <c:v>652.310581383802</c:v>
                </c:pt>
                <c:pt idx="504">
                  <c:v>653.735002577942</c:v>
                </c:pt>
                <c:pt idx="505">
                  <c:v>654.960331691429</c:v>
                </c:pt>
                <c:pt idx="506">
                  <c:v>656.494997798164</c:v>
                </c:pt>
                <c:pt idx="507">
                  <c:v>657.907858178511</c:v>
                </c:pt>
                <c:pt idx="508">
                  <c:v>659.204929569814</c:v>
                </c:pt>
                <c:pt idx="509">
                  <c:v>660.650326695042</c:v>
                </c:pt>
                <c:pt idx="510">
                  <c:v>662.399994536017</c:v>
                </c:pt>
                <c:pt idx="511">
                  <c:v>663.683934992817</c:v>
                </c:pt>
                <c:pt idx="512">
                  <c:v>665.280090992529</c:v>
                </c:pt>
                <c:pt idx="513">
                  <c:v>666.804614018983</c:v>
                </c:pt>
                <c:pt idx="514">
                  <c:v>668.17100991823</c:v>
                </c:pt>
                <c:pt idx="515">
                  <c:v>669.804961039036</c:v>
                </c:pt>
                <c:pt idx="516">
                  <c:v>671.486348401613</c:v>
                </c:pt>
                <c:pt idx="517">
                  <c:v>673.282964149374</c:v>
                </c:pt>
                <c:pt idx="518">
                  <c:v>674.837814543426</c:v>
                </c:pt>
                <c:pt idx="519">
                  <c:v>676.572537545748</c:v>
                </c:pt>
                <c:pt idx="520">
                  <c:v>678.03904803483</c:v>
                </c:pt>
                <c:pt idx="521">
                  <c:v>679.7411440659</c:v>
                </c:pt>
                <c:pt idx="522">
                  <c:v>681.5185029885</c:v>
                </c:pt>
                <c:pt idx="523">
                  <c:v>683.256256231278</c:v>
                </c:pt>
                <c:pt idx="524">
                  <c:v>684.714099547206</c:v>
                </c:pt>
                <c:pt idx="525">
                  <c:v>686.544134837136</c:v>
                </c:pt>
                <c:pt idx="526">
                  <c:v>688.368425703509</c:v>
                </c:pt>
                <c:pt idx="527">
                  <c:v>690.277043292738</c:v>
                </c:pt>
                <c:pt idx="528">
                  <c:v>692.053410700736</c:v>
                </c:pt>
                <c:pt idx="529">
                  <c:v>693.904865606924</c:v>
                </c:pt>
                <c:pt idx="530">
                  <c:v>695.427849045425</c:v>
                </c:pt>
                <c:pt idx="531">
                  <c:v>698.94829642418</c:v>
                </c:pt>
                <c:pt idx="532">
                  <c:v>700.479474090206</c:v>
                </c:pt>
                <c:pt idx="533">
                  <c:v>702.576139254918</c:v>
                </c:pt>
                <c:pt idx="534">
                  <c:v>704.157429548034</c:v>
                </c:pt>
                <c:pt idx="535">
                  <c:v>706.148647449403</c:v>
                </c:pt>
                <c:pt idx="536">
                  <c:v>708.114398364267</c:v>
                </c:pt>
                <c:pt idx="537">
                  <c:v>710.16040018383</c:v>
                </c:pt>
                <c:pt idx="538">
                  <c:v>711.823818766061</c:v>
                </c:pt>
                <c:pt idx="539">
                  <c:v>713.76894373078</c:v>
                </c:pt>
                <c:pt idx="540">
                  <c:v>715.725105875441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25700"/>
        <c:axId val="65439769"/>
      </c:lineChart>
      <c:catAx>
        <c:axId val="71257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5439769"/>
        <c:crosses val="autoZero"/>
        <c:auto val="1"/>
        <c:lblAlgn val="ctr"/>
        <c:lblOffset val="100"/>
        <c:noMultiLvlLbl val="0"/>
      </c:catAx>
      <c:valAx>
        <c:axId val="654397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257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[6]Лист1!$N$14:$N$637</c:f>
              <c:strCache>
                <c:ptCount val="624"/>
                <c:pt idx="0">
                  <c:v>0</c:v>
                </c:pt>
                <c:pt idx="1">
                  <c:v>0.00143404288590604</c:v>
                </c:pt>
                <c:pt idx="2">
                  <c:v>0.00515408040268456</c:v>
                </c:pt>
                <c:pt idx="3">
                  <c:v>0.00974968577181208</c:v>
                </c:pt>
                <c:pt idx="4">
                  <c:v>0.0122134145973154</c:v>
                </c:pt>
                <c:pt idx="5">
                  <c:v>0.014687900738255</c:v>
                </c:pt>
                <c:pt idx="6">
                  <c:v>0.0171894430536913</c:v>
                </c:pt>
                <c:pt idx="7">
                  <c:v>0.0184453763758389</c:v>
                </c:pt>
                <c:pt idx="8">
                  <c:v>0.0196777611744966</c:v>
                </c:pt>
                <c:pt idx="9">
                  <c:v>0.0208984769798658</c:v>
                </c:pt>
                <c:pt idx="10">
                  <c:v>0.0221494408053691</c:v>
                </c:pt>
                <c:pt idx="11">
                  <c:v>0.0233452634228188</c:v>
                </c:pt>
                <c:pt idx="12">
                  <c:v>0.027096740704698</c:v>
                </c:pt>
                <c:pt idx="13">
                  <c:v>0.0283927438590604</c:v>
                </c:pt>
                <c:pt idx="14">
                  <c:v>0.0296801765100671</c:v>
                </c:pt>
                <c:pt idx="15">
                  <c:v>0.0309750455369127</c:v>
                </c:pt>
                <c:pt idx="16">
                  <c:v>0.0323168944295302</c:v>
                </c:pt>
                <c:pt idx="17">
                  <c:v>0.0336148619463087</c:v>
                </c:pt>
                <c:pt idx="18">
                  <c:v>0.0349165476510067</c:v>
                </c:pt>
                <c:pt idx="19">
                  <c:v>0.0362102825503356</c:v>
                </c:pt>
                <c:pt idx="20">
                  <c:v>0.0374984401677852</c:v>
                </c:pt>
                <c:pt idx="21">
                  <c:v>0.0387957879865772</c:v>
                </c:pt>
                <c:pt idx="22">
                  <c:v>0.0413921321812081</c:v>
                </c:pt>
                <c:pt idx="23">
                  <c:v>0.042684417147651</c:v>
                </c:pt>
                <c:pt idx="24">
                  <c:v>0.0440020978187919</c:v>
                </c:pt>
                <c:pt idx="25">
                  <c:v>0.0452454266442953</c:v>
                </c:pt>
                <c:pt idx="26">
                  <c:v>0.0462791922818792</c:v>
                </c:pt>
                <c:pt idx="27">
                  <c:v>0.047357681442953</c:v>
                </c:pt>
                <c:pt idx="28">
                  <c:v>0.049324108590604</c:v>
                </c:pt>
                <c:pt idx="29">
                  <c:v>0.0502069837248322</c:v>
                </c:pt>
                <c:pt idx="30">
                  <c:v>0.0510997740268456</c:v>
                </c:pt>
                <c:pt idx="31">
                  <c:v>0.0520275713087248</c:v>
                </c:pt>
                <c:pt idx="32">
                  <c:v>0.05296035</c:v>
                </c:pt>
                <c:pt idx="33">
                  <c:v>0.0538642015100671</c:v>
                </c:pt>
                <c:pt idx="34">
                  <c:v>0.0547931448322148</c:v>
                </c:pt>
                <c:pt idx="35">
                  <c:v>0.0555824455704698</c:v>
                </c:pt>
                <c:pt idx="36">
                  <c:v>0.0577880921812081</c:v>
                </c:pt>
                <c:pt idx="37">
                  <c:v>0.0585381294966443</c:v>
                </c:pt>
                <c:pt idx="38">
                  <c:v>0.0592838408389262</c:v>
                </c:pt>
                <c:pt idx="39">
                  <c:v>0.059949716409396</c:v>
                </c:pt>
                <c:pt idx="40">
                  <c:v>0.0607499611744966</c:v>
                </c:pt>
                <c:pt idx="41">
                  <c:v>0.0615271718456376</c:v>
                </c:pt>
                <c:pt idx="42">
                  <c:v>0.062269165</c:v>
                </c:pt>
                <c:pt idx="43">
                  <c:v>0.0631615342281879</c:v>
                </c:pt>
                <c:pt idx="44">
                  <c:v>0.0641816665100671</c:v>
                </c:pt>
                <c:pt idx="45">
                  <c:v>0.0652269839597316</c:v>
                </c:pt>
                <c:pt idx="46">
                  <c:v>0.0663027837919463</c:v>
                </c:pt>
                <c:pt idx="47">
                  <c:v>0.0675787460738255</c:v>
                </c:pt>
                <c:pt idx="48">
                  <c:v>0.068836737114094</c:v>
                </c:pt>
                <c:pt idx="49">
                  <c:v>0.070079235704698</c:v>
                </c:pt>
                <c:pt idx="50">
                  <c:v>0.0713569518120805</c:v>
                </c:pt>
                <c:pt idx="51">
                  <c:v>0.0726076117449664</c:v>
                </c:pt>
                <c:pt idx="52">
                  <c:v>0.0738743838255034</c:v>
                </c:pt>
                <c:pt idx="53">
                  <c:v>0.0764706108389262</c:v>
                </c:pt>
                <c:pt idx="54">
                  <c:v>0.0777726004362416</c:v>
                </c:pt>
                <c:pt idx="55">
                  <c:v>0.0790800620469799</c:v>
                </c:pt>
                <c:pt idx="56">
                  <c:v>0.0803893827516778</c:v>
                </c:pt>
                <c:pt idx="57">
                  <c:v>0.0817072739597315</c:v>
                </c:pt>
                <c:pt idx="58">
                  <c:v>0.0830191787248322</c:v>
                </c:pt>
                <c:pt idx="59">
                  <c:v>0.0843273653020134</c:v>
                </c:pt>
                <c:pt idx="60">
                  <c:v>0.0869860765436242</c:v>
                </c:pt>
                <c:pt idx="61">
                  <c:v>0.0882900305033557</c:v>
                </c:pt>
                <c:pt idx="62">
                  <c:v>0.0900984186241611</c:v>
                </c:pt>
                <c:pt idx="63">
                  <c:v>0.091602535033557</c:v>
                </c:pt>
                <c:pt idx="64">
                  <c:v>0.0925333255369128</c:v>
                </c:pt>
                <c:pt idx="65">
                  <c:v>0.0936211220805369</c:v>
                </c:pt>
                <c:pt idx="66">
                  <c:v>0.0949196159395973</c:v>
                </c:pt>
                <c:pt idx="67">
                  <c:v>0.0962667263087248</c:v>
                </c:pt>
                <c:pt idx="68">
                  <c:v>0.0975351469463087</c:v>
                </c:pt>
                <c:pt idx="69">
                  <c:v>0.0988067713422819</c:v>
                </c:pt>
                <c:pt idx="70">
                  <c:v>0.100100599597315</c:v>
                </c:pt>
                <c:pt idx="71">
                  <c:v>0.101397526342282</c:v>
                </c:pt>
                <c:pt idx="72">
                  <c:v>0.102690220469799</c:v>
                </c:pt>
                <c:pt idx="73">
                  <c:v>0.104004498758389</c:v>
                </c:pt>
                <c:pt idx="74">
                  <c:v>0.105296783724832</c:v>
                </c:pt>
                <c:pt idx="75">
                  <c:v>0.106642759966443</c:v>
                </c:pt>
                <c:pt idx="76">
                  <c:v>0.107949087449664</c:v>
                </c:pt>
                <c:pt idx="77">
                  <c:v>0.109263365738255</c:v>
                </c:pt>
                <c:pt idx="78">
                  <c:v>0.110572791711409</c:v>
                </c:pt>
                <c:pt idx="79">
                  <c:v>0.111900598087248</c:v>
                </c:pt>
                <c:pt idx="80">
                  <c:v>0.113217974865772</c:v>
                </c:pt>
                <c:pt idx="81">
                  <c:v>0.114543922147651</c:v>
                </c:pt>
                <c:pt idx="82">
                  <c:v>0.115865017114094</c:v>
                </c:pt>
                <c:pt idx="83">
                  <c:v>0.117233091946309</c:v>
                </c:pt>
                <c:pt idx="84">
                  <c:v>0.118549334597315</c:v>
                </c:pt>
                <c:pt idx="85">
                  <c:v>0.119868056040268</c:v>
                </c:pt>
                <c:pt idx="86">
                  <c:v>0.121176967583893</c:v>
                </c:pt>
                <c:pt idx="87">
                  <c:v>0.122492590536913</c:v>
                </c:pt>
                <c:pt idx="88">
                  <c:v>0.123815544597315</c:v>
                </c:pt>
                <c:pt idx="89">
                  <c:v>0.125136125134228</c:v>
                </c:pt>
                <c:pt idx="90">
                  <c:v>0.126450508691275</c:v>
                </c:pt>
                <c:pt idx="91">
                  <c:v>0.127819822919463</c:v>
                </c:pt>
                <c:pt idx="92">
                  <c:v>0.129142157281879</c:v>
                </c:pt>
                <c:pt idx="93">
                  <c:v>0.130473062147651</c:v>
                </c:pt>
                <c:pt idx="94">
                  <c:v>0.131797255604027</c:v>
                </c:pt>
                <c:pt idx="95">
                  <c:v>0.133295840436242</c:v>
                </c:pt>
                <c:pt idx="96">
                  <c:v>0.134627984697987</c:v>
                </c:pt>
                <c:pt idx="97">
                  <c:v>0.135943607651007</c:v>
                </c:pt>
                <c:pt idx="98">
                  <c:v>0.13726232909396</c:v>
                </c:pt>
                <c:pt idx="99">
                  <c:v>0.138626791006711</c:v>
                </c:pt>
                <c:pt idx="100">
                  <c:v>0.141258761879195</c:v>
                </c:pt>
                <c:pt idx="101">
                  <c:v>0.14258904704698</c:v>
                </c:pt>
                <c:pt idx="102">
                  <c:v>0.143913240503356</c:v>
                </c:pt>
                <c:pt idx="103">
                  <c:v>0.145244765067114</c:v>
                </c:pt>
                <c:pt idx="104">
                  <c:v>0.146573296409396</c:v>
                </c:pt>
                <c:pt idx="105">
                  <c:v>0.147904201275168</c:v>
                </c:pt>
                <c:pt idx="106">
                  <c:v>0.149275994295302</c:v>
                </c:pt>
                <c:pt idx="107">
                  <c:v>0.15060751885906</c:v>
                </c:pt>
                <c:pt idx="108">
                  <c:v>0.151927479697987</c:v>
                </c:pt>
                <c:pt idx="109">
                  <c:v>0.153256011040268</c:v>
                </c:pt>
                <c:pt idx="110">
                  <c:v>0.154578450671141</c:v>
                </c:pt>
                <c:pt idx="111">
                  <c:v>0.155911834328859</c:v>
                </c:pt>
                <c:pt idx="112">
                  <c:v>0.157237886879195</c:v>
                </c:pt>
                <c:pt idx="113">
                  <c:v>0.158568277315436</c:v>
                </c:pt>
                <c:pt idx="114">
                  <c:v>0.159939450637584</c:v>
                </c:pt>
                <c:pt idx="115">
                  <c:v>0.161265503187919</c:v>
                </c:pt>
                <c:pt idx="116">
                  <c:v>0.162595273926175</c:v>
                </c:pt>
                <c:pt idx="117">
                  <c:v>0.163921946174497</c:v>
                </c:pt>
                <c:pt idx="118">
                  <c:v>0.165243146409396</c:v>
                </c:pt>
                <c:pt idx="119">
                  <c:v>0.166574776241611</c:v>
                </c:pt>
                <c:pt idx="120">
                  <c:v>0.167894737080537</c:v>
                </c:pt>
                <c:pt idx="121">
                  <c:v>0.169207366812081</c:v>
                </c:pt>
                <c:pt idx="122">
                  <c:v>0.170566976409396</c:v>
                </c:pt>
                <c:pt idx="123">
                  <c:v>0.171895507751678</c:v>
                </c:pt>
                <c:pt idx="124">
                  <c:v>0.173217327684564</c:v>
                </c:pt>
                <c:pt idx="125">
                  <c:v>0.174548957516779</c:v>
                </c:pt>
                <c:pt idx="126">
                  <c:v>0.175875010067114</c:v>
                </c:pt>
                <c:pt idx="127">
                  <c:v>0.177212731610738</c:v>
                </c:pt>
                <c:pt idx="128">
                  <c:v>0.178549833456376</c:v>
                </c:pt>
                <c:pt idx="129">
                  <c:v>0.179888174697987</c:v>
                </c:pt>
                <c:pt idx="130">
                  <c:v>0.181255115402685</c:v>
                </c:pt>
                <c:pt idx="131">
                  <c:v>0.182594696040268</c:v>
                </c:pt>
                <c:pt idx="132">
                  <c:v>0.183923847080537</c:v>
                </c:pt>
                <c:pt idx="133">
                  <c:v>0.185245667013423</c:v>
                </c:pt>
                <c:pt idx="134">
                  <c:v>0.186577296845638</c:v>
                </c:pt>
                <c:pt idx="135">
                  <c:v>0.187905828187919</c:v>
                </c:pt>
                <c:pt idx="136">
                  <c:v>0.189234359530201</c:v>
                </c:pt>
                <c:pt idx="137">
                  <c:v>0.190562890872483</c:v>
                </c:pt>
                <c:pt idx="138">
                  <c:v>0.191939021778523</c:v>
                </c:pt>
                <c:pt idx="139">
                  <c:v>0.193276123624161</c:v>
                </c:pt>
                <c:pt idx="140">
                  <c:v>0.194614570134228</c:v>
                </c:pt>
                <c:pt idx="141">
                  <c:v>0.195961072718121</c:v>
                </c:pt>
                <c:pt idx="142">
                  <c:v>0.197287230536913</c:v>
                </c:pt>
                <c:pt idx="143">
                  <c:v>0.198619374798658</c:v>
                </c:pt>
                <c:pt idx="144">
                  <c:v>0.19994181442953</c:v>
                </c:pt>
                <c:pt idx="145">
                  <c:v>0.201259916174497</c:v>
                </c:pt>
                <c:pt idx="146">
                  <c:v>0.202620145469799</c:v>
                </c:pt>
                <c:pt idx="147">
                  <c:v>0.203947437416107</c:v>
                </c:pt>
                <c:pt idx="148">
                  <c:v>0.205266778557047</c:v>
                </c:pt>
                <c:pt idx="149">
                  <c:v>0.206593450805369</c:v>
                </c:pt>
                <c:pt idx="150">
                  <c:v>0.207930552651007</c:v>
                </c:pt>
                <c:pt idx="151">
                  <c:v>0.209263936308725</c:v>
                </c:pt>
                <c:pt idx="152">
                  <c:v>0.210599179060403</c:v>
                </c:pt>
                <c:pt idx="153">
                  <c:v>0.211920998993289</c:v>
                </c:pt>
                <c:pt idx="154">
                  <c:v>0.213296510201342</c:v>
                </c:pt>
                <c:pt idx="155">
                  <c:v>0.214625041543624</c:v>
                </c:pt>
                <c:pt idx="156">
                  <c:v>0.215949959966443</c:v>
                </c:pt>
                <c:pt idx="157">
                  <c:v>0.217271160201342</c:v>
                </c:pt>
                <c:pt idx="158">
                  <c:v>0.218600930939597</c:v>
                </c:pt>
                <c:pt idx="159">
                  <c:v>0.219929462281879</c:v>
                </c:pt>
                <c:pt idx="160">
                  <c:v>0.221267183825503</c:v>
                </c:pt>
                <c:pt idx="161">
                  <c:v>0.222603046275168</c:v>
                </c:pt>
                <c:pt idx="162">
                  <c:v>0.225333314765101</c:v>
                </c:pt>
                <c:pt idx="163">
                  <c:v>0.226668557516779</c:v>
                </c:pt>
                <c:pt idx="164">
                  <c:v>0.227997708557047</c:v>
                </c:pt>
                <c:pt idx="165">
                  <c:v>0.229335430100671</c:v>
                </c:pt>
                <c:pt idx="166">
                  <c:v>0.230667059932886</c:v>
                </c:pt>
                <c:pt idx="167">
                  <c:v>0.231995591275168</c:v>
                </c:pt>
                <c:pt idx="168">
                  <c:v>0.233318650604027</c:v>
                </c:pt>
                <c:pt idx="169">
                  <c:v>0.234680119295302</c:v>
                </c:pt>
                <c:pt idx="170">
                  <c:v>0.23601112942953</c:v>
                </c:pt>
                <c:pt idx="171">
                  <c:v>0.237342139563758</c:v>
                </c:pt>
                <c:pt idx="172">
                  <c:v>0.23867015647651</c:v>
                </c:pt>
                <c:pt idx="173">
                  <c:v>0.239999307516779</c:v>
                </c:pt>
                <c:pt idx="174">
                  <c:v>0.241335169966443</c:v>
                </c:pt>
                <c:pt idx="175">
                  <c:v>0.242668039194631</c:v>
                </c:pt>
                <c:pt idx="176">
                  <c:v>0.243994711442953</c:v>
                </c:pt>
                <c:pt idx="177">
                  <c:v>0.245361652147651</c:v>
                </c:pt>
                <c:pt idx="178">
                  <c:v>0.246683472080537</c:v>
                </c:pt>
                <c:pt idx="179">
                  <c:v>0.248006531409396</c:v>
                </c:pt>
                <c:pt idx="180">
                  <c:v>0.249328351342282</c:v>
                </c:pt>
                <c:pt idx="181">
                  <c:v>0.250652650067114</c:v>
                </c:pt>
                <c:pt idx="182">
                  <c:v>0.251980561711409</c:v>
                </c:pt>
                <c:pt idx="183">
                  <c:v>0.253302381644295</c:v>
                </c:pt>
                <c:pt idx="184">
                  <c:v>0.254624821275168</c:v>
                </c:pt>
                <c:pt idx="185">
                  <c:v>0.255999093087248</c:v>
                </c:pt>
                <c:pt idx="186">
                  <c:v>0.25732762442953</c:v>
                </c:pt>
                <c:pt idx="187">
                  <c:v>0.258665345973154</c:v>
                </c:pt>
                <c:pt idx="188">
                  <c:v>0.25998716590604</c:v>
                </c:pt>
                <c:pt idx="189">
                  <c:v>0.261321788959732</c:v>
                </c:pt>
                <c:pt idx="190">
                  <c:v>0.26265517261745</c:v>
                </c:pt>
                <c:pt idx="191">
                  <c:v>0.263986182751678</c:v>
                </c:pt>
                <c:pt idx="192">
                  <c:v>0.265307382986577</c:v>
                </c:pt>
                <c:pt idx="193">
                  <c:v>0.266674943389262</c:v>
                </c:pt>
                <c:pt idx="194">
                  <c:v>0.267994284530201</c:v>
                </c:pt>
                <c:pt idx="195">
                  <c:v>0.269320337080537</c:v>
                </c:pt>
                <c:pt idx="196">
                  <c:v>0.270647629026846</c:v>
                </c:pt>
                <c:pt idx="197">
                  <c:v>0.271978639161074</c:v>
                </c:pt>
                <c:pt idx="198">
                  <c:v>0.273312642516779</c:v>
                </c:pt>
                <c:pt idx="199">
                  <c:v>0.27464117385906</c:v>
                </c:pt>
                <c:pt idx="200">
                  <c:v>0.275970944597315</c:v>
                </c:pt>
                <c:pt idx="201">
                  <c:v>0.277336026208054</c:v>
                </c:pt>
                <c:pt idx="202">
                  <c:v>0.278667036342282</c:v>
                </c:pt>
                <c:pt idx="203">
                  <c:v>0.279985757785235</c:v>
                </c:pt>
                <c:pt idx="204">
                  <c:v>0.281305718624161</c:v>
                </c:pt>
                <c:pt idx="205">
                  <c:v>0.282621961275168</c:v>
                </c:pt>
                <c:pt idx="206">
                  <c:v>0.283941922114094</c:v>
                </c:pt>
                <c:pt idx="207">
                  <c:v>0.285266735268456</c:v>
                </c:pt>
                <c:pt idx="208">
                  <c:v>0.286592168120805</c:v>
                </c:pt>
                <c:pt idx="209">
                  <c:v>0.287956010335571</c:v>
                </c:pt>
                <c:pt idx="210">
                  <c:v>0.289284541677852</c:v>
                </c:pt>
                <c:pt idx="211">
                  <c:v>0.290608115436242</c:v>
                </c:pt>
                <c:pt idx="212">
                  <c:v>0.291934167986577</c:v>
                </c:pt>
                <c:pt idx="213">
                  <c:v>0.293251650033557</c:v>
                </c:pt>
                <c:pt idx="214">
                  <c:v>0.294582554899329</c:v>
                </c:pt>
                <c:pt idx="215">
                  <c:v>0.295898797550336</c:v>
                </c:pt>
                <c:pt idx="216">
                  <c:v>0.297213906073826</c:v>
                </c:pt>
                <c:pt idx="217">
                  <c:v>0.298575269496644</c:v>
                </c:pt>
                <c:pt idx="218">
                  <c:v>0.299904420536913</c:v>
                </c:pt>
                <c:pt idx="219">
                  <c:v>0.301220043489933</c:v>
                </c:pt>
                <c:pt idx="220">
                  <c:v>0.302544856644295</c:v>
                </c:pt>
                <c:pt idx="221">
                  <c:v>0.303869050100671</c:v>
                </c:pt>
                <c:pt idx="222">
                  <c:v>0.30519448295302</c:v>
                </c:pt>
                <c:pt idx="223">
                  <c:v>0.306526007516779</c:v>
                </c:pt>
                <c:pt idx="224">
                  <c:v>0.307848961577181</c:v>
                </c:pt>
                <c:pt idx="225">
                  <c:v>0.309224987214765</c:v>
                </c:pt>
                <c:pt idx="226">
                  <c:v>0.310547321577181</c:v>
                </c:pt>
                <c:pt idx="227">
                  <c:v>0.311864803624161</c:v>
                </c:pt>
                <c:pt idx="228">
                  <c:v>0.313190856174497</c:v>
                </c:pt>
                <c:pt idx="229">
                  <c:v>0.314515049630873</c:v>
                </c:pt>
                <c:pt idx="230">
                  <c:v>0.315823961174497</c:v>
                </c:pt>
                <c:pt idx="231">
                  <c:v>0.317146295536913</c:v>
                </c:pt>
                <c:pt idx="232">
                  <c:v>0.318466876073826</c:v>
                </c:pt>
                <c:pt idx="233">
                  <c:v>0.319829993322148</c:v>
                </c:pt>
                <c:pt idx="234">
                  <c:v>0.321156045872483</c:v>
                </c:pt>
                <c:pt idx="235">
                  <c:v>0.322471668825503</c:v>
                </c:pt>
                <c:pt idx="236">
                  <c:v>0.323797721375839</c:v>
                </c:pt>
                <c:pt idx="237">
                  <c:v>0.325118301912752</c:v>
                </c:pt>
                <c:pt idx="238">
                  <c:v>0.32644982647651</c:v>
                </c:pt>
                <c:pt idx="239">
                  <c:v>0.327769062348993</c:v>
                </c:pt>
                <c:pt idx="240">
                  <c:v>0.329088917919463</c:v>
                </c:pt>
                <c:pt idx="241">
                  <c:v>0.330417963691275</c:v>
                </c:pt>
                <c:pt idx="242">
                  <c:v>0.331764664899329</c:v>
                </c:pt>
                <c:pt idx="243">
                  <c:v>0.333086379563758</c:v>
                </c:pt>
                <c:pt idx="244">
                  <c:v>0.334408713926175</c:v>
                </c:pt>
                <c:pt idx="245">
                  <c:v>0.335733527080537</c:v>
                </c:pt>
                <c:pt idx="246">
                  <c:v>0.337061953154362</c:v>
                </c:pt>
                <c:pt idx="247">
                  <c:v>0.338375717013423</c:v>
                </c:pt>
                <c:pt idx="248">
                  <c:v>0.339696192281879</c:v>
                </c:pt>
                <c:pt idx="249">
                  <c:v>0.341028850973154</c:v>
                </c:pt>
                <c:pt idx="250">
                  <c:v>0.342381024194631</c:v>
                </c:pt>
                <c:pt idx="251">
                  <c:v>0.34370459795302</c:v>
                </c:pt>
                <c:pt idx="252">
                  <c:v>0.34502445352349</c:v>
                </c:pt>
                <c:pt idx="253">
                  <c:v>0.346343689395973</c:v>
                </c:pt>
                <c:pt idx="254">
                  <c:v>0.34766230557047</c:v>
                </c:pt>
                <c:pt idx="255">
                  <c:v>0.348981541442953</c:v>
                </c:pt>
                <c:pt idx="256">
                  <c:v>0.350311206912752</c:v>
                </c:pt>
                <c:pt idx="257">
                  <c:v>0.351643865604027</c:v>
                </c:pt>
                <c:pt idx="258">
                  <c:v>0.353003989630873</c:v>
                </c:pt>
                <c:pt idx="259">
                  <c:v>0.354323845201342</c:v>
                </c:pt>
                <c:pt idx="260">
                  <c:v>0.357661016577181</c:v>
                </c:pt>
                <c:pt idx="261">
                  <c:v>0.358971062248322</c:v>
                </c:pt>
                <c:pt idx="262">
                  <c:v>0.360283586711409</c:v>
                </c:pt>
                <c:pt idx="263">
                  <c:v>0.361598589966443</c:v>
                </c:pt>
                <c:pt idx="264">
                  <c:v>0.362956854899329</c:v>
                </c:pt>
                <c:pt idx="265">
                  <c:v>0.364271238456376</c:v>
                </c:pt>
                <c:pt idx="266">
                  <c:v>0.365591094026846</c:v>
                </c:pt>
                <c:pt idx="267">
                  <c:v>0.366910949597315</c:v>
                </c:pt>
                <c:pt idx="268">
                  <c:v>0.368236277181208</c:v>
                </c:pt>
                <c:pt idx="269">
                  <c:v>0.369559125973154</c:v>
                </c:pt>
                <c:pt idx="270">
                  <c:v>0.370875883053691</c:v>
                </c:pt>
                <c:pt idx="271">
                  <c:v>0.372200076510067</c:v>
                </c:pt>
                <c:pt idx="272">
                  <c:v>0.373559580838926</c:v>
                </c:pt>
                <c:pt idx="273">
                  <c:v>0.374880056107383</c:v>
                </c:pt>
                <c:pt idx="274">
                  <c:v>0.376188242684564</c:v>
                </c:pt>
                <c:pt idx="275">
                  <c:v>0.377503760369128</c:v>
                </c:pt>
                <c:pt idx="276">
                  <c:v>0.378817418959732</c:v>
                </c:pt>
                <c:pt idx="277">
                  <c:v>0.380136035134228</c:v>
                </c:pt>
                <c:pt idx="278">
                  <c:v>0.383447284463087</c:v>
                </c:pt>
                <c:pt idx="279">
                  <c:v>0.384798732718121</c:v>
                </c:pt>
                <c:pt idx="280">
                  <c:v>0.386109292818792</c:v>
                </c:pt>
                <c:pt idx="281">
                  <c:v>0.387422951409396</c:v>
                </c:pt>
                <c:pt idx="282">
                  <c:v>0.388733511510067</c:v>
                </c:pt>
                <c:pt idx="283">
                  <c:v>0.390034261711409</c:v>
                </c:pt>
                <c:pt idx="284">
                  <c:v>0.391347815033557</c:v>
                </c:pt>
                <c:pt idx="285">
                  <c:v>0.392659614530201</c:v>
                </c:pt>
                <c:pt idx="286">
                  <c:v>0.393962118557047</c:v>
                </c:pt>
                <c:pt idx="287">
                  <c:v>0.395292087919463</c:v>
                </c:pt>
                <c:pt idx="288">
                  <c:v>0.396591598724832</c:v>
                </c:pt>
                <c:pt idx="289">
                  <c:v>0.397903912651007</c:v>
                </c:pt>
                <c:pt idx="290">
                  <c:v>0.399216846275168</c:v>
                </c:pt>
                <c:pt idx="291">
                  <c:v>0.400532878389262</c:v>
                </c:pt>
                <c:pt idx="292">
                  <c:v>0.401836002114094</c:v>
                </c:pt>
                <c:pt idx="293">
                  <c:v>0.403131794731544</c:v>
                </c:pt>
                <c:pt idx="294">
                  <c:v>0.404441629865772</c:v>
                </c:pt>
                <c:pt idx="295">
                  <c:v>0.405776451543624</c:v>
                </c:pt>
                <c:pt idx="296">
                  <c:v>0.407071624463087</c:v>
                </c:pt>
                <c:pt idx="297">
                  <c:v>0.40837237466443</c:v>
                </c:pt>
                <c:pt idx="298">
                  <c:v>0.409665068791946</c:v>
                </c:pt>
                <c:pt idx="299">
                  <c:v>0.410959002315436</c:v>
                </c:pt>
                <c:pt idx="300">
                  <c:v>0.412258407852349</c:v>
                </c:pt>
                <c:pt idx="301">
                  <c:v>0.413562770973154</c:v>
                </c:pt>
                <c:pt idx="302">
                  <c:v>0.414861556812081</c:v>
                </c:pt>
                <c:pt idx="303">
                  <c:v>0.416207942214765</c:v>
                </c:pt>
                <c:pt idx="304">
                  <c:v>0.417517777348993</c:v>
                </c:pt>
                <c:pt idx="305">
                  <c:v>0.418815838221477</c:v>
                </c:pt>
                <c:pt idx="306">
                  <c:v>0.420116377885906</c:v>
                </c:pt>
                <c:pt idx="307">
                  <c:v>0.42140411442953</c:v>
                </c:pt>
                <c:pt idx="308">
                  <c:v>0.422710851073826</c:v>
                </c:pt>
                <c:pt idx="309">
                  <c:v>0.423987538322148</c:v>
                </c:pt>
                <c:pt idx="310">
                  <c:v>0.425269697583893</c:v>
                </c:pt>
                <c:pt idx="311">
                  <c:v>0.426600076107383</c:v>
                </c:pt>
                <c:pt idx="312">
                  <c:v>0.427882235369128</c:v>
                </c:pt>
                <c:pt idx="313">
                  <c:v>0.429170486342282</c:v>
                </c:pt>
                <c:pt idx="314">
                  <c:v>0.430463075201342</c:v>
                </c:pt>
                <c:pt idx="315">
                  <c:v>0.43174884738255</c:v>
                </c:pt>
                <c:pt idx="316">
                  <c:v>0.433046183288591</c:v>
                </c:pt>
                <c:pt idx="317">
                  <c:v>0.434331335771812</c:v>
                </c:pt>
                <c:pt idx="318">
                  <c:v>0.435619072315436</c:v>
                </c:pt>
                <c:pt idx="319">
                  <c:v>0.436942634161074</c:v>
                </c:pt>
                <c:pt idx="320">
                  <c:v>0.438226032818792</c:v>
                </c:pt>
                <c:pt idx="321">
                  <c:v>0.439508086812081</c:v>
                </c:pt>
                <c:pt idx="322">
                  <c:v>0.44078033090604</c:v>
                </c:pt>
                <c:pt idx="323">
                  <c:v>0.442053814395973</c:v>
                </c:pt>
                <c:pt idx="324">
                  <c:v>0.443332875167785</c:v>
                </c:pt>
                <c:pt idx="325">
                  <c:v>0.444609457147651</c:v>
                </c:pt>
                <c:pt idx="326">
                  <c:v>0.445895229328859</c:v>
                </c:pt>
                <c:pt idx="327">
                  <c:v>0.447219925302013</c:v>
                </c:pt>
                <c:pt idx="328">
                  <c:v>0.448496402013423</c:v>
                </c:pt>
                <c:pt idx="329">
                  <c:v>0.449766787013423</c:v>
                </c:pt>
                <c:pt idx="330">
                  <c:v>0.451040270503356</c:v>
                </c:pt>
                <c:pt idx="331">
                  <c:v>0.452314888120805</c:v>
                </c:pt>
                <c:pt idx="332">
                  <c:v>0.453589505738255</c:v>
                </c:pt>
                <c:pt idx="333">
                  <c:v>0.454858651342282</c:v>
                </c:pt>
                <c:pt idx="334">
                  <c:v>0.456139465939597</c:v>
                </c:pt>
                <c:pt idx="335">
                  <c:v>0.457441443624161</c:v>
                </c:pt>
                <c:pt idx="336">
                  <c:v>0.458714307416107</c:v>
                </c:pt>
                <c:pt idx="337">
                  <c:v>0.45999439704698</c:v>
                </c:pt>
                <c:pt idx="338">
                  <c:v>0.461269634362416</c:v>
                </c:pt>
                <c:pt idx="339">
                  <c:v>0.462552202785235</c:v>
                </c:pt>
                <c:pt idx="340">
                  <c:v>0.463842207583893</c:v>
                </c:pt>
                <c:pt idx="341">
                  <c:v>0.465110733489933</c:v>
                </c:pt>
                <c:pt idx="342">
                  <c:v>0.466385970805369</c:v>
                </c:pt>
                <c:pt idx="343">
                  <c:v>0.467705709194631</c:v>
                </c:pt>
                <c:pt idx="344">
                  <c:v>0.468968657818792</c:v>
                </c:pt>
                <c:pt idx="345">
                  <c:v>0.470235944328859</c:v>
                </c:pt>
                <c:pt idx="346">
                  <c:v>0.471500857315436</c:v>
                </c:pt>
                <c:pt idx="347">
                  <c:v>0.472763805939597</c:v>
                </c:pt>
                <c:pt idx="348">
                  <c:v>0.474032226577181</c:v>
                </c:pt>
                <c:pt idx="349">
                  <c:v>0.47529021761745</c:v>
                </c:pt>
                <c:pt idx="350">
                  <c:v>0.47655925795302</c:v>
                </c:pt>
                <c:pt idx="351">
                  <c:v>0.477863503892617</c:v>
                </c:pt>
                <c:pt idx="352">
                  <c:v>0.479122734328859</c:v>
                </c:pt>
                <c:pt idx="353">
                  <c:v>0.480396732248322</c:v>
                </c:pt>
                <c:pt idx="354">
                  <c:v>0.481661434697987</c:v>
                </c:pt>
                <c:pt idx="355">
                  <c:v>0.482918186342282</c:v>
                </c:pt>
                <c:pt idx="356">
                  <c:v>0.484179275872483</c:v>
                </c:pt>
                <c:pt idx="357">
                  <c:v>0.485426837315436</c:v>
                </c:pt>
                <c:pt idx="358">
                  <c:v>0.486681729865772</c:v>
                </c:pt>
                <c:pt idx="359">
                  <c:v>0.487980609060403</c:v>
                </c:pt>
                <c:pt idx="360">
                  <c:v>0.489247790302013</c:v>
                </c:pt>
                <c:pt idx="361">
                  <c:v>0.49049659114094</c:v>
                </c:pt>
                <c:pt idx="362">
                  <c:v>0.491752617818792</c:v>
                </c:pt>
                <c:pt idx="363">
                  <c:v>0.49301855966443</c:v>
                </c:pt>
                <c:pt idx="364">
                  <c:v>0.494282537147651</c:v>
                </c:pt>
                <c:pt idx="365">
                  <c:v>0.495542796442953</c:v>
                </c:pt>
                <c:pt idx="366">
                  <c:v>0.496799442818792</c:v>
                </c:pt>
                <c:pt idx="367">
                  <c:v>0.498091294798658</c:v>
                </c:pt>
                <c:pt idx="368">
                  <c:v>0.499328321375839</c:v>
                </c:pt>
                <c:pt idx="369">
                  <c:v>0.500576397248322</c:v>
                </c:pt>
                <c:pt idx="370">
                  <c:v>0.501817656442953</c:v>
                </c:pt>
                <c:pt idx="371">
                  <c:v>0.503058295939597</c:v>
                </c:pt>
                <c:pt idx="372">
                  <c:v>0.504237690604027</c:v>
                </c:pt>
                <c:pt idx="373">
                  <c:v>0.50553472261745</c:v>
                </c:pt>
                <c:pt idx="374">
                  <c:v>0.50678207352349</c:v>
                </c:pt>
                <c:pt idx="375">
                  <c:v>0.508068453489933</c:v>
                </c:pt>
                <c:pt idx="376">
                  <c:v>0.50931270590604</c:v>
                </c:pt>
                <c:pt idx="377">
                  <c:v>0.510550866610738</c:v>
                </c:pt>
                <c:pt idx="378">
                  <c:v>0.511795119026846</c:v>
                </c:pt>
                <c:pt idx="379">
                  <c:v>0.513043709328859</c:v>
                </c:pt>
                <c:pt idx="380">
                  <c:v>0.514275053355705</c:v>
                </c:pt>
                <c:pt idx="381">
                  <c:v>0.515521784563758</c:v>
                </c:pt>
                <c:pt idx="382">
                  <c:v>0.516756846778524</c:v>
                </c:pt>
                <c:pt idx="383">
                  <c:v>0.518037029765101</c:v>
                </c:pt>
                <c:pt idx="384">
                  <c:v>0.519271472281879</c:v>
                </c:pt>
                <c:pt idx="385">
                  <c:v>0.520512006510067</c:v>
                </c:pt>
                <c:pt idx="386">
                  <c:v>0.521758737718121</c:v>
                </c:pt>
                <c:pt idx="387">
                  <c:v>0.523011455369128</c:v>
                </c:pt>
                <c:pt idx="388">
                  <c:v>0.524250130503356</c:v>
                </c:pt>
                <c:pt idx="389">
                  <c:v>0.525480235134228</c:v>
                </c:pt>
                <c:pt idx="390">
                  <c:v>0.526733058053691</c:v>
                </c:pt>
                <c:pt idx="391">
                  <c:v>0.528008797885906</c:v>
                </c:pt>
                <c:pt idx="392">
                  <c:v>0.529242001006711</c:v>
                </c:pt>
                <c:pt idx="393">
                  <c:v>0.530464669261745</c:v>
                </c:pt>
                <c:pt idx="394">
                  <c:v>0.531680626107382</c:v>
                </c:pt>
                <c:pt idx="395">
                  <c:v>0.532912484563758</c:v>
                </c:pt>
                <c:pt idx="396">
                  <c:v>0.534157251409396</c:v>
                </c:pt>
                <c:pt idx="397">
                  <c:v>0.535386631073825</c:v>
                </c:pt>
                <c:pt idx="398">
                  <c:v>0.536612912248322</c:v>
                </c:pt>
                <c:pt idx="399">
                  <c:v>0.537887412684564</c:v>
                </c:pt>
                <c:pt idx="400">
                  <c:v>0.539024971778524</c:v>
                </c:pt>
                <c:pt idx="401">
                  <c:v>0.540338010671141</c:v>
                </c:pt>
                <c:pt idx="402">
                  <c:v>0.541575446409396</c:v>
                </c:pt>
                <c:pt idx="403">
                  <c:v>0.542793776778524</c:v>
                </c:pt>
                <c:pt idx="404">
                  <c:v>0.544016339765101</c:v>
                </c:pt>
                <c:pt idx="405">
                  <c:v>0.545232191342282</c:v>
                </c:pt>
                <c:pt idx="406">
                  <c:v>0.546449387583893</c:v>
                </c:pt>
                <c:pt idx="407">
                  <c:v>0.547702303859061</c:v>
                </c:pt>
                <c:pt idx="408">
                  <c:v>0.548922388053691</c:v>
                </c:pt>
                <c:pt idx="409">
                  <c:v>0.550137725201342</c:v>
                </c:pt>
                <c:pt idx="410">
                  <c:v>0.553889973154362</c:v>
                </c:pt>
                <c:pt idx="411">
                  <c:v>0.555101486845638</c:v>
                </c:pt>
                <c:pt idx="412">
                  <c:v>0.556329627114094</c:v>
                </c:pt>
                <c:pt idx="413">
                  <c:v>0.557575726711409</c:v>
                </c:pt>
                <c:pt idx="414">
                  <c:v>0.558792817684564</c:v>
                </c:pt>
                <c:pt idx="415">
                  <c:v>0.560007324597315</c:v>
                </c:pt>
                <c:pt idx="416">
                  <c:v>0.561216359496644</c:v>
                </c:pt>
                <c:pt idx="417">
                  <c:v>0.562362804899329</c:v>
                </c:pt>
                <c:pt idx="418">
                  <c:v>0.563644239194631</c:v>
                </c:pt>
                <c:pt idx="419">
                  <c:v>0.564852034697987</c:v>
                </c:pt>
                <c:pt idx="420">
                  <c:v>0.566058590805369</c:v>
                </c:pt>
                <c:pt idx="421">
                  <c:v>0.56731512</c:v>
                </c:pt>
                <c:pt idx="422">
                  <c:v>0.568375836543624</c:v>
                </c:pt>
                <c:pt idx="423">
                  <c:v>0.569707466375839</c:v>
                </c:pt>
                <c:pt idx="424">
                  <c:v>0.570938705134228</c:v>
                </c:pt>
                <c:pt idx="425">
                  <c:v>0.572156824966443</c:v>
                </c:pt>
                <c:pt idx="426">
                  <c:v>0.573358937919463</c:v>
                </c:pt>
                <c:pt idx="427">
                  <c:v>0.57446118614094</c:v>
                </c:pt>
                <c:pt idx="428">
                  <c:v>0.575722790100671</c:v>
                </c:pt>
                <c:pt idx="429">
                  <c:v>0.576956601006711</c:v>
                </c:pt>
                <c:pt idx="430">
                  <c:v>0.578160573053691</c:v>
                </c:pt>
                <c:pt idx="431">
                  <c:v>0.579353495805369</c:v>
                </c:pt>
                <c:pt idx="432">
                  <c:v>0.580551270872483</c:v>
                </c:pt>
                <c:pt idx="433">
                  <c:v>0.581758961107383</c:v>
                </c:pt>
                <c:pt idx="434">
                  <c:v>0.58283259795302</c:v>
                </c:pt>
                <c:pt idx="435">
                  <c:v>0.584119609530201</c:v>
                </c:pt>
                <c:pt idx="436">
                  <c:v>0.585325545939597</c:v>
                </c:pt>
                <c:pt idx="437">
                  <c:v>0.586465466644295</c:v>
                </c:pt>
                <c:pt idx="438">
                  <c:v>0.587618728724832</c:v>
                </c:pt>
                <c:pt idx="439">
                  <c:v>0.588897894765101</c:v>
                </c:pt>
                <c:pt idx="440">
                  <c:v>0.590111992516779</c:v>
                </c:pt>
                <c:pt idx="441">
                  <c:v>0.591290767483221</c:v>
                </c:pt>
                <c:pt idx="442">
                  <c:v>0.592484309932886</c:v>
                </c:pt>
                <c:pt idx="443">
                  <c:v>0.593542033255034</c:v>
                </c:pt>
                <c:pt idx="444">
                  <c:v>0.594851973657718</c:v>
                </c:pt>
                <c:pt idx="445">
                  <c:v>0.595903184194631</c:v>
                </c:pt>
                <c:pt idx="446">
                  <c:v>0.597040451308725</c:v>
                </c:pt>
                <c:pt idx="447">
                  <c:v>0.598213134563758</c:v>
                </c:pt>
                <c:pt idx="448">
                  <c:v>0.599388401879195</c:v>
                </c:pt>
                <c:pt idx="449">
                  <c:v>0.600548597818792</c:v>
                </c:pt>
                <c:pt idx="450">
                  <c:v>0.60168967647651</c:v>
                </c:pt>
                <c:pt idx="451">
                  <c:v>0.602956343288591</c:v>
                </c:pt>
                <c:pt idx="452">
                  <c:v>0.604000339899329</c:v>
                </c:pt>
                <c:pt idx="453">
                  <c:v>0.605215770402685</c:v>
                </c:pt>
                <c:pt idx="454">
                  <c:v>0.606403630302013</c:v>
                </c:pt>
                <c:pt idx="455">
                  <c:v>0.607588496979866</c:v>
                </c:pt>
                <c:pt idx="456">
                  <c:v>0.608706752080537</c:v>
                </c:pt>
                <c:pt idx="457">
                  <c:v>0.609929934765101</c:v>
                </c:pt>
                <c:pt idx="458">
                  <c:v>0.611061916577181</c:v>
                </c:pt>
                <c:pt idx="459">
                  <c:v>0.612247812114094</c:v>
                </c:pt>
                <c:pt idx="460">
                  <c:v>0.613386622516778</c:v>
                </c:pt>
                <c:pt idx="461">
                  <c:v>0.614604835704698</c:v>
                </c:pt>
                <c:pt idx="462">
                  <c:v>0.615773484966443</c:v>
                </c:pt>
                <c:pt idx="463">
                  <c:v>0.61689556352349</c:v>
                </c:pt>
                <c:pt idx="464">
                  <c:v>0.618072993825503</c:v>
                </c:pt>
                <c:pt idx="465">
                  <c:v>0.619213663322148</c:v>
                </c:pt>
                <c:pt idx="466">
                  <c:v>0.620358670704698</c:v>
                </c:pt>
                <c:pt idx="467">
                  <c:v>0.621529179060403</c:v>
                </c:pt>
                <c:pt idx="468">
                  <c:v>0.622651561510067</c:v>
                </c:pt>
                <c:pt idx="469">
                  <c:v>0.623867810335571</c:v>
                </c:pt>
                <c:pt idx="470">
                  <c:v>0.624997944966443</c:v>
                </c:pt>
                <c:pt idx="471">
                  <c:v>0.626174135872483</c:v>
                </c:pt>
                <c:pt idx="472">
                  <c:v>0.627315003993289</c:v>
                </c:pt>
                <c:pt idx="473">
                  <c:v>0.62845308942953</c:v>
                </c:pt>
                <c:pt idx="474">
                  <c:v>0.632313560134228</c:v>
                </c:pt>
                <c:pt idx="475">
                  <c:v>0.63348199885906</c:v>
                </c:pt>
                <c:pt idx="476">
                  <c:v>0.634617605503356</c:v>
                </c:pt>
                <c:pt idx="477">
                  <c:v>0.635773767449664</c:v>
                </c:pt>
                <c:pt idx="478">
                  <c:v>0.636879008892617</c:v>
                </c:pt>
                <c:pt idx="479">
                  <c:v>0.638003554328859</c:v>
                </c:pt>
                <c:pt idx="480">
                  <c:v>0.639158886040268</c:v>
                </c:pt>
                <c:pt idx="481">
                  <c:v>0.640296550402685</c:v>
                </c:pt>
                <c:pt idx="482">
                  <c:v>0.641457658020134</c:v>
                </c:pt>
                <c:pt idx="483">
                  <c:v>0.642591487013423</c:v>
                </c:pt>
                <c:pt idx="484">
                  <c:v>0.643766333255034</c:v>
                </c:pt>
                <c:pt idx="485">
                  <c:v>0.644867856510067</c:v>
                </c:pt>
                <c:pt idx="486">
                  <c:v>0.646008104932886</c:v>
                </c:pt>
                <c:pt idx="487">
                  <c:v>0.647139677583893</c:v>
                </c:pt>
                <c:pt idx="488">
                  <c:v>0.648266807080537</c:v>
                </c:pt>
                <c:pt idx="489">
                  <c:v>0.649395175973154</c:v>
                </c:pt>
                <c:pt idx="490">
                  <c:v>0.650527882751678</c:v>
                </c:pt>
                <c:pt idx="491">
                  <c:v>0.65168278147651</c:v>
                </c:pt>
                <c:pt idx="492">
                  <c:v>0.65281982614094</c:v>
                </c:pt>
                <c:pt idx="493">
                  <c:v>0.653935286644295</c:v>
                </c:pt>
                <c:pt idx="494">
                  <c:v>0.65505683885906</c:v>
                </c:pt>
                <c:pt idx="495">
                  <c:v>0.656175912281879</c:v>
                </c:pt>
                <c:pt idx="496">
                  <c:v>0.657301907651007</c:v>
                </c:pt>
                <c:pt idx="497">
                  <c:v>0.658403220369128</c:v>
                </c:pt>
                <c:pt idx="498">
                  <c:v>0.659503808120805</c:v>
                </c:pt>
                <c:pt idx="499">
                  <c:v>0.660647762818792</c:v>
                </c:pt>
                <c:pt idx="500">
                  <c:v>0.661740914194631</c:v>
                </c:pt>
                <c:pt idx="501">
                  <c:v>0.662848833053691</c:v>
                </c:pt>
                <c:pt idx="502">
                  <c:v>0.663969145872483</c:v>
                </c:pt>
                <c:pt idx="503">
                  <c:v>0.665067149563759</c:v>
                </c:pt>
                <c:pt idx="504">
                  <c:v>0.666173618489933</c:v>
                </c:pt>
                <c:pt idx="505">
                  <c:v>0.667266044899329</c:v>
                </c:pt>
                <c:pt idx="506">
                  <c:v>0.668371484966443</c:v>
                </c:pt>
                <c:pt idx="507">
                  <c:v>0.669471850268456</c:v>
                </c:pt>
                <c:pt idx="508">
                  <c:v>0.670568100134228</c:v>
                </c:pt>
                <c:pt idx="509">
                  <c:v>0.671661765939597</c:v>
                </c:pt>
                <c:pt idx="510">
                  <c:v>0.672746136275168</c:v>
                </c:pt>
                <c:pt idx="511">
                  <c:v>0.673829267214765</c:v>
                </c:pt>
                <c:pt idx="512">
                  <c:v>0.674927890604027</c:v>
                </c:pt>
                <c:pt idx="513">
                  <c:v>0.675999972248322</c:v>
                </c:pt>
                <c:pt idx="514">
                  <c:v>0.677081863791946</c:v>
                </c:pt>
                <c:pt idx="515">
                  <c:v>0.678200925302013</c:v>
                </c:pt>
                <c:pt idx="516">
                  <c:v>0.679280852483222</c:v>
                </c:pt>
                <c:pt idx="517">
                  <c:v>0.680347976543624</c:v>
                </c:pt>
                <c:pt idx="518">
                  <c:v>0.681436065067114</c:v>
                </c:pt>
                <c:pt idx="519">
                  <c:v>0.68250308385906</c:v>
                </c:pt>
                <c:pt idx="520">
                  <c:v>0.683566384463087</c:v>
                </c:pt>
                <c:pt idx="521">
                  <c:v>0.684632269127517</c:v>
                </c:pt>
                <c:pt idx="522">
                  <c:v>0.685698668221476</c:v>
                </c:pt>
                <c:pt idx="523">
                  <c:v>0.686766400067114</c:v>
                </c:pt>
                <c:pt idx="524">
                  <c:v>0.687819890771812</c:v>
                </c:pt>
                <c:pt idx="525">
                  <c:v>0.688870177718121</c:v>
                </c:pt>
                <c:pt idx="526">
                  <c:v>0.689921809328859</c:v>
                </c:pt>
                <c:pt idx="527">
                  <c:v>0.690981497013423</c:v>
                </c:pt>
                <c:pt idx="528">
                  <c:v>0.692035502147651</c:v>
                </c:pt>
                <c:pt idx="529">
                  <c:v>0.693077113322148</c:v>
                </c:pt>
                <c:pt idx="530">
                  <c:v>0.69410271761745</c:v>
                </c:pt>
                <c:pt idx="531">
                  <c:v>0.695189449563759</c:v>
                </c:pt>
                <c:pt idx="532">
                  <c:v>0.696214948590604</c:v>
                </c:pt>
                <c:pt idx="533">
                  <c:v>0.697260897651007</c:v>
                </c:pt>
                <c:pt idx="534">
                  <c:v>0.698284537583893</c:v>
                </c:pt>
                <c:pt idx="535">
                  <c:v>0.699280396375839</c:v>
                </c:pt>
                <c:pt idx="536">
                  <c:v>0.700305790134228</c:v>
                </c:pt>
                <c:pt idx="537">
                  <c:v>0.701335732315436</c:v>
                </c:pt>
                <c:pt idx="538">
                  <c:v>0.702350076778524</c:v>
                </c:pt>
                <c:pt idx="539">
                  <c:v>0.703415119295302</c:v>
                </c:pt>
                <c:pt idx="540">
                  <c:v>0.704429978187919</c:v>
                </c:pt>
                <c:pt idx="541">
                  <c:v>0.705436266577181</c:v>
                </c:pt>
                <c:pt idx="542">
                  <c:v>0.706449266375839</c:v>
                </c:pt>
                <c:pt idx="543">
                  <c:v>0.707479617718121</c:v>
                </c:pt>
                <c:pt idx="544">
                  <c:v>0.708476505369127</c:v>
                </c:pt>
                <c:pt idx="545">
                  <c:v>0.709455632315436</c:v>
                </c:pt>
                <c:pt idx="546">
                  <c:v>0.710437857751678</c:v>
                </c:pt>
                <c:pt idx="547">
                  <c:v>0.711455394060403</c:v>
                </c:pt>
                <c:pt idx="548">
                  <c:v>0.712430802818792</c:v>
                </c:pt>
                <c:pt idx="549">
                  <c:v>0.713434097986577</c:v>
                </c:pt>
                <c:pt idx="550">
                  <c:v>0.71440940147651</c:v>
                </c:pt>
                <c:pt idx="551">
                  <c:v>0.715378507986577</c:v>
                </c:pt>
                <c:pt idx="552">
                  <c:v>0.716363106946309</c:v>
                </c:pt>
                <c:pt idx="553">
                  <c:v>0.717329629395973</c:v>
                </c:pt>
                <c:pt idx="554">
                  <c:v>0.718293883590604</c:v>
                </c:pt>
                <c:pt idx="555">
                  <c:v>0.719299435100671</c:v>
                </c:pt>
                <c:pt idx="556">
                  <c:v>0.720252429463087</c:v>
                </c:pt>
                <c:pt idx="557">
                  <c:v>0.721198092718121</c:v>
                </c:pt>
                <c:pt idx="558">
                  <c:v>0.722168543892617</c:v>
                </c:pt>
                <c:pt idx="559">
                  <c:v>0.723114101879195</c:v>
                </c:pt>
                <c:pt idx="560">
                  <c:v>0.724062863624161</c:v>
                </c:pt>
                <c:pt idx="561">
                  <c:v>0.724976197315436</c:v>
                </c:pt>
                <c:pt idx="562">
                  <c:v>0.725935493926175</c:v>
                </c:pt>
                <c:pt idx="563">
                  <c:v>0.726900659798658</c:v>
                </c:pt>
                <c:pt idx="564">
                  <c:v>0.727864703456376</c:v>
                </c:pt>
                <c:pt idx="565">
                  <c:v>0.728800860704698</c:v>
                </c:pt>
                <c:pt idx="566">
                  <c:v>0.729724623993289</c:v>
                </c:pt>
                <c:pt idx="567">
                  <c:v>0.73064095090604</c:v>
                </c:pt>
                <c:pt idx="568">
                  <c:v>0.731580206644295</c:v>
                </c:pt>
                <c:pt idx="569">
                  <c:v>0.732487343355705</c:v>
                </c:pt>
                <c:pt idx="570">
                  <c:v>0.733390142181208</c:v>
                </c:pt>
                <c:pt idx="571">
                  <c:v>0.734331350369127</c:v>
                </c:pt>
                <c:pt idx="572">
                  <c:v>0.735233529496644</c:v>
                </c:pt>
                <c:pt idx="573">
                  <c:v>0.736114744161074</c:v>
                </c:pt>
                <c:pt idx="574">
                  <c:v>0.737039127147651</c:v>
                </c:pt>
                <c:pt idx="575">
                  <c:v>0.737923954731544</c:v>
                </c:pt>
                <c:pt idx="576">
                  <c:v>0.738806923221477</c:v>
                </c:pt>
                <c:pt idx="577">
                  <c:v>0.73968803261745</c:v>
                </c:pt>
                <c:pt idx="578">
                  <c:v>0.740588457919463</c:v>
                </c:pt>
                <c:pt idx="579">
                  <c:v>0.741459125805369</c:v>
                </c:pt>
                <c:pt idx="580">
                  <c:v>0.74235696704698</c:v>
                </c:pt>
                <c:pt idx="581">
                  <c:v>0.743228780973154</c:v>
                </c:pt>
                <c:pt idx="582">
                  <c:v>0.744076531946309</c:v>
                </c:pt>
                <c:pt idx="583">
                  <c:v>0.744951444362416</c:v>
                </c:pt>
                <c:pt idx="584">
                  <c:v>0.745804047651007</c:v>
                </c:pt>
                <c:pt idx="585">
                  <c:v>0.746648080436242</c:v>
                </c:pt>
                <c:pt idx="586">
                  <c:v>0.747491388255034</c:v>
                </c:pt>
                <c:pt idx="587">
                  <c:v>0.748345838724832</c:v>
                </c:pt>
                <c:pt idx="588">
                  <c:v>0.749185428355705</c:v>
                </c:pt>
                <c:pt idx="589">
                  <c:v>0.750044333892618</c:v>
                </c:pt>
                <c:pt idx="590">
                  <c:v>0.750875247751678</c:v>
                </c:pt>
                <c:pt idx="591">
                  <c:v>0.751701823724832</c:v>
                </c:pt>
                <c:pt idx="592">
                  <c:v>0.752571568020134</c:v>
                </c:pt>
                <c:pt idx="593">
                  <c:v>0.753382756812081</c:v>
                </c:pt>
                <c:pt idx="594">
                  <c:v>0.754199522885906</c:v>
                </c:pt>
                <c:pt idx="595">
                  <c:v>0.755021036006711</c:v>
                </c:pt>
                <c:pt idx="596">
                  <c:v>0.755852148489933</c:v>
                </c:pt>
                <c:pt idx="597">
                  <c:v>0.756660753221476</c:v>
                </c:pt>
                <c:pt idx="598">
                  <c:v>0.757495385268456</c:v>
                </c:pt>
                <c:pt idx="599">
                  <c:v>0.75830399</c:v>
                </c:pt>
                <c:pt idx="600">
                  <c:v>0.759113728859061</c:v>
                </c:pt>
                <c:pt idx="601">
                  <c:v>0.759906221442953</c:v>
                </c:pt>
                <c:pt idx="602">
                  <c:v>0.760729593657718</c:v>
                </c:pt>
                <c:pt idx="603">
                  <c:v>0.761528797651007</c:v>
                </c:pt>
                <c:pt idx="604">
                  <c:v>0.762360424563758</c:v>
                </c:pt>
                <c:pt idx="605">
                  <c:v>0.763159114127517</c:v>
                </c:pt>
                <c:pt idx="606">
                  <c:v>0.763945515</c:v>
                </c:pt>
                <c:pt idx="607">
                  <c:v>0.76473253557047</c:v>
                </c:pt>
                <c:pt idx="608">
                  <c:v>0.765545583456376</c:v>
                </c:pt>
                <c:pt idx="609">
                  <c:v>0.766325787348993</c:v>
                </c:pt>
                <c:pt idx="610">
                  <c:v>0.767112807919463</c:v>
                </c:pt>
                <c:pt idx="611">
                  <c:v>0.767908913422819</c:v>
                </c:pt>
                <c:pt idx="612">
                  <c:v>0.768727526677852</c:v>
                </c:pt>
                <c:pt idx="613">
                  <c:v>0.770274114395973</c:v>
                </c:pt>
                <c:pt idx="614">
                  <c:v>0.771045537248322</c:v>
                </c:pt>
                <c:pt idx="615">
                  <c:v>0.77182625557047</c:v>
                </c:pt>
                <c:pt idx="616">
                  <c:v>0.772644155771812</c:v>
                </c:pt>
                <c:pt idx="617">
                  <c:v>0.773416303590604</c:v>
                </c:pt>
                <c:pt idx="618">
                  <c:v>0.774182979395973</c:v>
                </c:pt>
                <c:pt idx="619">
                  <c:v>0.775011402550336</c:v>
                </c:pt>
                <c:pt idx="620">
                  <c:v>0.775787268557047</c:v>
                </c:pt>
                <c:pt idx="621">
                  <c:v>0.776561170201342</c:v>
                </c:pt>
                <c:pt idx="622">
                  <c:v>0.777383922718121</c:v>
                </c:pt>
                <c:pt idx="623">
                  <c:v>0.77817754942953</c:v>
                </c:pt>
              </c:strCache>
            </c:strRef>
          </c:cat>
          <c:val>
            <c:numRef>
              <c:f>[6]Лист1!$M$14:$M$637</c:f>
              <c:numCache>
                <c:formatCode>General</c:formatCode>
                <c:ptCount val="624"/>
                <c:pt idx="0">
                  <c:v>1.56526555332137</c:v>
                </c:pt>
                <c:pt idx="1">
                  <c:v>2.4948218137957</c:v>
                </c:pt>
                <c:pt idx="2">
                  <c:v>6.16889996258555</c:v>
                </c:pt>
                <c:pt idx="3">
                  <c:v>19.2558276941053</c:v>
                </c:pt>
                <c:pt idx="4">
                  <c:v>25.7939166206166</c:v>
                </c:pt>
                <c:pt idx="5">
                  <c:v>30.7565243559664</c:v>
                </c:pt>
                <c:pt idx="6">
                  <c:v>35.3674768168914</c:v>
                </c:pt>
                <c:pt idx="7">
                  <c:v>37.7007362691423</c:v>
                </c:pt>
                <c:pt idx="8">
                  <c:v>40.5895403990368</c:v>
                </c:pt>
                <c:pt idx="9">
                  <c:v>43.5893692144407</c:v>
                </c:pt>
                <c:pt idx="10">
                  <c:v>46.9775171419043</c:v>
                </c:pt>
                <c:pt idx="11">
                  <c:v>50.7124793985659</c:v>
                </c:pt>
                <c:pt idx="12">
                  <c:v>58.2930158340848</c:v>
                </c:pt>
                <c:pt idx="13">
                  <c:v>59.940913376424</c:v>
                </c:pt>
                <c:pt idx="14">
                  <c:v>61.6285633139007</c:v>
                </c:pt>
                <c:pt idx="15">
                  <c:v>63.1360250061814</c:v>
                </c:pt>
                <c:pt idx="16">
                  <c:v>64.6361001788278</c:v>
                </c:pt>
                <c:pt idx="17">
                  <c:v>66.0620521991961</c:v>
                </c:pt>
                <c:pt idx="18">
                  <c:v>67.3965302111202</c:v>
                </c:pt>
                <c:pt idx="19">
                  <c:v>68.7567466062546</c:v>
                </c:pt>
                <c:pt idx="20">
                  <c:v>70.2438512700687</c:v>
                </c:pt>
                <c:pt idx="21">
                  <c:v>71.6681767412751</c:v>
                </c:pt>
                <c:pt idx="22">
                  <c:v>74.7785236370872</c:v>
                </c:pt>
                <c:pt idx="23">
                  <c:v>76.4643329891367</c:v>
                </c:pt>
                <c:pt idx="24">
                  <c:v>78.4885638748524</c:v>
                </c:pt>
                <c:pt idx="25">
                  <c:v>81.3035257011574</c:v>
                </c:pt>
                <c:pt idx="26">
                  <c:v>89.1389566892456</c:v>
                </c:pt>
                <c:pt idx="27">
                  <c:v>95.7626161252832</c:v>
                </c:pt>
                <c:pt idx="28">
                  <c:v>112.920877858159</c:v>
                </c:pt>
                <c:pt idx="29">
                  <c:v>123.723082788424</c:v>
                </c:pt>
                <c:pt idx="30">
                  <c:v>134.275100306425</c:v>
                </c:pt>
                <c:pt idx="31">
                  <c:v>144.459273603891</c:v>
                </c:pt>
                <c:pt idx="32">
                  <c:v>152.655452715435</c:v>
                </c:pt>
                <c:pt idx="33">
                  <c:v>162.121718447977</c:v>
                </c:pt>
                <c:pt idx="34">
                  <c:v>171.451257306812</c:v>
                </c:pt>
                <c:pt idx="35">
                  <c:v>184.299754535256</c:v>
                </c:pt>
                <c:pt idx="36">
                  <c:v>226.312713521488</c:v>
                </c:pt>
                <c:pt idx="37">
                  <c:v>241.209008428031</c:v>
                </c:pt>
                <c:pt idx="38">
                  <c:v>255.261273426532</c:v>
                </c:pt>
                <c:pt idx="39">
                  <c:v>270.983334160278</c:v>
                </c:pt>
                <c:pt idx="40">
                  <c:v>283.729779918647</c:v>
                </c:pt>
                <c:pt idx="41">
                  <c:v>297.139370129365</c:v>
                </c:pt>
                <c:pt idx="42">
                  <c:v>311.187241594449</c:v>
                </c:pt>
                <c:pt idx="43">
                  <c:v>322.044215113063</c:v>
                </c:pt>
                <c:pt idx="44">
                  <c:v>329.778130536123</c:v>
                </c:pt>
                <c:pt idx="45">
                  <c:v>338.132497735058</c:v>
                </c:pt>
                <c:pt idx="46">
                  <c:v>344.699454209471</c:v>
                </c:pt>
                <c:pt idx="47">
                  <c:v>346.642165141994</c:v>
                </c:pt>
                <c:pt idx="48">
                  <c:v>348.991420725092</c:v>
                </c:pt>
                <c:pt idx="49">
                  <c:v>351.688815654045</c:v>
                </c:pt>
                <c:pt idx="50">
                  <c:v>353.721392718202</c:v>
                </c:pt>
                <c:pt idx="51">
                  <c:v>356.064498338198</c:v>
                </c:pt>
                <c:pt idx="52">
                  <c:v>358.03135613792</c:v>
                </c:pt>
                <c:pt idx="53">
                  <c:v>361.267087788603</c:v>
                </c:pt>
                <c:pt idx="54">
                  <c:v>362.562187759698</c:v>
                </c:pt>
                <c:pt idx="55">
                  <c:v>363.877751723006</c:v>
                </c:pt>
                <c:pt idx="56">
                  <c:v>365.145860237518</c:v>
                </c:pt>
                <c:pt idx="57">
                  <c:v>366.364002231639</c:v>
                </c:pt>
                <c:pt idx="58">
                  <c:v>367.413931826477</c:v>
                </c:pt>
                <c:pt idx="59">
                  <c:v>368.543544439899</c:v>
                </c:pt>
                <c:pt idx="60">
                  <c:v>370.427864354893</c:v>
                </c:pt>
                <c:pt idx="61">
                  <c:v>371.490554287363</c:v>
                </c:pt>
                <c:pt idx="62">
                  <c:v>361.194872683524</c:v>
                </c:pt>
                <c:pt idx="63">
                  <c:v>357.767703503213</c:v>
                </c:pt>
                <c:pt idx="64">
                  <c:v>367.357758645589</c:v>
                </c:pt>
                <c:pt idx="65">
                  <c:v>372.223972386766</c:v>
                </c:pt>
                <c:pt idx="66">
                  <c:v>372.35819745059</c:v>
                </c:pt>
                <c:pt idx="67">
                  <c:v>373.613017617545</c:v>
                </c:pt>
                <c:pt idx="68">
                  <c:v>375.737258588255</c:v>
                </c:pt>
                <c:pt idx="69">
                  <c:v>377.635694560826</c:v>
                </c:pt>
                <c:pt idx="70">
                  <c:v>379.179313415433</c:v>
                </c:pt>
                <c:pt idx="71">
                  <c:v>380.647999185708</c:v>
                </c:pt>
                <c:pt idx="72">
                  <c:v>382.058650243059</c:v>
                </c:pt>
                <c:pt idx="73">
                  <c:v>383.130774712765</c:v>
                </c:pt>
                <c:pt idx="74">
                  <c:v>384.247954264324</c:v>
                </c:pt>
                <c:pt idx="75">
                  <c:v>385.337151308829</c:v>
                </c:pt>
                <c:pt idx="76">
                  <c:v>386.425074425725</c:v>
                </c:pt>
                <c:pt idx="77">
                  <c:v>387.477889722033</c:v>
                </c:pt>
                <c:pt idx="78">
                  <c:v>388.487878399082</c:v>
                </c:pt>
                <c:pt idx="79">
                  <c:v>389.378223500662</c:v>
                </c:pt>
                <c:pt idx="80">
                  <c:v>390.348841840463</c:v>
                </c:pt>
                <c:pt idx="81">
                  <c:v>391.271092641822</c:v>
                </c:pt>
                <c:pt idx="82">
                  <c:v>392.151065368615</c:v>
                </c:pt>
                <c:pt idx="83">
                  <c:v>393.005748441179</c:v>
                </c:pt>
                <c:pt idx="84">
                  <c:v>393.839263840703</c:v>
                </c:pt>
                <c:pt idx="85">
                  <c:v>394.614442141771</c:v>
                </c:pt>
                <c:pt idx="86">
                  <c:v>395.456079599424</c:v>
                </c:pt>
                <c:pt idx="87">
                  <c:v>396.290430934906</c:v>
                </c:pt>
                <c:pt idx="88">
                  <c:v>397.103995423721</c:v>
                </c:pt>
                <c:pt idx="89">
                  <c:v>397.822207676417</c:v>
                </c:pt>
                <c:pt idx="90">
                  <c:v>398.670746766439</c:v>
                </c:pt>
                <c:pt idx="91">
                  <c:v>399.463519811714</c:v>
                </c:pt>
                <c:pt idx="92">
                  <c:v>400.273434715915</c:v>
                </c:pt>
                <c:pt idx="93">
                  <c:v>401.035836808234</c:v>
                </c:pt>
                <c:pt idx="94">
                  <c:v>401.797138385004</c:v>
                </c:pt>
                <c:pt idx="95">
                  <c:v>402.616761058231</c:v>
                </c:pt>
                <c:pt idx="96">
                  <c:v>403.339442432434</c:v>
                </c:pt>
                <c:pt idx="97">
                  <c:v>404.13074254749</c:v>
                </c:pt>
                <c:pt idx="98">
                  <c:v>404.851387685867</c:v>
                </c:pt>
                <c:pt idx="99">
                  <c:v>405.572337395188</c:v>
                </c:pt>
                <c:pt idx="100">
                  <c:v>406.969707685874</c:v>
                </c:pt>
                <c:pt idx="101">
                  <c:v>407.707151571854</c:v>
                </c:pt>
                <c:pt idx="102">
                  <c:v>408.430372612731</c:v>
                </c:pt>
                <c:pt idx="103">
                  <c:v>409.133034576875</c:v>
                </c:pt>
                <c:pt idx="104">
                  <c:v>409.755897909225</c:v>
                </c:pt>
                <c:pt idx="105">
                  <c:v>410.463471126675</c:v>
                </c:pt>
                <c:pt idx="106">
                  <c:v>411.134273042182</c:v>
                </c:pt>
                <c:pt idx="107">
                  <c:v>411.820304315832</c:v>
                </c:pt>
                <c:pt idx="108">
                  <c:v>412.469499800723</c:v>
                </c:pt>
                <c:pt idx="109">
                  <c:v>413.072268824603</c:v>
                </c:pt>
                <c:pt idx="110">
                  <c:v>413.661375397054</c:v>
                </c:pt>
                <c:pt idx="111">
                  <c:v>414.292066070786</c:v>
                </c:pt>
                <c:pt idx="112">
                  <c:v>414.93499642579</c:v>
                </c:pt>
                <c:pt idx="113">
                  <c:v>415.483064396156</c:v>
                </c:pt>
                <c:pt idx="114">
                  <c:v>416.13356623429</c:v>
                </c:pt>
                <c:pt idx="115">
                  <c:v>416.764286242683</c:v>
                </c:pt>
                <c:pt idx="116">
                  <c:v>417.313460757445</c:v>
                </c:pt>
                <c:pt idx="117">
                  <c:v>417.923258697046</c:v>
                </c:pt>
                <c:pt idx="118">
                  <c:v>418.506639584913</c:v>
                </c:pt>
                <c:pt idx="119">
                  <c:v>419.005577378681</c:v>
                </c:pt>
                <c:pt idx="120">
                  <c:v>419.606859988751</c:v>
                </c:pt>
                <c:pt idx="121">
                  <c:v>420.220341582279</c:v>
                </c:pt>
                <c:pt idx="122">
                  <c:v>420.805958126372</c:v>
                </c:pt>
                <c:pt idx="123">
                  <c:v>421.353361248827</c:v>
                </c:pt>
                <c:pt idx="124">
                  <c:v>421.900270081377</c:v>
                </c:pt>
                <c:pt idx="125">
                  <c:v>422.376141475091</c:v>
                </c:pt>
                <c:pt idx="126">
                  <c:v>422.962779139697</c:v>
                </c:pt>
                <c:pt idx="127">
                  <c:v>423.440270900847</c:v>
                </c:pt>
                <c:pt idx="128">
                  <c:v>423.926660695796</c:v>
                </c:pt>
                <c:pt idx="129">
                  <c:v>424.383899099578</c:v>
                </c:pt>
                <c:pt idx="130">
                  <c:v>424.921132523347</c:v>
                </c:pt>
                <c:pt idx="131">
                  <c:v>425.345426701982</c:v>
                </c:pt>
                <c:pt idx="132">
                  <c:v>425.845187679414</c:v>
                </c:pt>
                <c:pt idx="133">
                  <c:v>426.357166562471</c:v>
                </c:pt>
                <c:pt idx="134">
                  <c:v>426.798885611709</c:v>
                </c:pt>
                <c:pt idx="135">
                  <c:v>427.299619618652</c:v>
                </c:pt>
                <c:pt idx="136">
                  <c:v>427.796434559712</c:v>
                </c:pt>
                <c:pt idx="137">
                  <c:v>428.289330434888</c:v>
                </c:pt>
                <c:pt idx="138">
                  <c:v>428.740889330333</c:v>
                </c:pt>
                <c:pt idx="139">
                  <c:v>429.184911775209</c:v>
                </c:pt>
                <c:pt idx="140">
                  <c:v>429.466813061303</c:v>
                </c:pt>
                <c:pt idx="141">
                  <c:v>429.583788056714</c:v>
                </c:pt>
                <c:pt idx="142">
                  <c:v>429.974646689332</c:v>
                </c:pt>
                <c:pt idx="143">
                  <c:v>430.503393244547</c:v>
                </c:pt>
                <c:pt idx="144">
                  <c:v>430.960989692833</c:v>
                </c:pt>
                <c:pt idx="145">
                  <c:v>431.501218631967</c:v>
                </c:pt>
                <c:pt idx="146">
                  <c:v>431.978493609722</c:v>
                </c:pt>
                <c:pt idx="147">
                  <c:v>432.457545881329</c:v>
                </c:pt>
                <c:pt idx="148">
                  <c:v>432.96085657006</c:v>
                </c:pt>
                <c:pt idx="149">
                  <c:v>433.444170027975</c:v>
                </c:pt>
                <c:pt idx="150">
                  <c:v>433.846209609706</c:v>
                </c:pt>
                <c:pt idx="151">
                  <c:v>434.31787395322</c:v>
                </c:pt>
                <c:pt idx="152">
                  <c:v>434.748817619799</c:v>
                </c:pt>
                <c:pt idx="153">
                  <c:v>435.183234605256</c:v>
                </c:pt>
                <c:pt idx="154">
                  <c:v>435.584024398773</c:v>
                </c:pt>
                <c:pt idx="155">
                  <c:v>436.006837766575</c:v>
                </c:pt>
                <c:pt idx="156">
                  <c:v>436.368740900403</c:v>
                </c:pt>
                <c:pt idx="157">
                  <c:v>436.799692998065</c:v>
                </c:pt>
                <c:pt idx="158">
                  <c:v>437.186630724529</c:v>
                </c:pt>
                <c:pt idx="159">
                  <c:v>437.593902114159</c:v>
                </c:pt>
                <c:pt idx="160">
                  <c:v>437.945203803238</c:v>
                </c:pt>
                <c:pt idx="161">
                  <c:v>438.328869477824</c:v>
                </c:pt>
                <c:pt idx="162">
                  <c:v>439.086296791602</c:v>
                </c:pt>
                <c:pt idx="163">
                  <c:v>439.470106517547</c:v>
                </c:pt>
                <c:pt idx="164">
                  <c:v>439.841829051524</c:v>
                </c:pt>
                <c:pt idx="165">
                  <c:v>440.169978253489</c:v>
                </c:pt>
                <c:pt idx="166">
                  <c:v>440.486251340005</c:v>
                </c:pt>
                <c:pt idx="167">
                  <c:v>440.858369787442</c:v>
                </c:pt>
                <c:pt idx="168">
                  <c:v>441.206640270436</c:v>
                </c:pt>
                <c:pt idx="169">
                  <c:v>441.563483962268</c:v>
                </c:pt>
                <c:pt idx="170">
                  <c:v>441.876396806145</c:v>
                </c:pt>
                <c:pt idx="171">
                  <c:v>442.185543532223</c:v>
                </c:pt>
                <c:pt idx="172">
                  <c:v>442.423912867167</c:v>
                </c:pt>
                <c:pt idx="173">
                  <c:v>442.761050242624</c:v>
                </c:pt>
                <c:pt idx="174">
                  <c:v>443.090387003663</c:v>
                </c:pt>
                <c:pt idx="175">
                  <c:v>443.349185873563</c:v>
                </c:pt>
                <c:pt idx="176">
                  <c:v>443.721753546819</c:v>
                </c:pt>
                <c:pt idx="177">
                  <c:v>444.066591880052</c:v>
                </c:pt>
                <c:pt idx="178">
                  <c:v>444.399880623386</c:v>
                </c:pt>
                <c:pt idx="179">
                  <c:v>444.705901169464</c:v>
                </c:pt>
                <c:pt idx="180">
                  <c:v>445.031429337705</c:v>
                </c:pt>
                <c:pt idx="181">
                  <c:v>445.306472444555</c:v>
                </c:pt>
                <c:pt idx="182">
                  <c:v>445.631907122218</c:v>
                </c:pt>
                <c:pt idx="183">
                  <c:v>445.945784528746</c:v>
                </c:pt>
                <c:pt idx="184">
                  <c:v>446.244173288689</c:v>
                </c:pt>
                <c:pt idx="185">
                  <c:v>446.541187041207</c:v>
                </c:pt>
                <c:pt idx="186">
                  <c:v>446.839230458338</c:v>
                </c:pt>
                <c:pt idx="187">
                  <c:v>447.083181625825</c:v>
                </c:pt>
                <c:pt idx="188">
                  <c:v>447.377510744437</c:v>
                </c:pt>
                <c:pt idx="189">
                  <c:v>447.671299109582</c:v>
                </c:pt>
                <c:pt idx="190">
                  <c:v>447.98405824863</c:v>
                </c:pt>
                <c:pt idx="191">
                  <c:v>448.216666970212</c:v>
                </c:pt>
                <c:pt idx="192">
                  <c:v>448.506785406329</c:v>
                </c:pt>
                <c:pt idx="193">
                  <c:v>448.775633132597</c:v>
                </c:pt>
                <c:pt idx="194">
                  <c:v>449.091980116543</c:v>
                </c:pt>
                <c:pt idx="195">
                  <c:v>449.400148477536</c:v>
                </c:pt>
                <c:pt idx="196">
                  <c:v>449.681526809918</c:v>
                </c:pt>
                <c:pt idx="197">
                  <c:v>449.890868702598</c:v>
                </c:pt>
                <c:pt idx="198">
                  <c:v>450.160213156838</c:v>
                </c:pt>
                <c:pt idx="199">
                  <c:v>450.407105855549</c:v>
                </c:pt>
                <c:pt idx="200">
                  <c:v>450.627513877693</c:v>
                </c:pt>
                <c:pt idx="201">
                  <c:v>450.909063512045</c:v>
                </c:pt>
                <c:pt idx="202">
                  <c:v>451.099086922535</c:v>
                </c:pt>
                <c:pt idx="203">
                  <c:v>451.390576577815</c:v>
                </c:pt>
                <c:pt idx="204">
                  <c:v>451.655565103731</c:v>
                </c:pt>
                <c:pt idx="205">
                  <c:v>451.983664905225</c:v>
                </c:pt>
                <c:pt idx="206">
                  <c:v>452.240513923734</c:v>
                </c:pt>
                <c:pt idx="207">
                  <c:v>452.522549568677</c:v>
                </c:pt>
                <c:pt idx="208">
                  <c:v>452.789307284891</c:v>
                </c:pt>
                <c:pt idx="209">
                  <c:v>453.059668330064</c:v>
                </c:pt>
                <c:pt idx="210">
                  <c:v>453.262627944546</c:v>
                </c:pt>
                <c:pt idx="211">
                  <c:v>453.55025189139</c:v>
                </c:pt>
                <c:pt idx="212">
                  <c:v>453.789436546476</c:v>
                </c:pt>
                <c:pt idx="213">
                  <c:v>454.061966681179</c:v>
                </c:pt>
                <c:pt idx="214">
                  <c:v>454.321687819042</c:v>
                </c:pt>
                <c:pt idx="215">
                  <c:v>454.607863109824</c:v>
                </c:pt>
                <c:pt idx="216">
                  <c:v>454.795336720885</c:v>
                </c:pt>
                <c:pt idx="217">
                  <c:v>455.075612226653</c:v>
                </c:pt>
                <c:pt idx="218">
                  <c:v>455.235352954186</c:v>
                </c:pt>
                <c:pt idx="219">
                  <c:v>455.515717017507</c:v>
                </c:pt>
                <c:pt idx="220">
                  <c:v>455.743809734917</c:v>
                </c:pt>
                <c:pt idx="221">
                  <c:v>455.978638197427</c:v>
                </c:pt>
                <c:pt idx="222">
                  <c:v>456.187553063367</c:v>
                </c:pt>
                <c:pt idx="223">
                  <c:v>456.398786667946</c:v>
                </c:pt>
                <c:pt idx="224">
                  <c:v>456.642757776123</c:v>
                </c:pt>
                <c:pt idx="225">
                  <c:v>456.857765324877</c:v>
                </c:pt>
                <c:pt idx="226">
                  <c:v>457.103896566102</c:v>
                </c:pt>
                <c:pt idx="227">
                  <c:v>457.317883327086</c:v>
                </c:pt>
                <c:pt idx="228">
                  <c:v>457.490985988302</c:v>
                </c:pt>
                <c:pt idx="229">
                  <c:v>457.692209390775</c:v>
                </c:pt>
                <c:pt idx="230">
                  <c:v>457.930367094039</c:v>
                </c:pt>
                <c:pt idx="231">
                  <c:v>458.155263675905</c:v>
                </c:pt>
                <c:pt idx="232">
                  <c:v>458.294980974461</c:v>
                </c:pt>
                <c:pt idx="233">
                  <c:v>458.586321221807</c:v>
                </c:pt>
                <c:pt idx="234">
                  <c:v>458.734402977186</c:v>
                </c:pt>
                <c:pt idx="235">
                  <c:v>458.946660583762</c:v>
                </c:pt>
                <c:pt idx="236">
                  <c:v>459.086495768625</c:v>
                </c:pt>
                <c:pt idx="237">
                  <c:v>459.205668200222</c:v>
                </c:pt>
                <c:pt idx="238">
                  <c:v>459.353951887197</c:v>
                </c:pt>
                <c:pt idx="239">
                  <c:v>459.59752467904</c:v>
                </c:pt>
                <c:pt idx="240">
                  <c:v>459.826087796098</c:v>
                </c:pt>
                <c:pt idx="241">
                  <c:v>460.003576471471</c:v>
                </c:pt>
                <c:pt idx="242">
                  <c:v>460.204815953917</c:v>
                </c:pt>
                <c:pt idx="243">
                  <c:v>460.388652856446</c:v>
                </c:pt>
                <c:pt idx="244">
                  <c:v>460.557706784284</c:v>
                </c:pt>
                <c:pt idx="245">
                  <c:v>460.680752135021</c:v>
                </c:pt>
                <c:pt idx="246">
                  <c:v>460.847027014471</c:v>
                </c:pt>
                <c:pt idx="247">
                  <c:v>461.03907562032</c:v>
                </c:pt>
                <c:pt idx="248">
                  <c:v>461.222046708096</c:v>
                </c:pt>
                <c:pt idx="249">
                  <c:v>461.411911161787</c:v>
                </c:pt>
                <c:pt idx="250">
                  <c:v>461.593442961648</c:v>
                </c:pt>
                <c:pt idx="251">
                  <c:v>461.711436942103</c:v>
                </c:pt>
                <c:pt idx="252">
                  <c:v>461.886976240426</c:v>
                </c:pt>
                <c:pt idx="253">
                  <c:v>462.068341848728</c:v>
                </c:pt>
                <c:pt idx="254">
                  <c:v>462.255477362816</c:v>
                </c:pt>
                <c:pt idx="255">
                  <c:v>462.427849559917</c:v>
                </c:pt>
                <c:pt idx="256">
                  <c:v>462.52963906501</c:v>
                </c:pt>
                <c:pt idx="257">
                  <c:v>462.683559178854</c:v>
                </c:pt>
                <c:pt idx="258">
                  <c:v>462.803561954618</c:v>
                </c:pt>
                <c:pt idx="259">
                  <c:v>462.947851649749</c:v>
                </c:pt>
                <c:pt idx="260">
                  <c:v>463.252372094546</c:v>
                </c:pt>
                <c:pt idx="261">
                  <c:v>463.436375340172</c:v>
                </c:pt>
                <c:pt idx="262">
                  <c:v>463.575455838727</c:v>
                </c:pt>
                <c:pt idx="263">
                  <c:v>463.669837994855</c:v>
                </c:pt>
                <c:pt idx="264">
                  <c:v>463.7859411281</c:v>
                </c:pt>
                <c:pt idx="265">
                  <c:v>463.881524706482</c:v>
                </c:pt>
                <c:pt idx="266">
                  <c:v>463.987850782926</c:v>
                </c:pt>
                <c:pt idx="267">
                  <c:v>464.089727175917</c:v>
                </c:pt>
                <c:pt idx="268">
                  <c:v>464.202150253655</c:v>
                </c:pt>
                <c:pt idx="269">
                  <c:v>464.349805141382</c:v>
                </c:pt>
                <c:pt idx="270">
                  <c:v>464.487790278515</c:v>
                </c:pt>
                <c:pt idx="271">
                  <c:v>464.502249147609</c:v>
                </c:pt>
                <c:pt idx="272">
                  <c:v>464.561767385338</c:v>
                </c:pt>
                <c:pt idx="273">
                  <c:v>464.626854376016</c:v>
                </c:pt>
                <c:pt idx="274">
                  <c:v>464.781182409777</c:v>
                </c:pt>
                <c:pt idx="275">
                  <c:v>464.915940712599</c:v>
                </c:pt>
                <c:pt idx="276">
                  <c:v>465.075426141262</c:v>
                </c:pt>
                <c:pt idx="277">
                  <c:v>465.151731789377</c:v>
                </c:pt>
                <c:pt idx="278">
                  <c:v>465.543586411258</c:v>
                </c:pt>
                <c:pt idx="279">
                  <c:v>465.689796544708</c:v>
                </c:pt>
                <c:pt idx="280">
                  <c:v>465.871149107962</c:v>
                </c:pt>
                <c:pt idx="281">
                  <c:v>465.999035916275</c:v>
                </c:pt>
                <c:pt idx="282">
                  <c:v>466.170461004921</c:v>
                </c:pt>
                <c:pt idx="283">
                  <c:v>466.390277929083</c:v>
                </c:pt>
                <c:pt idx="284">
                  <c:v>466.604272173352</c:v>
                </c:pt>
                <c:pt idx="285">
                  <c:v>466.741228830888</c:v>
                </c:pt>
                <c:pt idx="286">
                  <c:v>467.017229476368</c:v>
                </c:pt>
                <c:pt idx="287">
                  <c:v>467.257417044158</c:v>
                </c:pt>
                <c:pt idx="288">
                  <c:v>467.470230564188</c:v>
                </c:pt>
                <c:pt idx="289">
                  <c:v>467.676919737911</c:v>
                </c:pt>
                <c:pt idx="290">
                  <c:v>467.868751327225</c:v>
                </c:pt>
                <c:pt idx="291">
                  <c:v>468.007756074317</c:v>
                </c:pt>
                <c:pt idx="292">
                  <c:v>468.241780761138</c:v>
                </c:pt>
                <c:pt idx="293">
                  <c:v>468.485090438564</c:v>
                </c:pt>
                <c:pt idx="294">
                  <c:v>468.702924251966</c:v>
                </c:pt>
                <c:pt idx="295">
                  <c:v>468.922391314352</c:v>
                </c:pt>
                <c:pt idx="296">
                  <c:v>469.158601843132</c:v>
                </c:pt>
                <c:pt idx="297">
                  <c:v>469.30475108231</c:v>
                </c:pt>
                <c:pt idx="298">
                  <c:v>469.56764226376</c:v>
                </c:pt>
                <c:pt idx="299">
                  <c:v>469.806171816462</c:v>
                </c:pt>
                <c:pt idx="300">
                  <c:v>470.052447285798</c:v>
                </c:pt>
                <c:pt idx="301">
                  <c:v>470.218465564236</c:v>
                </c:pt>
                <c:pt idx="302">
                  <c:v>470.462848625905</c:v>
                </c:pt>
                <c:pt idx="303">
                  <c:v>470.654361782896</c:v>
                </c:pt>
                <c:pt idx="304">
                  <c:v>470.816944714103</c:v>
                </c:pt>
                <c:pt idx="305">
                  <c:v>471.149785466458</c:v>
                </c:pt>
                <c:pt idx="306">
                  <c:v>471.439526804225</c:v>
                </c:pt>
                <c:pt idx="307">
                  <c:v>471.724969618081</c:v>
                </c:pt>
                <c:pt idx="308">
                  <c:v>471.910750285605</c:v>
                </c:pt>
                <c:pt idx="309">
                  <c:v>472.254205709597</c:v>
                </c:pt>
                <c:pt idx="310">
                  <c:v>472.604312950863</c:v>
                </c:pt>
                <c:pt idx="311">
                  <c:v>472.89113923669</c:v>
                </c:pt>
                <c:pt idx="312">
                  <c:v>473.228662850582</c:v>
                </c:pt>
                <c:pt idx="313">
                  <c:v>473.563471854224</c:v>
                </c:pt>
                <c:pt idx="314">
                  <c:v>473.828347442227</c:v>
                </c:pt>
                <c:pt idx="315">
                  <c:v>474.186918379256</c:v>
                </c:pt>
                <c:pt idx="316">
                  <c:v>474.554946278104</c:v>
                </c:pt>
                <c:pt idx="317">
                  <c:v>474.909537102464</c:v>
                </c:pt>
                <c:pt idx="318">
                  <c:v>475.128038572298</c:v>
                </c:pt>
                <c:pt idx="319">
                  <c:v>475.462905731262</c:v>
                </c:pt>
                <c:pt idx="320">
                  <c:v>475.731972918165</c:v>
                </c:pt>
                <c:pt idx="321">
                  <c:v>476.105665785899</c:v>
                </c:pt>
                <c:pt idx="322">
                  <c:v>476.523123865073</c:v>
                </c:pt>
                <c:pt idx="323">
                  <c:v>476.915910909442</c:v>
                </c:pt>
                <c:pt idx="324">
                  <c:v>477.221765475705</c:v>
                </c:pt>
                <c:pt idx="325">
                  <c:v>477.556757487652</c:v>
                </c:pt>
                <c:pt idx="326">
                  <c:v>477.843894108507</c:v>
                </c:pt>
                <c:pt idx="327">
                  <c:v>478.199058635613</c:v>
                </c:pt>
                <c:pt idx="328">
                  <c:v>478.60549076954</c:v>
                </c:pt>
                <c:pt idx="329">
                  <c:v>479.001951650702</c:v>
                </c:pt>
                <c:pt idx="330">
                  <c:v>479.347474296636</c:v>
                </c:pt>
                <c:pt idx="331">
                  <c:v>479.759443993487</c:v>
                </c:pt>
                <c:pt idx="332">
                  <c:v>480.164315684871</c:v>
                </c:pt>
                <c:pt idx="333">
                  <c:v>480.55050375788</c:v>
                </c:pt>
                <c:pt idx="334">
                  <c:v>480.853898615618</c:v>
                </c:pt>
                <c:pt idx="335">
                  <c:v>481.295096396156</c:v>
                </c:pt>
                <c:pt idx="336">
                  <c:v>481.607923381485</c:v>
                </c:pt>
                <c:pt idx="337">
                  <c:v>481.988794467477</c:v>
                </c:pt>
                <c:pt idx="338">
                  <c:v>482.342479968342</c:v>
                </c:pt>
                <c:pt idx="339">
                  <c:v>482.674429394517</c:v>
                </c:pt>
                <c:pt idx="340">
                  <c:v>482.895780612451</c:v>
                </c:pt>
                <c:pt idx="341">
                  <c:v>483.234547691433</c:v>
                </c:pt>
                <c:pt idx="342">
                  <c:v>483.560207003491</c:v>
                </c:pt>
                <c:pt idx="343">
                  <c:v>483.870398662039</c:v>
                </c:pt>
                <c:pt idx="344">
                  <c:v>484.264867826893</c:v>
                </c:pt>
                <c:pt idx="345">
                  <c:v>484.592218395557</c:v>
                </c:pt>
                <c:pt idx="346">
                  <c:v>484.858971703013</c:v>
                </c:pt>
                <c:pt idx="347">
                  <c:v>485.231810268738</c:v>
                </c:pt>
                <c:pt idx="348">
                  <c:v>485.608092014277</c:v>
                </c:pt>
                <c:pt idx="349">
                  <c:v>486.03397163158</c:v>
                </c:pt>
                <c:pt idx="350">
                  <c:v>486.386824877465</c:v>
                </c:pt>
                <c:pt idx="351">
                  <c:v>486.848762339178</c:v>
                </c:pt>
                <c:pt idx="352">
                  <c:v>487.234701617146</c:v>
                </c:pt>
                <c:pt idx="353">
                  <c:v>487.497575371094</c:v>
                </c:pt>
                <c:pt idx="354">
                  <c:v>487.879083188707</c:v>
                </c:pt>
                <c:pt idx="355">
                  <c:v>488.276011563383</c:v>
                </c:pt>
                <c:pt idx="356">
                  <c:v>488.606807015001</c:v>
                </c:pt>
                <c:pt idx="357">
                  <c:v>489.028207658876</c:v>
                </c:pt>
                <c:pt idx="358">
                  <c:v>489.427119023445</c:v>
                </c:pt>
                <c:pt idx="359">
                  <c:v>489.729935917598</c:v>
                </c:pt>
                <c:pt idx="360">
                  <c:v>490.032285281952</c:v>
                </c:pt>
                <c:pt idx="361">
                  <c:v>490.406156360316</c:v>
                </c:pt>
                <c:pt idx="362">
                  <c:v>490.841838531143</c:v>
                </c:pt>
                <c:pt idx="363">
                  <c:v>491.137698045816</c:v>
                </c:pt>
                <c:pt idx="364">
                  <c:v>491.534442367251</c:v>
                </c:pt>
                <c:pt idx="365">
                  <c:v>491.972262833515</c:v>
                </c:pt>
                <c:pt idx="366">
                  <c:v>492.367443431675</c:v>
                </c:pt>
                <c:pt idx="367">
                  <c:v>492.863494859632</c:v>
                </c:pt>
                <c:pt idx="368">
                  <c:v>493.336696564923</c:v>
                </c:pt>
                <c:pt idx="369">
                  <c:v>493.738016241838</c:v>
                </c:pt>
                <c:pt idx="370">
                  <c:v>494.220422399239</c:v>
                </c:pt>
                <c:pt idx="371">
                  <c:v>494.70240586835</c:v>
                </c:pt>
                <c:pt idx="372">
                  <c:v>495.893632416294</c:v>
                </c:pt>
                <c:pt idx="373">
                  <c:v>495.623254775913</c:v>
                </c:pt>
                <c:pt idx="374">
                  <c:v>496.072904841573</c:v>
                </c:pt>
                <c:pt idx="375">
                  <c:v>496.489374945398</c:v>
                </c:pt>
                <c:pt idx="376">
                  <c:v>496.961720139109</c:v>
                </c:pt>
                <c:pt idx="377">
                  <c:v>497.42412574064</c:v>
                </c:pt>
                <c:pt idx="378">
                  <c:v>497.878982846194</c:v>
                </c:pt>
                <c:pt idx="379">
                  <c:v>498.269333702097</c:v>
                </c:pt>
                <c:pt idx="380">
                  <c:v>498.793136755148</c:v>
                </c:pt>
                <c:pt idx="381">
                  <c:v>499.189954438207</c:v>
                </c:pt>
                <c:pt idx="382">
                  <c:v>499.648389281679</c:v>
                </c:pt>
                <c:pt idx="383">
                  <c:v>500.072923389639</c:v>
                </c:pt>
                <c:pt idx="384">
                  <c:v>500.521325094882</c:v>
                </c:pt>
                <c:pt idx="385">
                  <c:v>500.961698133785</c:v>
                </c:pt>
                <c:pt idx="386">
                  <c:v>501.314633959766</c:v>
                </c:pt>
                <c:pt idx="387">
                  <c:v>501.738790053515</c:v>
                </c:pt>
                <c:pt idx="388">
                  <c:v>502.175803363638</c:v>
                </c:pt>
                <c:pt idx="389">
                  <c:v>502.63425962169</c:v>
                </c:pt>
                <c:pt idx="390">
                  <c:v>502.952614156455</c:v>
                </c:pt>
                <c:pt idx="391">
                  <c:v>503.436728694685</c:v>
                </c:pt>
                <c:pt idx="392">
                  <c:v>503.828900045946</c:v>
                </c:pt>
                <c:pt idx="393">
                  <c:v>504.343574045004</c:v>
                </c:pt>
                <c:pt idx="394">
                  <c:v>504.855987658974</c:v>
                </c:pt>
                <c:pt idx="395">
                  <c:v>505.313634208834</c:v>
                </c:pt>
                <c:pt idx="396">
                  <c:v>505.677735893778</c:v>
                </c:pt>
                <c:pt idx="397">
                  <c:v>506.147352738829</c:v>
                </c:pt>
                <c:pt idx="398">
                  <c:v>506.645680916412</c:v>
                </c:pt>
                <c:pt idx="399">
                  <c:v>507.067479362865</c:v>
                </c:pt>
                <c:pt idx="400">
                  <c:v>508.71238838879</c:v>
                </c:pt>
                <c:pt idx="401">
                  <c:v>508.114313574576</c:v>
                </c:pt>
                <c:pt idx="402">
                  <c:v>508.436838203394</c:v>
                </c:pt>
                <c:pt idx="403">
                  <c:v>508.909121954769</c:v>
                </c:pt>
                <c:pt idx="404">
                  <c:v>509.39441051099</c:v>
                </c:pt>
                <c:pt idx="405">
                  <c:v>509.877324391474</c:v>
                </c:pt>
                <c:pt idx="406">
                  <c:v>510.260139280099</c:v>
                </c:pt>
                <c:pt idx="407">
                  <c:v>510.790664243546</c:v>
                </c:pt>
                <c:pt idx="408">
                  <c:v>511.266191474911</c:v>
                </c:pt>
                <c:pt idx="409">
                  <c:v>511.642302501267</c:v>
                </c:pt>
                <c:pt idx="410">
                  <c:v>512.96771415552</c:v>
                </c:pt>
                <c:pt idx="411">
                  <c:v>513.422729983021</c:v>
                </c:pt>
                <c:pt idx="412">
                  <c:v>513.741583813199</c:v>
                </c:pt>
                <c:pt idx="413">
                  <c:v>514.2696753071</c:v>
                </c:pt>
                <c:pt idx="414">
                  <c:v>514.627939723189</c:v>
                </c:pt>
                <c:pt idx="415">
                  <c:v>515.078779295995</c:v>
                </c:pt>
                <c:pt idx="416">
                  <c:v>515.512530572834</c:v>
                </c:pt>
                <c:pt idx="417">
                  <c:v>516.675148069408</c:v>
                </c:pt>
                <c:pt idx="418">
                  <c:v>516.305017450828</c:v>
                </c:pt>
                <c:pt idx="419">
                  <c:v>516.722818055914</c:v>
                </c:pt>
                <c:pt idx="420">
                  <c:v>517.14490540452</c:v>
                </c:pt>
                <c:pt idx="421">
                  <c:v>517.535982796528</c:v>
                </c:pt>
                <c:pt idx="422">
                  <c:v>519.78170852701</c:v>
                </c:pt>
                <c:pt idx="423">
                  <c:v>518.780382684808</c:v>
                </c:pt>
                <c:pt idx="424">
                  <c:v>518.942643804382</c:v>
                </c:pt>
                <c:pt idx="425">
                  <c:v>519.317429534549</c:v>
                </c:pt>
                <c:pt idx="426">
                  <c:v>519.797508449717</c:v>
                </c:pt>
                <c:pt idx="427">
                  <c:v>521.074078551637</c:v>
                </c:pt>
                <c:pt idx="428">
                  <c:v>520.844680888089</c:v>
                </c:pt>
                <c:pt idx="429">
                  <c:v>521.272005159063</c:v>
                </c:pt>
                <c:pt idx="430">
                  <c:v>521.686812528615</c:v>
                </c:pt>
                <c:pt idx="431">
                  <c:v>522.148815115833</c:v>
                </c:pt>
                <c:pt idx="432">
                  <c:v>522.612723081833</c:v>
                </c:pt>
                <c:pt idx="433">
                  <c:v>522.95237360604</c:v>
                </c:pt>
                <c:pt idx="434">
                  <c:v>524.535782410191</c:v>
                </c:pt>
                <c:pt idx="435">
                  <c:v>523.950304706722</c:v>
                </c:pt>
                <c:pt idx="436">
                  <c:v>524.209712772197</c:v>
                </c:pt>
                <c:pt idx="437">
                  <c:v>525.812198941589</c:v>
                </c:pt>
                <c:pt idx="438">
                  <c:v>526.642259012928</c:v>
                </c:pt>
                <c:pt idx="439">
                  <c:v>525.973892601837</c:v>
                </c:pt>
                <c:pt idx="440">
                  <c:v>526.030674841469</c:v>
                </c:pt>
                <c:pt idx="441">
                  <c:v>526.474014837115</c:v>
                </c:pt>
                <c:pt idx="442">
                  <c:v>526.807244338624</c:v>
                </c:pt>
                <c:pt idx="443">
                  <c:v>528.712730001734</c:v>
                </c:pt>
                <c:pt idx="444">
                  <c:v>527.789294487499</c:v>
                </c:pt>
                <c:pt idx="445">
                  <c:v>529.935219853124</c:v>
                </c:pt>
                <c:pt idx="446">
                  <c:v>530.384534750372</c:v>
                </c:pt>
                <c:pt idx="447">
                  <c:v>530.75796749273</c:v>
                </c:pt>
                <c:pt idx="448">
                  <c:v>531.026342662149</c:v>
                </c:pt>
                <c:pt idx="449">
                  <c:v>531.189852258808</c:v>
                </c:pt>
                <c:pt idx="450">
                  <c:v>531.878541924654</c:v>
                </c:pt>
                <c:pt idx="451">
                  <c:v>531.30458138495</c:v>
                </c:pt>
                <c:pt idx="452">
                  <c:v>532.905458089734</c:v>
                </c:pt>
                <c:pt idx="453">
                  <c:v>533.129594729401</c:v>
                </c:pt>
                <c:pt idx="454">
                  <c:v>533.450728565997</c:v>
                </c:pt>
                <c:pt idx="455">
                  <c:v>533.728876860703</c:v>
                </c:pt>
                <c:pt idx="456">
                  <c:v>534.528258373601</c:v>
                </c:pt>
                <c:pt idx="457">
                  <c:v>534.430697543487</c:v>
                </c:pt>
                <c:pt idx="458">
                  <c:v>535.373484908495</c:v>
                </c:pt>
                <c:pt idx="459">
                  <c:v>535.719474181585</c:v>
                </c:pt>
                <c:pt idx="460">
                  <c:v>536.182661898824</c:v>
                </c:pt>
                <c:pt idx="461">
                  <c:v>536.471108137935</c:v>
                </c:pt>
                <c:pt idx="462">
                  <c:v>536.903040254048</c:v>
                </c:pt>
                <c:pt idx="463">
                  <c:v>537.508859896343</c:v>
                </c:pt>
                <c:pt idx="464">
                  <c:v>537.759552358682</c:v>
                </c:pt>
                <c:pt idx="465">
                  <c:v>538.142153620484</c:v>
                </c:pt>
                <c:pt idx="466">
                  <c:v>538.466690418467</c:v>
                </c:pt>
                <c:pt idx="467">
                  <c:v>538.817259676327</c:v>
                </c:pt>
                <c:pt idx="468">
                  <c:v>539.542205052529</c:v>
                </c:pt>
                <c:pt idx="469">
                  <c:v>539.812846580517</c:v>
                </c:pt>
                <c:pt idx="470">
                  <c:v>540.245335927241</c:v>
                </c:pt>
                <c:pt idx="471">
                  <c:v>540.424423666821</c:v>
                </c:pt>
                <c:pt idx="472">
                  <c:v>540.96268451885</c:v>
                </c:pt>
                <c:pt idx="473">
                  <c:v>541.335031211611</c:v>
                </c:pt>
                <c:pt idx="474">
                  <c:v>543.009647836156</c:v>
                </c:pt>
                <c:pt idx="475">
                  <c:v>543.36923633681</c:v>
                </c:pt>
                <c:pt idx="476">
                  <c:v>543.698400104365</c:v>
                </c:pt>
                <c:pt idx="477">
                  <c:v>543.743152063559</c:v>
                </c:pt>
                <c:pt idx="478">
                  <c:v>544.361225952868</c:v>
                </c:pt>
                <c:pt idx="479">
                  <c:v>545.061743920719</c:v>
                </c:pt>
                <c:pt idx="480">
                  <c:v>545.195804910562</c:v>
                </c:pt>
                <c:pt idx="481">
                  <c:v>545.674892820124</c:v>
                </c:pt>
                <c:pt idx="482">
                  <c:v>545.958670444309</c:v>
                </c:pt>
                <c:pt idx="483">
                  <c:v>546.857230303668</c:v>
                </c:pt>
                <c:pt idx="484">
                  <c:v>546.914735826126</c:v>
                </c:pt>
                <c:pt idx="485">
                  <c:v>547.473829864467</c:v>
                </c:pt>
                <c:pt idx="486">
                  <c:v>547.799186346454</c:v>
                </c:pt>
                <c:pt idx="487">
                  <c:v>548.198950084288</c:v>
                </c:pt>
                <c:pt idx="488">
                  <c:v>548.687137227487</c:v>
                </c:pt>
                <c:pt idx="489">
                  <c:v>549.148477881982</c:v>
                </c:pt>
                <c:pt idx="490">
                  <c:v>549.551878835491</c:v>
                </c:pt>
                <c:pt idx="491">
                  <c:v>550.115824277584</c:v>
                </c:pt>
                <c:pt idx="492">
                  <c:v>550.446718583841</c:v>
                </c:pt>
                <c:pt idx="493">
                  <c:v>550.923039963733</c:v>
                </c:pt>
                <c:pt idx="494">
                  <c:v>551.380344059436</c:v>
                </c:pt>
                <c:pt idx="495">
                  <c:v>551.847741238063</c:v>
                </c:pt>
                <c:pt idx="496">
                  <c:v>552.175824089946</c:v>
                </c:pt>
                <c:pt idx="497">
                  <c:v>552.678895005887</c:v>
                </c:pt>
                <c:pt idx="498">
                  <c:v>553.22995403728</c:v>
                </c:pt>
                <c:pt idx="499">
                  <c:v>553.669643471514</c:v>
                </c:pt>
                <c:pt idx="500">
                  <c:v>554.263616767551</c:v>
                </c:pt>
                <c:pt idx="501">
                  <c:v>554.751955474294</c:v>
                </c:pt>
                <c:pt idx="502">
                  <c:v>555.103526034312</c:v>
                </c:pt>
                <c:pt idx="503">
                  <c:v>555.658934215749</c:v>
                </c:pt>
                <c:pt idx="504">
                  <c:v>556.22489882718</c:v>
                </c:pt>
                <c:pt idx="505">
                  <c:v>556.803449782417</c:v>
                </c:pt>
                <c:pt idx="506">
                  <c:v>557.23956287561</c:v>
                </c:pt>
                <c:pt idx="507">
                  <c:v>558.086869315121</c:v>
                </c:pt>
                <c:pt idx="508">
                  <c:v>558.526553166043</c:v>
                </c:pt>
                <c:pt idx="509">
                  <c:v>559.029516213789</c:v>
                </c:pt>
                <c:pt idx="510">
                  <c:v>559.606549956417</c:v>
                </c:pt>
                <c:pt idx="511">
                  <c:v>560.179471073531</c:v>
                </c:pt>
                <c:pt idx="512">
                  <c:v>560.587249927616</c:v>
                </c:pt>
                <c:pt idx="513">
                  <c:v>561.181522547212</c:v>
                </c:pt>
                <c:pt idx="514">
                  <c:v>561.718261659998</c:v>
                </c:pt>
                <c:pt idx="515">
                  <c:v>562.198129399192</c:v>
                </c:pt>
                <c:pt idx="516">
                  <c:v>562.773228701645</c:v>
                </c:pt>
                <c:pt idx="517">
                  <c:v>563.349502586771</c:v>
                </c:pt>
                <c:pt idx="518">
                  <c:v>563.762042930622</c:v>
                </c:pt>
                <c:pt idx="519">
                  <c:v>564.358576556437</c:v>
                </c:pt>
                <c:pt idx="520">
                  <c:v>564.973621927089</c:v>
                </c:pt>
                <c:pt idx="521">
                  <c:v>565.496000387519</c:v>
                </c:pt>
                <c:pt idx="522">
                  <c:v>566.048361617731</c:v>
                </c:pt>
                <c:pt idx="523">
                  <c:v>566.826734951335</c:v>
                </c:pt>
                <c:pt idx="524">
                  <c:v>567.415248259276</c:v>
                </c:pt>
                <c:pt idx="525">
                  <c:v>568.067694734979</c:v>
                </c:pt>
                <c:pt idx="526">
                  <c:v>568.639712299915</c:v>
                </c:pt>
                <c:pt idx="527">
                  <c:v>569.11952540785</c:v>
                </c:pt>
                <c:pt idx="528">
                  <c:v>569.68593100244</c:v>
                </c:pt>
                <c:pt idx="529">
                  <c:v>570.350587805795</c:v>
                </c:pt>
                <c:pt idx="530">
                  <c:v>571.096594842201</c:v>
                </c:pt>
                <c:pt idx="531">
                  <c:v>571.655115999868</c:v>
                </c:pt>
                <c:pt idx="532">
                  <c:v>572.415705878336</c:v>
                </c:pt>
                <c:pt idx="533">
                  <c:v>572.96909985771</c:v>
                </c:pt>
                <c:pt idx="534">
                  <c:v>573.710936414865</c:v>
                </c:pt>
                <c:pt idx="535">
                  <c:v>574.641550493932</c:v>
                </c:pt>
                <c:pt idx="536">
                  <c:v>575.379468515551</c:v>
                </c:pt>
                <c:pt idx="537">
                  <c:v>575.959798000838</c:v>
                </c:pt>
                <c:pt idx="538">
                  <c:v>576.713973544604</c:v>
                </c:pt>
                <c:pt idx="539">
                  <c:v>577.324201804001</c:v>
                </c:pt>
                <c:pt idx="540">
                  <c:v>578.084541414517</c:v>
                </c:pt>
                <c:pt idx="541">
                  <c:v>578.856235559682</c:v>
                </c:pt>
                <c:pt idx="542">
                  <c:v>579.595958924109</c:v>
                </c:pt>
                <c:pt idx="543">
                  <c:v>580.159143793375</c:v>
                </c:pt>
                <c:pt idx="544">
                  <c:v>581.007627042674</c:v>
                </c:pt>
                <c:pt idx="545">
                  <c:v>581.902964856065</c:v>
                </c:pt>
                <c:pt idx="546">
                  <c:v>582.751089289654</c:v>
                </c:pt>
                <c:pt idx="547">
                  <c:v>583.543448832517</c:v>
                </c:pt>
                <c:pt idx="548">
                  <c:v>584.414373306566</c:v>
                </c:pt>
                <c:pt idx="549">
                  <c:v>585.014974611102</c:v>
                </c:pt>
                <c:pt idx="550">
                  <c:v>585.895201009293</c:v>
                </c:pt>
                <c:pt idx="551">
                  <c:v>586.811429222165</c:v>
                </c:pt>
                <c:pt idx="552">
                  <c:v>587.56905715352</c:v>
                </c:pt>
                <c:pt idx="553">
                  <c:v>588.515130494929</c:v>
                </c:pt>
                <c:pt idx="554">
                  <c:v>589.369470755435</c:v>
                </c:pt>
                <c:pt idx="555">
                  <c:v>590.201893934687</c:v>
                </c:pt>
                <c:pt idx="556">
                  <c:v>591.162230575744</c:v>
                </c:pt>
                <c:pt idx="557">
                  <c:v>592.122137948859</c:v>
                </c:pt>
                <c:pt idx="558">
                  <c:v>592.841807657163</c:v>
                </c:pt>
                <c:pt idx="559">
                  <c:v>593.807950872181</c:v>
                </c:pt>
                <c:pt idx="560">
                  <c:v>594.680361214061</c:v>
                </c:pt>
                <c:pt idx="561">
                  <c:v>595.890976762878</c:v>
                </c:pt>
                <c:pt idx="562">
                  <c:v>596.629747751983</c:v>
                </c:pt>
                <c:pt idx="563">
                  <c:v>597.697666791657</c:v>
                </c:pt>
                <c:pt idx="564">
                  <c:v>598.442565489589</c:v>
                </c:pt>
                <c:pt idx="565">
                  <c:v>599.412531800974</c:v>
                </c:pt>
                <c:pt idx="566">
                  <c:v>600.470477123504</c:v>
                </c:pt>
                <c:pt idx="567">
                  <c:v>601.572488892689</c:v>
                </c:pt>
                <c:pt idx="568">
                  <c:v>602.452200762809</c:v>
                </c:pt>
                <c:pt idx="569">
                  <c:v>603.548596703407</c:v>
                </c:pt>
                <c:pt idx="570">
                  <c:v>604.661674847025</c:v>
                </c:pt>
                <c:pt idx="571">
                  <c:v>605.677850892437</c:v>
                </c:pt>
                <c:pt idx="572">
                  <c:v>606.753174151633</c:v>
                </c:pt>
                <c:pt idx="573">
                  <c:v>607.946791232347</c:v>
                </c:pt>
                <c:pt idx="574">
                  <c:v>608.829000058628</c:v>
                </c:pt>
                <c:pt idx="575">
                  <c:v>609.991122726316</c:v>
                </c:pt>
                <c:pt idx="576">
                  <c:v>611.147708214881</c:v>
                </c:pt>
                <c:pt idx="577">
                  <c:v>612.298705501525</c:v>
                </c:pt>
                <c:pt idx="578">
                  <c:v>613.218300697345</c:v>
                </c:pt>
                <c:pt idx="579">
                  <c:v>614.627206447457</c:v>
                </c:pt>
                <c:pt idx="580">
                  <c:v>615.56778366164</c:v>
                </c:pt>
                <c:pt idx="581">
                  <c:v>616.711736835561</c:v>
                </c:pt>
                <c:pt idx="582">
                  <c:v>617.999724699988</c:v>
                </c:pt>
                <c:pt idx="583">
                  <c:v>619.073073246838</c:v>
                </c:pt>
                <c:pt idx="584">
                  <c:v>620.316721157962</c:v>
                </c:pt>
                <c:pt idx="585">
                  <c:v>621.57060937246</c:v>
                </c:pt>
                <c:pt idx="586">
                  <c:v>622.849812452328</c:v>
                </c:pt>
                <c:pt idx="587">
                  <c:v>624.257033957994</c:v>
                </c:pt>
                <c:pt idx="588">
                  <c:v>625.522687234627</c:v>
                </c:pt>
                <c:pt idx="589">
                  <c:v>626.559488973676</c:v>
                </c:pt>
                <c:pt idx="590">
                  <c:v>627.85493734022</c:v>
                </c:pt>
                <c:pt idx="591">
                  <c:v>629.165000955881</c:v>
                </c:pt>
                <c:pt idx="592">
                  <c:v>630.163748317353</c:v>
                </c:pt>
                <c:pt idx="593">
                  <c:v>631.519998874752</c:v>
                </c:pt>
                <c:pt idx="594">
                  <c:v>632.806081843435</c:v>
                </c:pt>
                <c:pt idx="595">
                  <c:v>634.109050945327</c:v>
                </c:pt>
                <c:pt idx="596">
                  <c:v>635.426583362106</c:v>
                </c:pt>
                <c:pt idx="597">
                  <c:v>636.753761504817</c:v>
                </c:pt>
                <c:pt idx="598">
                  <c:v>637.836365884441</c:v>
                </c:pt>
                <c:pt idx="599">
                  <c:v>639.118074918125</c:v>
                </c:pt>
                <c:pt idx="600">
                  <c:v>640.406591789815</c:v>
                </c:pt>
                <c:pt idx="601">
                  <c:v>641.779576792338</c:v>
                </c:pt>
                <c:pt idx="602">
                  <c:v>642.906153797403</c:v>
                </c:pt>
                <c:pt idx="603">
                  <c:v>644.215081177393</c:v>
                </c:pt>
                <c:pt idx="604">
                  <c:v>645.380593567017</c:v>
                </c:pt>
                <c:pt idx="605">
                  <c:v>646.608583895387</c:v>
                </c:pt>
                <c:pt idx="606">
                  <c:v>647.87936363098</c:v>
                </c:pt>
                <c:pt idx="607">
                  <c:v>649.12212050169</c:v>
                </c:pt>
                <c:pt idx="608">
                  <c:v>650.121718203749</c:v>
                </c:pt>
                <c:pt idx="609">
                  <c:v>651.376750377856</c:v>
                </c:pt>
                <c:pt idx="610">
                  <c:v>652.551297424803</c:v>
                </c:pt>
                <c:pt idx="611">
                  <c:v>653.701942465259</c:v>
                </c:pt>
                <c:pt idx="612">
                  <c:v>654.790033457488</c:v>
                </c:pt>
                <c:pt idx="613">
                  <c:v>656.83532903468</c:v>
                </c:pt>
                <c:pt idx="614">
                  <c:v>658.06523773506</c:v>
                </c:pt>
                <c:pt idx="615">
                  <c:v>659.193626219661</c:v>
                </c:pt>
                <c:pt idx="616">
                  <c:v>659.985658249364</c:v>
                </c:pt>
                <c:pt idx="617">
                  <c:v>661.10328347906</c:v>
                </c:pt>
                <c:pt idx="618">
                  <c:v>662.207264164597</c:v>
                </c:pt>
                <c:pt idx="619">
                  <c:v>663.062551079035</c:v>
                </c:pt>
                <c:pt idx="620">
                  <c:v>664.079678539459</c:v>
                </c:pt>
                <c:pt idx="621">
                  <c:v>665.126869482405</c:v>
                </c:pt>
                <c:pt idx="622">
                  <c:v>665.776945152568</c:v>
                </c:pt>
                <c:pt idx="623">
                  <c:v>666.648536963776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641825"/>
        <c:axId val="6936172"/>
      </c:lineChart>
      <c:catAx>
        <c:axId val="40641825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6936172"/>
        <c:crosses val="autoZero"/>
        <c:auto val="1"/>
        <c:lblAlgn val="ctr"/>
        <c:lblOffset val="100"/>
        <c:noMultiLvlLbl val="0"/>
      </c:catAx>
      <c:valAx>
        <c:axId val="69361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406418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[6]Лист1!$O$14:$O$637</c:f>
              <c:strCache>
                <c:ptCount val="624"/>
                <c:pt idx="0">
                  <c:v>0</c:v>
                </c:pt>
                <c:pt idx="1">
                  <c:v>0.00143507210949006</c:v>
                </c:pt>
                <c:pt idx="2">
                  <c:v>0.00516740849083228</c:v>
                </c:pt>
                <c:pt idx="3">
                  <c:v>0.00979752515808318</c:v>
                </c:pt>
                <c:pt idx="4">
                  <c:v>0.0122886112445164</c:v>
                </c:pt>
                <c:pt idx="5">
                  <c:v>0.0147968359546748</c:v>
                </c:pt>
                <c:pt idx="6">
                  <c:v>0.0173388966891938</c:v>
                </c:pt>
                <c:pt idx="7">
                  <c:v>0.018617613605685</c:v>
                </c:pt>
                <c:pt idx="8">
                  <c:v>0.0198739462373015</c:v>
                </c:pt>
                <c:pt idx="9">
                  <c:v>0.0211199410925948</c:v>
                </c:pt>
                <c:pt idx="10">
                  <c:v>0.0223984230822825</c:v>
                </c:pt>
                <c:pt idx="11">
                  <c:v>0.023622080822427</c:v>
                </c:pt>
                <c:pt idx="12">
                  <c:v>0.0274706269238278</c:v>
                </c:pt>
                <c:pt idx="13">
                  <c:v>0.0288036136430816</c:v>
                </c:pt>
                <c:pt idx="14">
                  <c:v>0.0301295468906585</c:v>
                </c:pt>
                <c:pt idx="15">
                  <c:v>0.0314649146230849</c:v>
                </c:pt>
                <c:pt idx="16">
                  <c:v>0.0328506155813477</c:v>
                </c:pt>
                <c:pt idx="17">
                  <c:v>0.034192830589447</c:v>
                </c:pt>
                <c:pt idx="18">
                  <c:v>0.0355407022641267</c:v>
                </c:pt>
                <c:pt idx="19">
                  <c:v>0.036882143592243</c:v>
                </c:pt>
                <c:pt idx="20">
                  <c:v>0.0382195922166125</c:v>
                </c:pt>
                <c:pt idx="21">
                  <c:v>0.0395683930929879</c:v>
                </c:pt>
                <c:pt idx="22">
                  <c:v>0.0422731846762764</c:v>
                </c:pt>
                <c:pt idx="23">
                  <c:v>0.0436221792428013</c:v>
                </c:pt>
                <c:pt idx="24">
                  <c:v>0.0449995603042647</c:v>
                </c:pt>
                <c:pt idx="25">
                  <c:v>0.0463009627798879</c:v>
                </c:pt>
                <c:pt idx="26">
                  <c:v>0.0473843047490226</c:v>
                </c:pt>
                <c:pt idx="27">
                  <c:v>0.0485157673347878</c:v>
                </c:pt>
                <c:pt idx="28">
                  <c:v>0.0505820827170697</c:v>
                </c:pt>
                <c:pt idx="29">
                  <c:v>0.0515111957314104</c:v>
                </c:pt>
                <c:pt idx="30">
                  <c:v>0.0524516218602307</c:v>
                </c:pt>
                <c:pt idx="31">
                  <c:v>0.0534298608090454</c:v>
                </c:pt>
                <c:pt idx="32">
                  <c:v>0.0544143176123533</c:v>
                </c:pt>
                <c:pt idx="33">
                  <c:v>0.0553691700318283</c:v>
                </c:pt>
                <c:pt idx="34">
                  <c:v>0.0563514810848237</c:v>
                </c:pt>
                <c:pt idx="35">
                  <c:v>0.0571868860257748</c:v>
                </c:pt>
                <c:pt idx="36">
                  <c:v>0.0595250744827583</c:v>
                </c:pt>
                <c:pt idx="37">
                  <c:v>0.0603214303737904</c:v>
                </c:pt>
                <c:pt idx="38">
                  <c:v>0.0611138223468634</c:v>
                </c:pt>
                <c:pt idx="39">
                  <c:v>0.0618219119673031</c:v>
                </c:pt>
                <c:pt idx="40">
                  <c:v>0.0626735531913512</c:v>
                </c:pt>
                <c:pt idx="41">
                  <c:v>0.0635013757941356</c:v>
                </c:pt>
                <c:pt idx="42">
                  <c:v>0.0642923274457252</c:v>
                </c:pt>
                <c:pt idx="43">
                  <c:v>0.0652444067262599</c:v>
                </c:pt>
                <c:pt idx="44">
                  <c:v>0.066333909493869</c:v>
                </c:pt>
                <c:pt idx="45">
                  <c:v>0.0674515427585968</c:v>
                </c:pt>
                <c:pt idx="46">
                  <c:v>0.0686030729596404</c:v>
                </c:pt>
                <c:pt idx="47">
                  <c:v>0.0699705772217169</c:v>
                </c:pt>
                <c:pt idx="48">
                  <c:v>0.0713206541514173</c:v>
                </c:pt>
                <c:pt idx="49">
                  <c:v>0.0726558961470054</c:v>
                </c:pt>
                <c:pt idx="50">
                  <c:v>0.0740308463102368</c:v>
                </c:pt>
                <c:pt idx="51">
                  <c:v>0.075378514676495</c:v>
                </c:pt>
                <c:pt idx="52">
                  <c:v>0.0767453989201261</c:v>
                </c:pt>
                <c:pt idx="53">
                  <c:v>0.0795526561772242</c:v>
                </c:pt>
                <c:pt idx="54">
                  <c:v>0.0809634485646273</c:v>
                </c:pt>
                <c:pt idx="55">
                  <c:v>0.0823821759809642</c:v>
                </c:pt>
                <c:pt idx="56">
                  <c:v>0.0838049406526671</c:v>
                </c:pt>
                <c:pt idx="57">
                  <c:v>0.0852390655088443</c:v>
                </c:pt>
                <c:pt idx="58">
                  <c:v>0.0866687215843342</c:v>
                </c:pt>
                <c:pt idx="59">
                  <c:v>0.0880963638863841</c:v>
                </c:pt>
                <c:pt idx="60">
                  <c:v>0.0910041482774108</c:v>
                </c:pt>
                <c:pt idx="61">
                  <c:v>0.0924333553883884</c:v>
                </c:pt>
                <c:pt idx="62">
                  <c:v>0.0944188376543698</c:v>
                </c:pt>
                <c:pt idx="63">
                  <c:v>0.0960732594124402</c:v>
                </c:pt>
                <c:pt idx="64">
                  <c:v>0.0970984358721381</c:v>
                </c:pt>
                <c:pt idx="65">
                  <c:v>0.0982978728061244</c:v>
                </c:pt>
                <c:pt idx="66">
                  <c:v>0.0997315170604752</c:v>
                </c:pt>
                <c:pt idx="67">
                  <c:v>0.101221013352603</c:v>
                </c:pt>
                <c:pt idx="68">
                  <c:v>0.102625533518267</c:v>
                </c:pt>
                <c:pt idx="69">
                  <c:v>0.104035584147661</c:v>
                </c:pt>
                <c:pt idx="70">
                  <c:v>0.105472299235728</c:v>
                </c:pt>
                <c:pt idx="71">
                  <c:v>0.106914529559172</c:v>
                </c:pt>
                <c:pt idx="72">
                  <c:v>0.108354125896325</c:v>
                </c:pt>
                <c:pt idx="73">
                  <c:v>0.109819886955514</c:v>
                </c:pt>
                <c:pt idx="74">
                  <c:v>0.111263217626545</c:v>
                </c:pt>
                <c:pt idx="75">
                  <c:v>0.112768733271826</c:v>
                </c:pt>
                <c:pt idx="76">
                  <c:v>0.114232071180797</c:v>
                </c:pt>
                <c:pt idx="77">
                  <c:v>0.115706479647505</c:v>
                </c:pt>
                <c:pt idx="78">
                  <c:v>0.117177609639042</c:v>
                </c:pt>
                <c:pt idx="79">
                  <c:v>0.118671603163743</c:v>
                </c:pt>
                <c:pt idx="80">
                  <c:v>0.120156070802389</c:v>
                </c:pt>
                <c:pt idx="81">
                  <c:v>0.121652424511355</c:v>
                </c:pt>
                <c:pt idx="82">
                  <c:v>0.123145532428984</c:v>
                </c:pt>
                <c:pt idx="83">
                  <c:v>0.124694090515452</c:v>
                </c:pt>
                <c:pt idx="84">
                  <c:v>0.126186245355117</c:v>
                </c:pt>
                <c:pt idx="85">
                  <c:v>0.127683446431334</c:v>
                </c:pt>
                <c:pt idx="86">
                  <c:v>0.129171729875545</c:v>
                </c:pt>
                <c:pt idx="87">
                  <c:v>0.130669879845187</c:v>
                </c:pt>
                <c:pt idx="88">
                  <c:v>0.132178644683376</c:v>
                </c:pt>
                <c:pt idx="89">
                  <c:v>0.133686976309012</c:v>
                </c:pt>
                <c:pt idx="90">
                  <c:v>0.135190492388309</c:v>
                </c:pt>
                <c:pt idx="91">
                  <c:v>0.136759251324823</c:v>
                </c:pt>
                <c:pt idx="92">
                  <c:v>0.138276527025155</c:v>
                </c:pt>
                <c:pt idx="93">
                  <c:v>0.139805964813931</c:v>
                </c:pt>
                <c:pt idx="94">
                  <c:v>0.141330015103472</c:v>
                </c:pt>
                <c:pt idx="95">
                  <c:v>0.143057583541299</c:v>
                </c:pt>
                <c:pt idx="96">
                  <c:v>0.144595789012558</c:v>
                </c:pt>
                <c:pt idx="97">
                  <c:v>0.146117243385559</c:v>
                </c:pt>
                <c:pt idx="98">
                  <c:v>0.147644607565664</c:v>
                </c:pt>
                <c:pt idx="99">
                  <c:v>0.149227408548501</c:v>
                </c:pt>
                <c:pt idx="100">
                  <c:v>0.152287638559283</c:v>
                </c:pt>
                <c:pt idx="101">
                  <c:v>0.153837950287049</c:v>
                </c:pt>
                <c:pt idx="102">
                  <c:v>0.155383553424266</c:v>
                </c:pt>
                <c:pt idx="103">
                  <c:v>0.156940125962164</c:v>
                </c:pt>
                <c:pt idx="104">
                  <c:v>0.158495617892142</c:v>
                </c:pt>
                <c:pt idx="105">
                  <c:v>0.160056318655826</c:v>
                </c:pt>
                <c:pt idx="106">
                  <c:v>0.161667520631898</c:v>
                </c:pt>
                <c:pt idx="107">
                  <c:v>0.163233913107133</c:v>
                </c:pt>
                <c:pt idx="108">
                  <c:v>0.164789127622722</c:v>
                </c:pt>
                <c:pt idx="109">
                  <c:v>0.166356886264598</c:v>
                </c:pt>
                <c:pt idx="110">
                  <c:v>0.167919901076303</c:v>
                </c:pt>
                <c:pt idx="111">
                  <c:v>0.169498328146258</c:v>
                </c:pt>
                <c:pt idx="112">
                  <c:v>0.171070551644884</c:v>
                </c:pt>
                <c:pt idx="113">
                  <c:v>0.172650406272864</c:v>
                </c:pt>
                <c:pt idx="114">
                  <c:v>0.174281307168297</c:v>
                </c:pt>
                <c:pt idx="115">
                  <c:v>0.175861074548644</c:v>
                </c:pt>
                <c:pt idx="116">
                  <c:v>0.177447781665915</c:v>
                </c:pt>
                <c:pt idx="117">
                  <c:v>0.179033304435772</c:v>
                </c:pt>
                <c:pt idx="118">
                  <c:v>0.18061478984095</c:v>
                </c:pt>
                <c:pt idx="119">
                  <c:v>0.182211294363013</c:v>
                </c:pt>
                <c:pt idx="120">
                  <c:v>0.1837963282316</c:v>
                </c:pt>
                <c:pt idx="121">
                  <c:v>0.185375054150067</c:v>
                </c:pt>
                <c:pt idx="122">
                  <c:v>0.187012915721117</c:v>
                </c:pt>
                <c:pt idx="123">
                  <c:v>0.188615934191683</c:v>
                </c:pt>
                <c:pt idx="124">
                  <c:v>0.190213408922636</c:v>
                </c:pt>
                <c:pt idx="125">
                  <c:v>0.1918253238819</c:v>
                </c:pt>
                <c:pt idx="126">
                  <c:v>0.193433073764192</c:v>
                </c:pt>
                <c:pt idx="127">
                  <c:v>0.195057594841206</c:v>
                </c:pt>
                <c:pt idx="128">
                  <c:v>0.196684004886341</c:v>
                </c:pt>
                <c:pt idx="129">
                  <c:v>0.198314575702169</c:v>
                </c:pt>
                <c:pt idx="130">
                  <c:v>0.199982739872266</c:v>
                </c:pt>
                <c:pt idx="131">
                  <c:v>0.201620219055137</c:v>
                </c:pt>
                <c:pt idx="132">
                  <c:v>0.2032476037163</c:v>
                </c:pt>
                <c:pt idx="133">
                  <c:v>0.204868643099317</c:v>
                </c:pt>
                <c:pt idx="134">
                  <c:v>0.206504374471971</c:v>
                </c:pt>
                <c:pt idx="135">
                  <c:v>0.208138970407025</c:v>
                </c:pt>
                <c:pt idx="136">
                  <c:v>0.209776242621182</c:v>
                </c:pt>
                <c:pt idx="137">
                  <c:v>0.211416199892412</c:v>
                </c:pt>
                <c:pt idx="138">
                  <c:v>0.213117755212728</c:v>
                </c:pt>
                <c:pt idx="139">
                  <c:v>0.214773829887226</c:v>
                </c:pt>
                <c:pt idx="140">
                  <c:v>0.216434321284948</c:v>
                </c:pt>
                <c:pt idx="141">
                  <c:v>0.218107593957974</c:v>
                </c:pt>
                <c:pt idx="142">
                  <c:v>0.219758325832249</c:v>
                </c:pt>
                <c:pt idx="143">
                  <c:v>0.221419257262331</c:v>
                </c:pt>
                <c:pt idx="144">
                  <c:v>0.223070821995963</c:v>
                </c:pt>
                <c:pt idx="145">
                  <c:v>0.224719687983413</c:v>
                </c:pt>
                <c:pt idx="146">
                  <c:v>0.226424108299091</c:v>
                </c:pt>
                <c:pt idx="147">
                  <c:v>0.228090061921013</c:v>
                </c:pt>
                <c:pt idx="148">
                  <c:v>0.229748791156197</c:v>
                </c:pt>
                <c:pt idx="149">
                  <c:v>0.23141951634229</c:v>
                </c:pt>
                <c:pt idx="150">
                  <c:v>0.233106204965199</c:v>
                </c:pt>
                <c:pt idx="151">
                  <c:v>0.234791041117004</c:v>
                </c:pt>
                <c:pt idx="152">
                  <c:v>0.236481075800045</c:v>
                </c:pt>
                <c:pt idx="153">
                  <c:v>0.238156939064804</c:v>
                </c:pt>
                <c:pt idx="154">
                  <c:v>0.239903861660011</c:v>
                </c:pt>
                <c:pt idx="155">
                  <c:v>0.241594021155573</c:v>
                </c:pt>
                <c:pt idx="156">
                  <c:v>0.243282434095144</c:v>
                </c:pt>
                <c:pt idx="157">
                  <c:v>0.244968952295087</c:v>
                </c:pt>
                <c:pt idx="158">
                  <c:v>0.246669287735817</c:v>
                </c:pt>
                <c:pt idx="159">
                  <c:v>0.248370930415364</c:v>
                </c:pt>
                <c:pt idx="160">
                  <c:v>0.250087275031478</c:v>
                </c:pt>
                <c:pt idx="161">
                  <c:v>0.251804179114485</c:v>
                </c:pt>
                <c:pt idx="162">
                  <c:v>0.255322425709126</c:v>
                </c:pt>
                <c:pt idx="163">
                  <c:v>0.25704754805768</c:v>
                </c:pt>
                <c:pt idx="164">
                  <c:v>0.258767760771412</c:v>
                </c:pt>
                <c:pt idx="165">
                  <c:v>0.260502058580544</c:v>
                </c:pt>
                <c:pt idx="166">
                  <c:v>0.262231451200315</c:v>
                </c:pt>
                <c:pt idx="167">
                  <c:v>0.263959805323816</c:v>
                </c:pt>
                <c:pt idx="168">
                  <c:v>0.265684014530339</c:v>
                </c:pt>
                <c:pt idx="169">
                  <c:v>0.267461387841715</c:v>
                </c:pt>
                <c:pt idx="170">
                  <c:v>0.26920205723786</c:v>
                </c:pt>
                <c:pt idx="171">
                  <c:v>0.270945761848023</c:v>
                </c:pt>
                <c:pt idx="172">
                  <c:v>0.272688580698131</c:v>
                </c:pt>
                <c:pt idx="173">
                  <c:v>0.274435934540042</c:v>
                </c:pt>
                <c:pt idx="174">
                  <c:v>0.276195193276608</c:v>
                </c:pt>
                <c:pt idx="175">
                  <c:v>0.277953600127701</c:v>
                </c:pt>
                <c:pt idx="176">
                  <c:v>0.279706907381243</c:v>
                </c:pt>
                <c:pt idx="177">
                  <c:v>0.281516653961884</c:v>
                </c:pt>
                <c:pt idx="178">
                  <c:v>0.283269783704253</c:v>
                </c:pt>
                <c:pt idx="179">
                  <c:v>0.28502764045485</c:v>
                </c:pt>
                <c:pt idx="180">
                  <c:v>0.286786941657292</c:v>
                </c:pt>
                <c:pt idx="181">
                  <c:v>0.28855265138516</c:v>
                </c:pt>
                <c:pt idx="182">
                  <c:v>0.290326314328484</c:v>
                </c:pt>
                <c:pt idx="183">
                  <c:v>0.292094970505358</c:v>
                </c:pt>
                <c:pt idx="184">
                  <c:v>0.293867591760486</c:v>
                </c:pt>
                <c:pt idx="185">
                  <c:v>0.295713025181036</c:v>
                </c:pt>
                <c:pt idx="186">
                  <c:v>0.297500279598771</c:v>
                </c:pt>
                <c:pt idx="187">
                  <c:v>0.299303130770328</c:v>
                </c:pt>
                <c:pt idx="188">
                  <c:v>0.3010877495641</c:v>
                </c:pt>
                <c:pt idx="189">
                  <c:v>0.302892891240575</c:v>
                </c:pt>
                <c:pt idx="190">
                  <c:v>0.304699616455178</c:v>
                </c:pt>
                <c:pt idx="191">
                  <c:v>0.306506386994259</c:v>
                </c:pt>
                <c:pt idx="192">
                  <c:v>0.308303075387719</c:v>
                </c:pt>
                <c:pt idx="193">
                  <c:v>0.310166214807434</c:v>
                </c:pt>
                <c:pt idx="194">
                  <c:v>0.311966957032457</c:v>
                </c:pt>
                <c:pt idx="195">
                  <c:v>0.313780132898194</c:v>
                </c:pt>
                <c:pt idx="196">
                  <c:v>0.315598301652217</c:v>
                </c:pt>
                <c:pt idx="197">
                  <c:v>0.317424889404202</c:v>
                </c:pt>
                <c:pt idx="198">
                  <c:v>0.319258938671714</c:v>
                </c:pt>
                <c:pt idx="199">
                  <c:v>0.321088813958016</c:v>
                </c:pt>
                <c:pt idx="200">
                  <c:v>0.322923755630015</c:v>
                </c:pt>
                <c:pt idx="201">
                  <c:v>0.32481093140031</c:v>
                </c:pt>
                <c:pt idx="202">
                  <c:v>0.326654440173306</c:v>
                </c:pt>
                <c:pt idx="203">
                  <c:v>0.328484286313834</c:v>
                </c:pt>
                <c:pt idx="204">
                  <c:v>0.330319211439579</c:v>
                </c:pt>
                <c:pt idx="205">
                  <c:v>0.33215232666806</c:v>
                </c:pt>
                <c:pt idx="206">
                  <c:v>0.333994000945293</c:v>
                </c:pt>
                <c:pt idx="207">
                  <c:v>0.335845862210468</c:v>
                </c:pt>
                <c:pt idx="208">
                  <c:v>0.337702027873711</c:v>
                </c:pt>
                <c:pt idx="209">
                  <c:v>0.339615586242108</c:v>
                </c:pt>
                <c:pt idx="210">
                  <c:v>0.341483128545609</c:v>
                </c:pt>
                <c:pt idx="211">
                  <c:v>0.343347176567428</c:v>
                </c:pt>
                <c:pt idx="212">
                  <c:v>0.345218206541269</c:v>
                </c:pt>
                <c:pt idx="213">
                  <c:v>0.347080617088994</c:v>
                </c:pt>
                <c:pt idx="214">
                  <c:v>0.348965530693994</c:v>
                </c:pt>
                <c:pt idx="215">
                  <c:v>0.350833179675999</c:v>
                </c:pt>
                <c:pt idx="216">
                  <c:v>0.352702709538012</c:v>
                </c:pt>
                <c:pt idx="217">
                  <c:v>0.354641683124673</c:v>
                </c:pt>
                <c:pt idx="218">
                  <c:v>0.356538411169631</c:v>
                </c:pt>
                <c:pt idx="219">
                  <c:v>0.35841938386103</c:v>
                </c:pt>
                <c:pt idx="220">
                  <c:v>0.360317077955772</c:v>
                </c:pt>
                <c:pt idx="221">
                  <c:v>0.362217489937951</c:v>
                </c:pt>
                <c:pt idx="222">
                  <c:v>0.364123304164588</c:v>
                </c:pt>
                <c:pt idx="223">
                  <c:v>0.366041541757107</c:v>
                </c:pt>
                <c:pt idx="224">
                  <c:v>0.367951083563715</c:v>
                </c:pt>
                <c:pt idx="225">
                  <c:v>0.369941104780672</c:v>
                </c:pt>
                <c:pt idx="226">
                  <c:v>0.371857215833097</c:v>
                </c:pt>
                <c:pt idx="227">
                  <c:v>0.373769953993408</c:v>
                </c:pt>
                <c:pt idx="228">
                  <c:v>0.375698836381887</c:v>
                </c:pt>
                <c:pt idx="229">
                  <c:v>0.377628734459821</c:v>
                </c:pt>
                <c:pt idx="230">
                  <c:v>0.379540027768763</c:v>
                </c:pt>
                <c:pt idx="231">
                  <c:v>0.381474637869728</c:v>
                </c:pt>
                <c:pt idx="232">
                  <c:v>0.383410424586246</c:v>
                </c:pt>
                <c:pt idx="233">
                  <c:v>0.385412502238861</c:v>
                </c:pt>
                <c:pt idx="234">
                  <c:v>0.387363995026155</c:v>
                </c:pt>
                <c:pt idx="235">
                  <c:v>0.389303909870868</c:v>
                </c:pt>
                <c:pt idx="236">
                  <c:v>0.391263018965196</c:v>
                </c:pt>
                <c:pt idx="237">
                  <c:v>0.393217865562768</c:v>
                </c:pt>
                <c:pt idx="238">
                  <c:v>0.395192789212339</c:v>
                </c:pt>
                <c:pt idx="239">
                  <c:v>0.397153340276844</c:v>
                </c:pt>
                <c:pt idx="240">
                  <c:v>0.399118666319675</c:v>
                </c:pt>
                <c:pt idx="241">
                  <c:v>0.401101587662666</c:v>
                </c:pt>
                <c:pt idx="242">
                  <c:v>0.403114869432983</c:v>
                </c:pt>
                <c:pt idx="243">
                  <c:v>0.405094746046298</c:v>
                </c:pt>
                <c:pt idx="244">
                  <c:v>0.407079481397037</c:v>
                </c:pt>
                <c:pt idx="245">
                  <c:v>0.409071895373139</c:v>
                </c:pt>
                <c:pt idx="246">
                  <c:v>0.411073736834145</c:v>
                </c:pt>
                <c:pt idx="247">
                  <c:v>0.413057432520307</c:v>
                </c:pt>
                <c:pt idx="248">
                  <c:v>0.415055235149562</c:v>
                </c:pt>
                <c:pt idx="249">
                  <c:v>0.417075525366913</c:v>
                </c:pt>
                <c:pt idx="250">
                  <c:v>0.41912957950478</c:v>
                </c:pt>
                <c:pt idx="251">
                  <c:v>0.421144283397823</c:v>
                </c:pt>
                <c:pt idx="252">
                  <c:v>0.423157377667451</c:v>
                </c:pt>
                <c:pt idx="253">
                  <c:v>0.425173584612508</c:v>
                </c:pt>
                <c:pt idx="254">
                  <c:v>0.427192914896553</c:v>
                </c:pt>
                <c:pt idx="255">
                  <c:v>0.429217283017249</c:v>
                </c:pt>
                <c:pt idx="256">
                  <c:v>0.431261810609903</c:v>
                </c:pt>
                <c:pt idx="257">
                  <c:v>0.433315143481957</c:v>
                </c:pt>
                <c:pt idx="258">
                  <c:v>0.435415150853993</c:v>
                </c:pt>
                <c:pt idx="259">
                  <c:v>0.437457209257793</c:v>
                </c:pt>
                <c:pt idx="260">
                  <c:v>0.442639103079208</c:v>
                </c:pt>
                <c:pt idx="261">
                  <c:v>0.444680678382053</c:v>
                </c:pt>
                <c:pt idx="262">
                  <c:v>0.446730305064688</c:v>
                </c:pt>
                <c:pt idx="263">
                  <c:v>0.448788024149796</c:v>
                </c:pt>
                <c:pt idx="264">
                  <c:v>0.450917893991463</c:v>
                </c:pt>
                <c:pt idx="265">
                  <c:v>0.452983282168921</c:v>
                </c:pt>
                <c:pt idx="266">
                  <c:v>0.455061570340815</c:v>
                </c:pt>
                <c:pt idx="267">
                  <c:v>0.457144186791406</c:v>
                </c:pt>
                <c:pt idx="268">
                  <c:v>0.459239811036349</c:v>
                </c:pt>
                <c:pt idx="269">
                  <c:v>0.461335904299821</c:v>
                </c:pt>
                <c:pt idx="270">
                  <c:v>0.463426717508599</c:v>
                </c:pt>
                <c:pt idx="271">
                  <c:v>0.465533756444421</c:v>
                </c:pt>
                <c:pt idx="272">
                  <c:v>0.467701610268053</c:v>
                </c:pt>
                <c:pt idx="273">
                  <c:v>0.46981173742996</c:v>
                </c:pt>
                <c:pt idx="274">
                  <c:v>0.471906627093401</c:v>
                </c:pt>
                <c:pt idx="275">
                  <c:v>0.474017691415138</c:v>
                </c:pt>
                <c:pt idx="276">
                  <c:v>0.476130228924535</c:v>
                </c:pt>
                <c:pt idx="277">
                  <c:v>0.478255236524046</c:v>
                </c:pt>
                <c:pt idx="278">
                  <c:v>0.483611452268659</c:v>
                </c:pt>
                <c:pt idx="279">
                  <c:v>0.485805800841785</c:v>
                </c:pt>
                <c:pt idx="280">
                  <c:v>0.48793836801265</c:v>
                </c:pt>
                <c:pt idx="281">
                  <c:v>0.490080550857296</c:v>
                </c:pt>
                <c:pt idx="282">
                  <c:v>0.49222226352222</c:v>
                </c:pt>
                <c:pt idx="283">
                  <c:v>0.494352490132206</c:v>
                </c:pt>
                <c:pt idx="284">
                  <c:v>0.496508299276008</c:v>
                </c:pt>
                <c:pt idx="285">
                  <c:v>0.498665878257035</c:v>
                </c:pt>
                <c:pt idx="286">
                  <c:v>0.500812784234595</c:v>
                </c:pt>
                <c:pt idx="287">
                  <c:v>0.503009727481413</c:v>
                </c:pt>
                <c:pt idx="288">
                  <c:v>0.50516102912711</c:v>
                </c:pt>
                <c:pt idx="289">
                  <c:v>0.507338232873668</c:v>
                </c:pt>
                <c:pt idx="290">
                  <c:v>0.509521218664294</c:v>
                </c:pt>
                <c:pt idx="291">
                  <c:v>0.511714149036453</c:v>
                </c:pt>
                <c:pt idx="292">
                  <c:v>0.513890318673141</c:v>
                </c:pt>
                <c:pt idx="293">
                  <c:v>0.516058951655363</c:v>
                </c:pt>
                <c:pt idx="294">
                  <c:v>0.518255876293024</c:v>
                </c:pt>
                <c:pt idx="295">
                  <c:v>0.520499686216556</c:v>
                </c:pt>
                <c:pt idx="296">
                  <c:v>0.522681670522275</c:v>
                </c:pt>
                <c:pt idx="297">
                  <c:v>0.524877853266191</c:v>
                </c:pt>
                <c:pt idx="298">
                  <c:v>0.527065223138066</c:v>
                </c:pt>
                <c:pt idx="299">
                  <c:v>0.529259492176397</c:v>
                </c:pt>
                <c:pt idx="300">
                  <c:v>0.53146789681502</c:v>
                </c:pt>
                <c:pt idx="301">
                  <c:v>0.533689642998529</c:v>
                </c:pt>
                <c:pt idx="302">
                  <c:v>0.535906804726578</c:v>
                </c:pt>
                <c:pt idx="303">
                  <c:v>0.538210424996501</c:v>
                </c:pt>
                <c:pt idx="304">
                  <c:v>0.540456613062063</c:v>
                </c:pt>
                <c:pt idx="305">
                  <c:v>0.542687598554563</c:v>
                </c:pt>
                <c:pt idx="306">
                  <c:v>0.544927847102307</c:v>
                </c:pt>
                <c:pt idx="307">
                  <c:v>0.547150997473907</c:v>
                </c:pt>
                <c:pt idx="308">
                  <c:v>0.54941201333965</c:v>
                </c:pt>
                <c:pt idx="309">
                  <c:v>0.551625983662893</c:v>
                </c:pt>
                <c:pt idx="310">
                  <c:v>0.553854387494451</c:v>
                </c:pt>
                <c:pt idx="311">
                  <c:v>0.556171858262877</c:v>
                </c:pt>
                <c:pt idx="312">
                  <c:v>0.55841042657137</c:v>
                </c:pt>
                <c:pt idx="313">
                  <c:v>0.560664688938792</c:v>
                </c:pt>
                <c:pt idx="314">
                  <c:v>0.562931660973463</c:v>
                </c:pt>
                <c:pt idx="315">
                  <c:v>0.565191787888234</c:v>
                </c:pt>
                <c:pt idx="316">
                  <c:v>0.567477430579876</c:v>
                </c:pt>
                <c:pt idx="317">
                  <c:v>0.569746771081912</c:v>
                </c:pt>
                <c:pt idx="318">
                  <c:v>0.572025851770472</c:v>
                </c:pt>
                <c:pt idx="319">
                  <c:v>0.574373762891235</c:v>
                </c:pt>
                <c:pt idx="320">
                  <c:v>0.57665570361774</c:v>
                </c:pt>
                <c:pt idx="321">
                  <c:v>0.578940464427851</c:v>
                </c:pt>
                <c:pt idx="322">
                  <c:v>0.581212915051</c:v>
                </c:pt>
                <c:pt idx="323">
                  <c:v>0.583492762821458</c:v>
                </c:pt>
                <c:pt idx="324">
                  <c:v>0.585787839187902</c:v>
                </c:pt>
                <c:pt idx="325">
                  <c:v>0.588083731887919</c:v>
                </c:pt>
                <c:pt idx="326">
                  <c:v>0.590401493380257</c:v>
                </c:pt>
                <c:pt idx="327">
                  <c:v>0.592795051501758</c:v>
                </c:pt>
                <c:pt idx="328">
                  <c:v>0.595106916308814</c:v>
                </c:pt>
                <c:pt idx="329">
                  <c:v>0.597413067016269</c:v>
                </c:pt>
                <c:pt idx="330">
                  <c:v>0.599730192628159</c:v>
                </c:pt>
                <c:pt idx="331">
                  <c:v>0.602054770546781</c:v>
                </c:pt>
                <c:pt idx="332">
                  <c:v>0.604384764720855</c:v>
                </c:pt>
                <c:pt idx="333">
                  <c:v>0.606710162610411</c:v>
                </c:pt>
                <c:pt idx="334">
                  <c:v>0.609062436207407</c:v>
                </c:pt>
                <c:pt idx="335">
                  <c:v>0.611459261372432</c:v>
                </c:pt>
                <c:pt idx="336">
                  <c:v>0.613808057111949</c:v>
                </c:pt>
                <c:pt idx="337">
                  <c:v>0.616175763638719</c:v>
                </c:pt>
                <c:pt idx="338">
                  <c:v>0.618540082520477</c:v>
                </c:pt>
                <c:pt idx="339">
                  <c:v>0.620923645157816</c:v>
                </c:pt>
                <c:pt idx="340">
                  <c:v>0.623326772399205</c:v>
                </c:pt>
                <c:pt idx="341">
                  <c:v>0.625695531994989</c:v>
                </c:pt>
                <c:pt idx="342">
                  <c:v>0.628082493132205</c:v>
                </c:pt>
                <c:pt idx="343">
                  <c:v>0.630558764381573</c:v>
                </c:pt>
                <c:pt idx="344">
                  <c:v>0.632934234658727</c:v>
                </c:pt>
                <c:pt idx="345">
                  <c:v>0.635323549536084</c:v>
                </c:pt>
                <c:pt idx="346">
                  <c:v>0.637714095840495</c:v>
                </c:pt>
                <c:pt idx="347">
                  <c:v>0.640106644773283</c:v>
                </c:pt>
                <c:pt idx="348">
                  <c:v>0.642515335378341</c:v>
                </c:pt>
                <c:pt idx="349">
                  <c:v>0.644909964700065</c:v>
                </c:pt>
                <c:pt idx="350">
                  <c:v>0.647331450786438</c:v>
                </c:pt>
                <c:pt idx="351">
                  <c:v>0.64982623848546</c:v>
                </c:pt>
                <c:pt idx="352">
                  <c:v>0.652240839508368</c:v>
                </c:pt>
                <c:pt idx="353">
                  <c:v>0.654689705229953</c:v>
                </c:pt>
                <c:pt idx="354">
                  <c:v>0.657126649257604</c:v>
                </c:pt>
                <c:pt idx="355">
                  <c:v>0.65955417007328</c:v>
                </c:pt>
                <c:pt idx="356">
                  <c:v>0.661996007731103</c:v>
                </c:pt>
                <c:pt idx="357">
                  <c:v>0.664417532292806</c:v>
                </c:pt>
                <c:pt idx="358">
                  <c:v>0.666859216567473</c:v>
                </c:pt>
                <c:pt idx="359">
                  <c:v>0.66939278173089</c:v>
                </c:pt>
                <c:pt idx="360">
                  <c:v>0.671870718914936</c:v>
                </c:pt>
                <c:pt idx="361">
                  <c:v>0.674318735744958</c:v>
                </c:pt>
                <c:pt idx="362">
                  <c:v>0.676786977138774</c:v>
                </c:pt>
                <c:pt idx="363">
                  <c:v>0.679280882894195</c:v>
                </c:pt>
                <c:pt idx="364">
                  <c:v>0.681777139452969</c:v>
                </c:pt>
                <c:pt idx="365">
                  <c:v>0.684272272207808</c:v>
                </c:pt>
                <c:pt idx="366">
                  <c:v>0.686766466320669</c:v>
                </c:pt>
                <c:pt idx="367">
                  <c:v>0.689337037978054</c:v>
                </c:pt>
                <c:pt idx="368">
                  <c:v>0.691804724808707</c:v>
                </c:pt>
                <c:pt idx="369">
                  <c:v>0.69430064003527</c:v>
                </c:pt>
                <c:pt idx="370">
                  <c:v>0.696789117253689</c:v>
                </c:pt>
                <c:pt idx="371">
                  <c:v>0.699282555418295</c:v>
                </c:pt>
                <c:pt idx="372">
                  <c:v>0.701658682044853</c:v>
                </c:pt>
                <c:pt idx="373">
                  <c:v>0.70427834801356</c:v>
                </c:pt>
                <c:pt idx="374">
                  <c:v>0.706804161076521</c:v>
                </c:pt>
                <c:pt idx="375">
                  <c:v>0.709415705279358</c:v>
                </c:pt>
                <c:pt idx="376">
                  <c:v>0.711948229651396</c:v>
                </c:pt>
                <c:pt idx="377">
                  <c:v>0.714474737856995</c:v>
                </c:pt>
                <c:pt idx="378">
                  <c:v>0.717020123176586</c:v>
                </c:pt>
                <c:pt idx="379">
                  <c:v>0.719580912142835</c:v>
                </c:pt>
                <c:pt idx="380">
                  <c:v>0.722112768700524</c:v>
                </c:pt>
                <c:pt idx="381">
                  <c:v>0.724682811642075</c:v>
                </c:pt>
                <c:pt idx="382">
                  <c:v>0.727235329185528</c:v>
                </c:pt>
                <c:pt idx="383">
                  <c:v>0.729887993121545</c:v>
                </c:pt>
                <c:pt idx="384">
                  <c:v>0.732452559643594</c:v>
                </c:pt>
                <c:pt idx="385">
                  <c:v>0.735036424617745</c:v>
                </c:pt>
                <c:pt idx="386">
                  <c:v>0.737639941018161</c:v>
                </c:pt>
                <c:pt idx="387">
                  <c:v>0.740262803831076</c:v>
                </c:pt>
                <c:pt idx="388">
                  <c:v>0.7428630471167</c:v>
                </c:pt>
                <c:pt idx="389">
                  <c:v>0.745452007709521</c:v>
                </c:pt>
                <c:pt idx="390">
                  <c:v>0.748095690386498</c:v>
                </c:pt>
                <c:pt idx="391">
                  <c:v>0.750794933159085</c:v>
                </c:pt>
                <c:pt idx="392">
                  <c:v>0.753411119569506</c:v>
                </c:pt>
                <c:pt idx="393">
                  <c:v>0.756011731326428</c:v>
                </c:pt>
                <c:pt idx="394">
                  <c:v>0.758604792961608</c:v>
                </c:pt>
                <c:pt idx="395">
                  <c:v>0.761238639649206</c:v>
                </c:pt>
                <c:pt idx="396">
                  <c:v>0.76390715118173</c:v>
                </c:pt>
                <c:pt idx="397">
                  <c:v>0.766549683928153</c:v>
                </c:pt>
                <c:pt idx="398">
                  <c:v>0.76919253152469</c:v>
                </c:pt>
                <c:pt idx="399">
                  <c:v>0.771946722101363</c:v>
                </c:pt>
                <c:pt idx="400">
                  <c:v>0.774411406169637</c:v>
                </c:pt>
                <c:pt idx="401">
                  <c:v>0.777263865407935</c:v>
                </c:pt>
                <c:pt idx="402">
                  <c:v>0.779959551336762</c:v>
                </c:pt>
                <c:pt idx="403">
                  <c:v>0.782620735558588</c:v>
                </c:pt>
                <c:pt idx="404">
                  <c:v>0.785298302927965</c:v>
                </c:pt>
                <c:pt idx="405">
                  <c:v>0.787968300926355</c:v>
                </c:pt>
                <c:pt idx="406">
                  <c:v>0.790648411649563</c:v>
                </c:pt>
                <c:pt idx="407">
                  <c:v>0.793414696163889</c:v>
                </c:pt>
                <c:pt idx="408">
                  <c:v>0.796115865712252</c:v>
                </c:pt>
                <c:pt idx="409">
                  <c:v>0.798813799065451</c:v>
                </c:pt>
                <c:pt idx="410">
                  <c:v>0.807189660423452</c:v>
                </c:pt>
                <c:pt idx="411">
                  <c:v>0.809909083152883</c:v>
                </c:pt>
                <c:pt idx="412">
                  <c:v>0.812673395677917</c:v>
                </c:pt>
                <c:pt idx="413">
                  <c:v>0.815485962990309</c:v>
                </c:pt>
                <c:pt idx="414">
                  <c:v>0.818240712688519</c:v>
                </c:pt>
                <c:pt idx="415">
                  <c:v>0.82099719902047</c:v>
                </c:pt>
                <c:pt idx="416">
                  <c:v>0.823748833629403</c:v>
                </c:pt>
                <c:pt idx="417">
                  <c:v>0.826365033541625</c:v>
                </c:pt>
                <c:pt idx="418">
                  <c:v>0.829297403201758</c:v>
                </c:pt>
                <c:pt idx="419">
                  <c:v>0.832069155611818</c:v>
                </c:pt>
                <c:pt idx="420">
                  <c:v>0.834845755850992</c:v>
                </c:pt>
                <c:pt idx="421">
                  <c:v>0.837745575740617</c:v>
                </c:pt>
                <c:pt idx="422">
                  <c:v>0.840200061399834</c:v>
                </c:pt>
                <c:pt idx="423">
                  <c:v>0.843289990847126</c:v>
                </c:pt>
                <c:pt idx="424">
                  <c:v>0.846155491785285</c:v>
                </c:pt>
                <c:pt idx="425">
                  <c:v>0.848998564019157</c:v>
                </c:pt>
                <c:pt idx="426">
                  <c:v>0.851812223286042</c:v>
                </c:pt>
                <c:pt idx="427">
                  <c:v>0.854399115718698</c:v>
                </c:pt>
                <c:pt idx="428">
                  <c:v>0.857368240449905</c:v>
                </c:pt>
                <c:pt idx="429">
                  <c:v>0.860280507105803</c:v>
                </c:pt>
                <c:pt idx="430">
                  <c:v>0.863130542223038</c:v>
                </c:pt>
                <c:pt idx="431">
                  <c:v>0.865962455504499</c:v>
                </c:pt>
                <c:pt idx="432">
                  <c:v>0.868813979548955</c:v>
                </c:pt>
                <c:pt idx="433">
                  <c:v>0.871697364586527</c:v>
                </c:pt>
                <c:pt idx="434">
                  <c:v>0.874267693982577</c:v>
                </c:pt>
                <c:pt idx="435">
                  <c:v>0.877357582972648</c:v>
                </c:pt>
                <c:pt idx="436">
                  <c:v>0.880261514639031</c:v>
                </c:pt>
                <c:pt idx="437">
                  <c:v>0.883014253239643</c:v>
                </c:pt>
                <c:pt idx="438">
                  <c:v>0.885806941849318</c:v>
                </c:pt>
                <c:pt idx="439">
                  <c:v>0.888913664111365</c:v>
                </c:pt>
                <c:pt idx="440">
                  <c:v>0.891871309076665</c:v>
                </c:pt>
                <c:pt idx="441">
                  <c:v>0.894751298706745</c:v>
                </c:pt>
                <c:pt idx="442">
                  <c:v>0.897675843810268</c:v>
                </c:pt>
                <c:pt idx="443">
                  <c:v>0.900274758182125</c:v>
                </c:pt>
                <c:pt idx="444">
                  <c:v>0.90350278151197</c:v>
                </c:pt>
                <c:pt idx="445">
                  <c:v>0.906100786648207</c:v>
                </c:pt>
                <c:pt idx="446">
                  <c:v>0.9089190975293</c:v>
                </c:pt>
                <c:pt idx="447">
                  <c:v>0.911833516443122</c:v>
                </c:pt>
                <c:pt idx="448">
                  <c:v>0.914762904295315</c:v>
                </c:pt>
                <c:pt idx="449">
                  <c:v>0.917663167780592</c:v>
                </c:pt>
                <c:pt idx="450">
                  <c:v>0.920523870166106</c:v>
                </c:pt>
                <c:pt idx="451">
                  <c:v>0.923709037813342</c:v>
                </c:pt>
                <c:pt idx="452">
                  <c:v>0.926341926059663</c:v>
                </c:pt>
                <c:pt idx="453">
                  <c:v>0.929415917516199</c:v>
                </c:pt>
                <c:pt idx="454">
                  <c:v>0.93242933717486</c:v>
                </c:pt>
                <c:pt idx="455">
                  <c:v>0.935444237194255</c:v>
                </c:pt>
                <c:pt idx="456">
                  <c:v>0.938298005423304</c:v>
                </c:pt>
                <c:pt idx="457">
                  <c:v>0.941428901545913</c:v>
                </c:pt>
                <c:pt idx="458">
                  <c:v>0.944335116611225</c:v>
                </c:pt>
                <c:pt idx="459">
                  <c:v>0.947388834424564</c:v>
                </c:pt>
                <c:pt idx="460">
                  <c:v>0.950330109901189</c:v>
                </c:pt>
                <c:pt idx="461">
                  <c:v>0.953486070316442</c:v>
                </c:pt>
                <c:pt idx="462">
                  <c:v>0.956523017407051</c:v>
                </c:pt>
                <c:pt idx="463">
                  <c:v>0.959447646876625</c:v>
                </c:pt>
                <c:pt idx="464">
                  <c:v>0.96252577194714</c:v>
                </c:pt>
                <c:pt idx="465">
                  <c:v>0.965516857281517</c:v>
                </c:pt>
                <c:pt idx="466">
                  <c:v>0.968528342263269</c:v>
                </c:pt>
                <c:pt idx="467">
                  <c:v>0.971616300385179</c:v>
                </c:pt>
                <c:pt idx="468">
                  <c:v>0.974586278354607</c:v>
                </c:pt>
                <c:pt idx="469">
                  <c:v>0.97781462912142</c:v>
                </c:pt>
                <c:pt idx="470">
                  <c:v>0.980823772937257</c:v>
                </c:pt>
                <c:pt idx="471">
                  <c:v>0.983965193931897</c:v>
                </c:pt>
                <c:pt idx="472">
                  <c:v>0.987021730869097</c:v>
                </c:pt>
                <c:pt idx="473">
                  <c:v>0.99008014938976</c:v>
                </c:pt>
                <c:pt idx="474">
                  <c:v>1.00052476960956</c:v>
                </c:pt>
                <c:pt idx="475">
                  <c:v>1.00370764251524</c:v>
                </c:pt>
                <c:pt idx="476">
                  <c:v>1.00681081765317</c:v>
                </c:pt>
                <c:pt idx="477">
                  <c:v>1.00998008641229</c:v>
                </c:pt>
                <c:pt idx="478">
                  <c:v>1.01301919141657</c:v>
                </c:pt>
                <c:pt idx="479">
                  <c:v>1.01612088579258</c:v>
                </c:pt>
                <c:pt idx="480">
                  <c:v>1.01931754506918</c:v>
                </c:pt>
                <c:pt idx="481">
                  <c:v>1.02247533811994</c:v>
                </c:pt>
                <c:pt idx="482">
                  <c:v>1.0257085171863</c:v>
                </c:pt>
                <c:pt idx="483">
                  <c:v>1.0288758573279</c:v>
                </c:pt>
                <c:pt idx="484">
                  <c:v>1.03216839618374</c:v>
                </c:pt>
                <c:pt idx="485">
                  <c:v>1.03526532358614</c:v>
                </c:pt>
                <c:pt idx="486">
                  <c:v>1.0384812614011</c:v>
                </c:pt>
                <c:pt idx="487">
                  <c:v>1.04168298756017</c:v>
                </c:pt>
                <c:pt idx="488">
                  <c:v>1.04488236545269</c:v>
                </c:pt>
                <c:pt idx="489">
                  <c:v>1.04809554724327</c:v>
                </c:pt>
                <c:pt idx="490">
                  <c:v>1.05133149946554</c:v>
                </c:pt>
                <c:pt idx="491">
                  <c:v>1.05464166693347</c:v>
                </c:pt>
                <c:pt idx="492">
                  <c:v>1.05791140076687</c:v>
                </c:pt>
                <c:pt idx="493">
                  <c:v>1.06112948859291</c:v>
                </c:pt>
                <c:pt idx="494">
                  <c:v>1.06437562583972</c:v>
                </c:pt>
                <c:pt idx="495">
                  <c:v>1.0676251253169</c:v>
                </c:pt>
                <c:pt idx="496">
                  <c:v>1.0709054166505</c:v>
                </c:pt>
                <c:pt idx="497">
                  <c:v>1.07412424442225</c:v>
                </c:pt>
                <c:pt idx="498">
                  <c:v>1.0773513373635</c:v>
                </c:pt>
                <c:pt idx="499">
                  <c:v>1.08071666330597</c:v>
                </c:pt>
                <c:pt idx="500">
                  <c:v>1.08394315107878</c:v>
                </c:pt>
                <c:pt idx="501">
                  <c:v>1.08722388259944</c:v>
                </c:pt>
                <c:pt idx="502">
                  <c:v>1.09055229547438</c:v>
                </c:pt>
                <c:pt idx="503">
                  <c:v>1.09382521370813</c:v>
                </c:pt>
                <c:pt idx="504">
                  <c:v>1.09713423699465</c:v>
                </c:pt>
                <c:pt idx="505">
                  <c:v>1.10041204195087</c:v>
                </c:pt>
                <c:pt idx="506">
                  <c:v>1.10373986715769</c:v>
                </c:pt>
                <c:pt idx="507">
                  <c:v>1.10706345015088</c:v>
                </c:pt>
                <c:pt idx="508">
                  <c:v>1.11038562359062</c:v>
                </c:pt>
                <c:pt idx="509">
                  <c:v>1.11371100051726</c:v>
                </c:pt>
                <c:pt idx="510">
                  <c:v>1.11701906761604</c:v>
                </c:pt>
                <c:pt idx="511">
                  <c:v>1.12033431450888</c:v>
                </c:pt>
                <c:pt idx="512">
                  <c:v>1.1237082461985</c:v>
                </c:pt>
                <c:pt idx="513">
                  <c:v>1.12701167753648</c:v>
                </c:pt>
                <c:pt idx="514">
                  <c:v>1.1303564361552</c:v>
                </c:pt>
                <c:pt idx="515">
                  <c:v>1.13382791982268</c:v>
                </c:pt>
                <c:pt idx="516">
                  <c:v>1.13718946868092</c:v>
                </c:pt>
                <c:pt idx="517">
                  <c:v>1.14052230156458</c:v>
                </c:pt>
                <c:pt idx="518">
                  <c:v>1.14393208649214</c:v>
                </c:pt>
                <c:pt idx="519">
                  <c:v>1.14728717363848</c:v>
                </c:pt>
                <c:pt idx="520">
                  <c:v>1.15064180493656</c:v>
                </c:pt>
                <c:pt idx="521">
                  <c:v>1.15401592144237</c:v>
                </c:pt>
                <c:pt idx="522">
                  <c:v>1.15740309790308</c:v>
                </c:pt>
                <c:pt idx="523">
                  <c:v>1.16080604114032</c:v>
                </c:pt>
                <c:pt idx="524">
                  <c:v>1.16417498456344</c:v>
                </c:pt>
                <c:pt idx="525">
                  <c:v>1.16754501891468</c:v>
                </c:pt>
                <c:pt idx="526">
                  <c:v>1.17093078533565</c:v>
                </c:pt>
                <c:pt idx="527">
                  <c:v>1.17435412366168</c:v>
                </c:pt>
                <c:pt idx="528">
                  <c:v>1.17777076936543</c:v>
                </c:pt>
                <c:pt idx="529">
                  <c:v>1.18115874640655</c:v>
                </c:pt>
                <c:pt idx="530">
                  <c:v>1.18450591187079</c:v>
                </c:pt>
                <c:pt idx="531">
                  <c:v>1.18806484147658</c:v>
                </c:pt>
                <c:pt idx="532">
                  <c:v>1.19143489539845</c:v>
                </c:pt>
                <c:pt idx="533">
                  <c:v>1.19488389274099</c:v>
                </c:pt>
                <c:pt idx="534">
                  <c:v>1.19827088316552</c:v>
                </c:pt>
                <c:pt idx="535">
                  <c:v>1.20157699781647</c:v>
                </c:pt>
                <c:pt idx="536">
                  <c:v>1.20499262461334</c:v>
                </c:pt>
                <c:pt idx="537">
                  <c:v>1.20843518701372</c:v>
                </c:pt>
                <c:pt idx="538">
                  <c:v>1.21183723733178</c:v>
                </c:pt>
                <c:pt idx="539">
                  <c:v>1.21542182594948</c:v>
                </c:pt>
                <c:pt idx="540">
                  <c:v>1.2188495097597</c:v>
                </c:pt>
                <c:pt idx="541">
                  <c:v>1.22225988700267</c:v>
                </c:pt>
                <c:pt idx="542">
                  <c:v>1.22570479732957</c:v>
                </c:pt>
                <c:pt idx="543">
                  <c:v>1.229220931723</c:v>
                </c:pt>
                <c:pt idx="544">
                  <c:v>1.23263467736277</c:v>
                </c:pt>
                <c:pt idx="545">
                  <c:v>1.2359989856616</c:v>
                </c:pt>
                <c:pt idx="546">
                  <c:v>1.23938535129639</c:v>
                </c:pt>
                <c:pt idx="547">
                  <c:v>1.24290559167656</c:v>
                </c:pt>
                <c:pt idx="548">
                  <c:v>1.24629176185724</c:v>
                </c:pt>
                <c:pt idx="549">
                  <c:v>1.24978674479926</c:v>
                </c:pt>
                <c:pt idx="550">
                  <c:v>1.25319596739365</c:v>
                </c:pt>
                <c:pt idx="551">
                  <c:v>1.25659507961605</c:v>
                </c:pt>
                <c:pt idx="552">
                  <c:v>1.26006040444327</c:v>
                </c:pt>
                <c:pt idx="553">
                  <c:v>1.26347382839221</c:v>
                </c:pt>
                <c:pt idx="554">
                  <c:v>1.26689089184211</c:v>
                </c:pt>
                <c:pt idx="555">
                  <c:v>1.27046678314989</c:v>
                </c:pt>
                <c:pt idx="556">
                  <c:v>1.27386761623563</c:v>
                </c:pt>
                <c:pt idx="557">
                  <c:v>1.27725375907943</c:v>
                </c:pt>
                <c:pt idx="558">
                  <c:v>1.28074062214431</c:v>
                </c:pt>
                <c:pt idx="559">
                  <c:v>1.2841497777987</c:v>
                </c:pt>
                <c:pt idx="560">
                  <c:v>1.28758220596198</c:v>
                </c:pt>
                <c:pt idx="561">
                  <c:v>1.29089762984466</c:v>
                </c:pt>
                <c:pt idx="562">
                  <c:v>1.29439177667476</c:v>
                </c:pt>
                <c:pt idx="563">
                  <c:v>1.29791966646533</c:v>
                </c:pt>
                <c:pt idx="564">
                  <c:v>1.30145592259203</c:v>
                </c:pt>
                <c:pt idx="565">
                  <c:v>1.30490189661082</c:v>
                </c:pt>
                <c:pt idx="566">
                  <c:v>1.30831392860378</c:v>
                </c:pt>
                <c:pt idx="567">
                  <c:v>1.31171003437775</c:v>
                </c:pt>
                <c:pt idx="568">
                  <c:v>1.31520313086709</c:v>
                </c:pt>
                <c:pt idx="569">
                  <c:v>1.31858839920726</c:v>
                </c:pt>
                <c:pt idx="570">
                  <c:v>1.32196889585664</c:v>
                </c:pt>
                <c:pt idx="571">
                  <c:v>1.32550542478172</c:v>
                </c:pt>
                <c:pt idx="572">
                  <c:v>1.3289070849027</c:v>
                </c:pt>
                <c:pt idx="573">
                  <c:v>1.33224090729161</c:v>
                </c:pt>
                <c:pt idx="574">
                  <c:v>1.33575003029662</c:v>
                </c:pt>
                <c:pt idx="575">
                  <c:v>1.33912056821892</c:v>
                </c:pt>
                <c:pt idx="576">
                  <c:v>1.34249538737324</c:v>
                </c:pt>
                <c:pt idx="577">
                  <c:v>1.3458744926925</c:v>
                </c:pt>
                <c:pt idx="578">
                  <c:v>1.34933951279077</c:v>
                </c:pt>
                <c:pt idx="579">
                  <c:v>1.35270147685785</c:v>
                </c:pt>
                <c:pt idx="580">
                  <c:v>1.35618024531475</c:v>
                </c:pt>
                <c:pt idx="581">
                  <c:v>1.35956978888788</c:v>
                </c:pt>
                <c:pt idx="582">
                  <c:v>1.36287683211317</c:v>
                </c:pt>
                <c:pt idx="583">
                  <c:v>1.36630133768517</c:v>
                </c:pt>
                <c:pt idx="584">
                  <c:v>1.36964984344957</c:v>
                </c:pt>
                <c:pt idx="585">
                  <c:v>1.37297577036203</c:v>
                </c:pt>
                <c:pt idx="586">
                  <c:v>1.37630992492766</c:v>
                </c:pt>
                <c:pt idx="587">
                  <c:v>1.37969950993317</c:v>
                </c:pt>
                <c:pt idx="588">
                  <c:v>1.38304137125606</c:v>
                </c:pt>
                <c:pt idx="589">
                  <c:v>1.38647171241617</c:v>
                </c:pt>
                <c:pt idx="590">
                  <c:v>1.38980149493709</c:v>
                </c:pt>
                <c:pt idx="591">
                  <c:v>1.39312493133926</c:v>
                </c:pt>
                <c:pt idx="592">
                  <c:v>1.396633902507</c:v>
                </c:pt>
                <c:pt idx="593">
                  <c:v>1.39991776698225</c:v>
                </c:pt>
                <c:pt idx="594">
                  <c:v>1.4032351407858</c:v>
                </c:pt>
                <c:pt idx="595">
                  <c:v>1.40658293337558</c:v>
                </c:pt>
                <c:pt idx="596">
                  <c:v>1.40998128839004</c:v>
                </c:pt>
                <c:pt idx="597">
                  <c:v>1.41329873197355</c:v>
                </c:pt>
                <c:pt idx="598">
                  <c:v>1.41673453896487</c:v>
                </c:pt>
                <c:pt idx="599">
                  <c:v>1.42007449947681</c:v>
                </c:pt>
                <c:pt idx="600">
                  <c:v>1.42343036085271</c:v>
                </c:pt>
                <c:pt idx="601">
                  <c:v>1.426725687973</c:v>
                </c:pt>
                <c:pt idx="602">
                  <c:v>1.43016095931962</c:v>
                </c:pt>
                <c:pt idx="603">
                  <c:v>1.43350672081194</c:v>
                </c:pt>
                <c:pt idx="604">
                  <c:v>1.43700014207993</c:v>
                </c:pt>
                <c:pt idx="605">
                  <c:v>1.44036673094182</c:v>
                </c:pt>
                <c:pt idx="606">
                  <c:v>1.44369263195852</c:v>
                </c:pt>
                <c:pt idx="607">
                  <c:v>1.44703226552705</c:v>
                </c:pt>
                <c:pt idx="608">
                  <c:v>1.45049409573263</c:v>
                </c:pt>
                <c:pt idx="609">
                  <c:v>1.4538273873382</c:v>
                </c:pt>
                <c:pt idx="610">
                  <c:v>1.45720109681769</c:v>
                </c:pt>
                <c:pt idx="611">
                  <c:v>1.46062536981194</c:v>
                </c:pt>
                <c:pt idx="612">
                  <c:v>1.46415872537785</c:v>
                </c:pt>
                <c:pt idx="613">
                  <c:v>1.47086848254102</c:v>
                </c:pt>
                <c:pt idx="614">
                  <c:v>1.47423214781446</c:v>
                </c:pt>
                <c:pt idx="615">
                  <c:v>1.47764790325882</c:v>
                </c:pt>
                <c:pt idx="616">
                  <c:v>1.48123889317747</c:v>
                </c:pt>
                <c:pt idx="617">
                  <c:v>1.48464088174368</c:v>
                </c:pt>
                <c:pt idx="618">
                  <c:v>1.48803025099306</c:v>
                </c:pt>
                <c:pt idx="619">
                  <c:v>1.49170555606338</c:v>
                </c:pt>
                <c:pt idx="620">
                  <c:v>1.49515998385932</c:v>
                </c:pt>
                <c:pt idx="621">
                  <c:v>1.49861759456508</c:v>
                </c:pt>
                <c:pt idx="622">
                  <c:v>1.50230661776281</c:v>
                </c:pt>
                <c:pt idx="623">
                  <c:v>1.50587798930336</c:v>
                </c:pt>
              </c:strCache>
            </c:strRef>
          </c:cat>
          <c:val>
            <c:numRef>
              <c:f>[6]Лист1!$M$14:$M$637</c:f>
              <c:numCache>
                <c:formatCode>General</c:formatCode>
                <c:ptCount val="624"/>
                <c:pt idx="0">
                  <c:v>1.56526555332137</c:v>
                </c:pt>
                <c:pt idx="1">
                  <c:v>2.4948218137957</c:v>
                </c:pt>
                <c:pt idx="2">
                  <c:v>6.16889996258555</c:v>
                </c:pt>
                <c:pt idx="3">
                  <c:v>19.2558276941053</c:v>
                </c:pt>
                <c:pt idx="4">
                  <c:v>25.7939166206166</c:v>
                </c:pt>
                <c:pt idx="5">
                  <c:v>30.7565243559664</c:v>
                </c:pt>
                <c:pt idx="6">
                  <c:v>35.3674768168914</c:v>
                </c:pt>
                <c:pt idx="7">
                  <c:v>37.7007362691423</c:v>
                </c:pt>
                <c:pt idx="8">
                  <c:v>40.5895403990368</c:v>
                </c:pt>
                <c:pt idx="9">
                  <c:v>43.5893692144407</c:v>
                </c:pt>
                <c:pt idx="10">
                  <c:v>46.9775171419043</c:v>
                </c:pt>
                <c:pt idx="11">
                  <c:v>50.7124793985659</c:v>
                </c:pt>
                <c:pt idx="12">
                  <c:v>58.2930158340848</c:v>
                </c:pt>
                <c:pt idx="13">
                  <c:v>59.940913376424</c:v>
                </c:pt>
                <c:pt idx="14">
                  <c:v>61.6285633139007</c:v>
                </c:pt>
                <c:pt idx="15">
                  <c:v>63.1360250061814</c:v>
                </c:pt>
                <c:pt idx="16">
                  <c:v>64.6361001788278</c:v>
                </c:pt>
                <c:pt idx="17">
                  <c:v>66.0620521991961</c:v>
                </c:pt>
                <c:pt idx="18">
                  <c:v>67.3965302111202</c:v>
                </c:pt>
                <c:pt idx="19">
                  <c:v>68.7567466062546</c:v>
                </c:pt>
                <c:pt idx="20">
                  <c:v>70.2438512700687</c:v>
                </c:pt>
                <c:pt idx="21">
                  <c:v>71.6681767412751</c:v>
                </c:pt>
                <c:pt idx="22">
                  <c:v>74.7785236370872</c:v>
                </c:pt>
                <c:pt idx="23">
                  <c:v>76.4643329891367</c:v>
                </c:pt>
                <c:pt idx="24">
                  <c:v>78.4885638748524</c:v>
                </c:pt>
                <c:pt idx="25">
                  <c:v>81.3035257011574</c:v>
                </c:pt>
                <c:pt idx="26">
                  <c:v>89.1389566892456</c:v>
                </c:pt>
                <c:pt idx="27">
                  <c:v>95.7626161252832</c:v>
                </c:pt>
                <c:pt idx="28">
                  <c:v>112.920877858159</c:v>
                </c:pt>
                <c:pt idx="29">
                  <c:v>123.723082788424</c:v>
                </c:pt>
                <c:pt idx="30">
                  <c:v>134.275100306425</c:v>
                </c:pt>
                <c:pt idx="31">
                  <c:v>144.459273603891</c:v>
                </c:pt>
                <c:pt idx="32">
                  <c:v>152.655452715435</c:v>
                </c:pt>
                <c:pt idx="33">
                  <c:v>162.121718447977</c:v>
                </c:pt>
                <c:pt idx="34">
                  <c:v>171.451257306812</c:v>
                </c:pt>
                <c:pt idx="35">
                  <c:v>184.299754535256</c:v>
                </c:pt>
                <c:pt idx="36">
                  <c:v>226.312713521488</c:v>
                </c:pt>
                <c:pt idx="37">
                  <c:v>241.209008428031</c:v>
                </c:pt>
                <c:pt idx="38">
                  <c:v>255.261273426532</c:v>
                </c:pt>
                <c:pt idx="39">
                  <c:v>270.983334160278</c:v>
                </c:pt>
                <c:pt idx="40">
                  <c:v>283.729779918647</c:v>
                </c:pt>
                <c:pt idx="41">
                  <c:v>297.139370129365</c:v>
                </c:pt>
                <c:pt idx="42">
                  <c:v>311.187241594449</c:v>
                </c:pt>
                <c:pt idx="43">
                  <c:v>322.044215113063</c:v>
                </c:pt>
                <c:pt idx="44">
                  <c:v>329.778130536123</c:v>
                </c:pt>
                <c:pt idx="45">
                  <c:v>338.132497735058</c:v>
                </c:pt>
                <c:pt idx="46">
                  <c:v>344.699454209471</c:v>
                </c:pt>
                <c:pt idx="47">
                  <c:v>346.642165141994</c:v>
                </c:pt>
                <c:pt idx="48">
                  <c:v>348.991420725092</c:v>
                </c:pt>
                <c:pt idx="49">
                  <c:v>351.688815654045</c:v>
                </c:pt>
                <c:pt idx="50">
                  <c:v>353.721392718202</c:v>
                </c:pt>
                <c:pt idx="51">
                  <c:v>356.064498338198</c:v>
                </c:pt>
                <c:pt idx="52">
                  <c:v>358.03135613792</c:v>
                </c:pt>
                <c:pt idx="53">
                  <c:v>361.267087788603</c:v>
                </c:pt>
                <c:pt idx="54">
                  <c:v>362.562187759698</c:v>
                </c:pt>
                <c:pt idx="55">
                  <c:v>363.877751723006</c:v>
                </c:pt>
                <c:pt idx="56">
                  <c:v>365.145860237518</c:v>
                </c:pt>
                <c:pt idx="57">
                  <c:v>366.364002231639</c:v>
                </c:pt>
                <c:pt idx="58">
                  <c:v>367.413931826477</c:v>
                </c:pt>
                <c:pt idx="59">
                  <c:v>368.543544439899</c:v>
                </c:pt>
                <c:pt idx="60">
                  <c:v>370.427864354893</c:v>
                </c:pt>
                <c:pt idx="61">
                  <c:v>371.490554287363</c:v>
                </c:pt>
                <c:pt idx="62">
                  <c:v>361.194872683524</c:v>
                </c:pt>
                <c:pt idx="63">
                  <c:v>357.767703503213</c:v>
                </c:pt>
                <c:pt idx="64">
                  <c:v>367.357758645589</c:v>
                </c:pt>
                <c:pt idx="65">
                  <c:v>372.223972386766</c:v>
                </c:pt>
                <c:pt idx="66">
                  <c:v>372.35819745059</c:v>
                </c:pt>
                <c:pt idx="67">
                  <c:v>373.613017617545</c:v>
                </c:pt>
                <c:pt idx="68">
                  <c:v>375.737258588255</c:v>
                </c:pt>
                <c:pt idx="69">
                  <c:v>377.635694560826</c:v>
                </c:pt>
                <c:pt idx="70">
                  <c:v>379.179313415433</c:v>
                </c:pt>
                <c:pt idx="71">
                  <c:v>380.647999185708</c:v>
                </c:pt>
                <c:pt idx="72">
                  <c:v>382.058650243059</c:v>
                </c:pt>
                <c:pt idx="73">
                  <c:v>383.130774712765</c:v>
                </c:pt>
                <c:pt idx="74">
                  <c:v>384.247954264324</c:v>
                </c:pt>
                <c:pt idx="75">
                  <c:v>385.337151308829</c:v>
                </c:pt>
                <c:pt idx="76">
                  <c:v>386.425074425725</c:v>
                </c:pt>
                <c:pt idx="77">
                  <c:v>387.477889722033</c:v>
                </c:pt>
                <c:pt idx="78">
                  <c:v>388.487878399082</c:v>
                </c:pt>
                <c:pt idx="79">
                  <c:v>389.378223500662</c:v>
                </c:pt>
                <c:pt idx="80">
                  <c:v>390.348841840463</c:v>
                </c:pt>
                <c:pt idx="81">
                  <c:v>391.271092641822</c:v>
                </c:pt>
                <c:pt idx="82">
                  <c:v>392.151065368615</c:v>
                </c:pt>
                <c:pt idx="83">
                  <c:v>393.005748441179</c:v>
                </c:pt>
                <c:pt idx="84">
                  <c:v>393.839263840703</c:v>
                </c:pt>
                <c:pt idx="85">
                  <c:v>394.614442141771</c:v>
                </c:pt>
                <c:pt idx="86">
                  <c:v>395.456079599424</c:v>
                </c:pt>
                <c:pt idx="87">
                  <c:v>396.290430934906</c:v>
                </c:pt>
                <c:pt idx="88">
                  <c:v>397.103995423721</c:v>
                </c:pt>
                <c:pt idx="89">
                  <c:v>397.822207676417</c:v>
                </c:pt>
                <c:pt idx="90">
                  <c:v>398.670746766439</c:v>
                </c:pt>
                <c:pt idx="91">
                  <c:v>399.463519811714</c:v>
                </c:pt>
                <c:pt idx="92">
                  <c:v>400.273434715915</c:v>
                </c:pt>
                <c:pt idx="93">
                  <c:v>401.035836808234</c:v>
                </c:pt>
                <c:pt idx="94">
                  <c:v>401.797138385004</c:v>
                </c:pt>
                <c:pt idx="95">
                  <c:v>402.616761058231</c:v>
                </c:pt>
                <c:pt idx="96">
                  <c:v>403.339442432434</c:v>
                </c:pt>
                <c:pt idx="97">
                  <c:v>404.13074254749</c:v>
                </c:pt>
                <c:pt idx="98">
                  <c:v>404.851387685867</c:v>
                </c:pt>
                <c:pt idx="99">
                  <c:v>405.572337395188</c:v>
                </c:pt>
                <c:pt idx="100">
                  <c:v>406.969707685874</c:v>
                </c:pt>
                <c:pt idx="101">
                  <c:v>407.707151571854</c:v>
                </c:pt>
                <c:pt idx="102">
                  <c:v>408.430372612731</c:v>
                </c:pt>
                <c:pt idx="103">
                  <c:v>409.133034576875</c:v>
                </c:pt>
                <c:pt idx="104">
                  <c:v>409.755897909225</c:v>
                </c:pt>
                <c:pt idx="105">
                  <c:v>410.463471126675</c:v>
                </c:pt>
                <c:pt idx="106">
                  <c:v>411.134273042182</c:v>
                </c:pt>
                <c:pt idx="107">
                  <c:v>411.820304315832</c:v>
                </c:pt>
                <c:pt idx="108">
                  <c:v>412.469499800723</c:v>
                </c:pt>
                <c:pt idx="109">
                  <c:v>413.072268824603</c:v>
                </c:pt>
                <c:pt idx="110">
                  <c:v>413.661375397054</c:v>
                </c:pt>
                <c:pt idx="111">
                  <c:v>414.292066070786</c:v>
                </c:pt>
                <c:pt idx="112">
                  <c:v>414.93499642579</c:v>
                </c:pt>
                <c:pt idx="113">
                  <c:v>415.483064396156</c:v>
                </c:pt>
                <c:pt idx="114">
                  <c:v>416.13356623429</c:v>
                </c:pt>
                <c:pt idx="115">
                  <c:v>416.764286242683</c:v>
                </c:pt>
                <c:pt idx="116">
                  <c:v>417.313460757445</c:v>
                </c:pt>
                <c:pt idx="117">
                  <c:v>417.923258697046</c:v>
                </c:pt>
                <c:pt idx="118">
                  <c:v>418.506639584913</c:v>
                </c:pt>
                <c:pt idx="119">
                  <c:v>419.005577378681</c:v>
                </c:pt>
                <c:pt idx="120">
                  <c:v>419.606859988751</c:v>
                </c:pt>
                <c:pt idx="121">
                  <c:v>420.220341582279</c:v>
                </c:pt>
                <c:pt idx="122">
                  <c:v>420.805958126372</c:v>
                </c:pt>
                <c:pt idx="123">
                  <c:v>421.353361248827</c:v>
                </c:pt>
                <c:pt idx="124">
                  <c:v>421.900270081377</c:v>
                </c:pt>
                <c:pt idx="125">
                  <c:v>422.376141475091</c:v>
                </c:pt>
                <c:pt idx="126">
                  <c:v>422.962779139697</c:v>
                </c:pt>
                <c:pt idx="127">
                  <c:v>423.440270900847</c:v>
                </c:pt>
                <c:pt idx="128">
                  <c:v>423.926660695796</c:v>
                </c:pt>
                <c:pt idx="129">
                  <c:v>424.383899099578</c:v>
                </c:pt>
                <c:pt idx="130">
                  <c:v>424.921132523347</c:v>
                </c:pt>
                <c:pt idx="131">
                  <c:v>425.345426701982</c:v>
                </c:pt>
                <c:pt idx="132">
                  <c:v>425.845187679414</c:v>
                </c:pt>
                <c:pt idx="133">
                  <c:v>426.357166562471</c:v>
                </c:pt>
                <c:pt idx="134">
                  <c:v>426.798885611709</c:v>
                </c:pt>
                <c:pt idx="135">
                  <c:v>427.299619618652</c:v>
                </c:pt>
                <c:pt idx="136">
                  <c:v>427.796434559712</c:v>
                </c:pt>
                <c:pt idx="137">
                  <c:v>428.289330434888</c:v>
                </c:pt>
                <c:pt idx="138">
                  <c:v>428.740889330333</c:v>
                </c:pt>
                <c:pt idx="139">
                  <c:v>429.184911775209</c:v>
                </c:pt>
                <c:pt idx="140">
                  <c:v>429.466813061303</c:v>
                </c:pt>
                <c:pt idx="141">
                  <c:v>429.583788056714</c:v>
                </c:pt>
                <c:pt idx="142">
                  <c:v>429.974646689332</c:v>
                </c:pt>
                <c:pt idx="143">
                  <c:v>430.503393244547</c:v>
                </c:pt>
                <c:pt idx="144">
                  <c:v>430.960989692833</c:v>
                </c:pt>
                <c:pt idx="145">
                  <c:v>431.501218631967</c:v>
                </c:pt>
                <c:pt idx="146">
                  <c:v>431.978493609722</c:v>
                </c:pt>
                <c:pt idx="147">
                  <c:v>432.457545881329</c:v>
                </c:pt>
                <c:pt idx="148">
                  <c:v>432.96085657006</c:v>
                </c:pt>
                <c:pt idx="149">
                  <c:v>433.444170027975</c:v>
                </c:pt>
                <c:pt idx="150">
                  <c:v>433.846209609706</c:v>
                </c:pt>
                <c:pt idx="151">
                  <c:v>434.31787395322</c:v>
                </c:pt>
                <c:pt idx="152">
                  <c:v>434.748817619799</c:v>
                </c:pt>
                <c:pt idx="153">
                  <c:v>435.183234605256</c:v>
                </c:pt>
                <c:pt idx="154">
                  <c:v>435.584024398773</c:v>
                </c:pt>
                <c:pt idx="155">
                  <c:v>436.006837766575</c:v>
                </c:pt>
                <c:pt idx="156">
                  <c:v>436.368740900403</c:v>
                </c:pt>
                <c:pt idx="157">
                  <c:v>436.799692998065</c:v>
                </c:pt>
                <c:pt idx="158">
                  <c:v>437.186630724529</c:v>
                </c:pt>
                <c:pt idx="159">
                  <c:v>437.593902114159</c:v>
                </c:pt>
                <c:pt idx="160">
                  <c:v>437.945203803238</c:v>
                </c:pt>
                <c:pt idx="161">
                  <c:v>438.328869477824</c:v>
                </c:pt>
                <c:pt idx="162">
                  <c:v>439.086296791602</c:v>
                </c:pt>
                <c:pt idx="163">
                  <c:v>439.470106517547</c:v>
                </c:pt>
                <c:pt idx="164">
                  <c:v>439.841829051524</c:v>
                </c:pt>
                <c:pt idx="165">
                  <c:v>440.169978253489</c:v>
                </c:pt>
                <c:pt idx="166">
                  <c:v>440.486251340005</c:v>
                </c:pt>
                <c:pt idx="167">
                  <c:v>440.858369787442</c:v>
                </c:pt>
                <c:pt idx="168">
                  <c:v>441.206640270436</c:v>
                </c:pt>
                <c:pt idx="169">
                  <c:v>441.563483962268</c:v>
                </c:pt>
                <c:pt idx="170">
                  <c:v>441.876396806145</c:v>
                </c:pt>
                <c:pt idx="171">
                  <c:v>442.185543532223</c:v>
                </c:pt>
                <c:pt idx="172">
                  <c:v>442.423912867167</c:v>
                </c:pt>
                <c:pt idx="173">
                  <c:v>442.761050242624</c:v>
                </c:pt>
                <c:pt idx="174">
                  <c:v>443.090387003663</c:v>
                </c:pt>
                <c:pt idx="175">
                  <c:v>443.349185873563</c:v>
                </c:pt>
                <c:pt idx="176">
                  <c:v>443.721753546819</c:v>
                </c:pt>
                <c:pt idx="177">
                  <c:v>444.066591880052</c:v>
                </c:pt>
                <c:pt idx="178">
                  <c:v>444.399880623386</c:v>
                </c:pt>
                <c:pt idx="179">
                  <c:v>444.705901169464</c:v>
                </c:pt>
                <c:pt idx="180">
                  <c:v>445.031429337705</c:v>
                </c:pt>
                <c:pt idx="181">
                  <c:v>445.306472444555</c:v>
                </c:pt>
                <c:pt idx="182">
                  <c:v>445.631907122218</c:v>
                </c:pt>
                <c:pt idx="183">
                  <c:v>445.945784528746</c:v>
                </c:pt>
                <c:pt idx="184">
                  <c:v>446.244173288689</c:v>
                </c:pt>
                <c:pt idx="185">
                  <c:v>446.541187041207</c:v>
                </c:pt>
                <c:pt idx="186">
                  <c:v>446.839230458338</c:v>
                </c:pt>
                <c:pt idx="187">
                  <c:v>447.083181625825</c:v>
                </c:pt>
                <c:pt idx="188">
                  <c:v>447.377510744437</c:v>
                </c:pt>
                <c:pt idx="189">
                  <c:v>447.671299109582</c:v>
                </c:pt>
                <c:pt idx="190">
                  <c:v>447.98405824863</c:v>
                </c:pt>
                <c:pt idx="191">
                  <c:v>448.216666970212</c:v>
                </c:pt>
                <c:pt idx="192">
                  <c:v>448.506785406329</c:v>
                </c:pt>
                <c:pt idx="193">
                  <c:v>448.775633132597</c:v>
                </c:pt>
                <c:pt idx="194">
                  <c:v>449.091980116543</c:v>
                </c:pt>
                <c:pt idx="195">
                  <c:v>449.400148477536</c:v>
                </c:pt>
                <c:pt idx="196">
                  <c:v>449.681526809918</c:v>
                </c:pt>
                <c:pt idx="197">
                  <c:v>449.890868702598</c:v>
                </c:pt>
                <c:pt idx="198">
                  <c:v>450.160213156838</c:v>
                </c:pt>
                <c:pt idx="199">
                  <c:v>450.407105855549</c:v>
                </c:pt>
                <c:pt idx="200">
                  <c:v>450.627513877693</c:v>
                </c:pt>
                <c:pt idx="201">
                  <c:v>450.909063512045</c:v>
                </c:pt>
                <c:pt idx="202">
                  <c:v>451.099086922535</c:v>
                </c:pt>
                <c:pt idx="203">
                  <c:v>451.390576577815</c:v>
                </c:pt>
                <c:pt idx="204">
                  <c:v>451.655565103731</c:v>
                </c:pt>
                <c:pt idx="205">
                  <c:v>451.983664905225</c:v>
                </c:pt>
                <c:pt idx="206">
                  <c:v>452.240513923734</c:v>
                </c:pt>
                <c:pt idx="207">
                  <c:v>452.522549568677</c:v>
                </c:pt>
                <c:pt idx="208">
                  <c:v>452.789307284891</c:v>
                </c:pt>
                <c:pt idx="209">
                  <c:v>453.059668330064</c:v>
                </c:pt>
                <c:pt idx="210">
                  <c:v>453.262627944546</c:v>
                </c:pt>
                <c:pt idx="211">
                  <c:v>453.55025189139</c:v>
                </c:pt>
                <c:pt idx="212">
                  <c:v>453.789436546476</c:v>
                </c:pt>
                <c:pt idx="213">
                  <c:v>454.061966681179</c:v>
                </c:pt>
                <c:pt idx="214">
                  <c:v>454.321687819042</c:v>
                </c:pt>
                <c:pt idx="215">
                  <c:v>454.607863109824</c:v>
                </c:pt>
                <c:pt idx="216">
                  <c:v>454.795336720885</c:v>
                </c:pt>
                <c:pt idx="217">
                  <c:v>455.075612226653</c:v>
                </c:pt>
                <c:pt idx="218">
                  <c:v>455.235352954186</c:v>
                </c:pt>
                <c:pt idx="219">
                  <c:v>455.515717017507</c:v>
                </c:pt>
                <c:pt idx="220">
                  <c:v>455.743809734917</c:v>
                </c:pt>
                <c:pt idx="221">
                  <c:v>455.978638197427</c:v>
                </c:pt>
                <c:pt idx="222">
                  <c:v>456.187553063367</c:v>
                </c:pt>
                <c:pt idx="223">
                  <c:v>456.398786667946</c:v>
                </c:pt>
                <c:pt idx="224">
                  <c:v>456.642757776123</c:v>
                </c:pt>
                <c:pt idx="225">
                  <c:v>456.857765324877</c:v>
                </c:pt>
                <c:pt idx="226">
                  <c:v>457.103896566102</c:v>
                </c:pt>
                <c:pt idx="227">
                  <c:v>457.317883327086</c:v>
                </c:pt>
                <c:pt idx="228">
                  <c:v>457.490985988302</c:v>
                </c:pt>
                <c:pt idx="229">
                  <c:v>457.692209390775</c:v>
                </c:pt>
                <c:pt idx="230">
                  <c:v>457.930367094039</c:v>
                </c:pt>
                <c:pt idx="231">
                  <c:v>458.155263675905</c:v>
                </c:pt>
                <c:pt idx="232">
                  <c:v>458.294980974461</c:v>
                </c:pt>
                <c:pt idx="233">
                  <c:v>458.586321221807</c:v>
                </c:pt>
                <c:pt idx="234">
                  <c:v>458.734402977186</c:v>
                </c:pt>
                <c:pt idx="235">
                  <c:v>458.946660583762</c:v>
                </c:pt>
                <c:pt idx="236">
                  <c:v>459.086495768625</c:v>
                </c:pt>
                <c:pt idx="237">
                  <c:v>459.205668200222</c:v>
                </c:pt>
                <c:pt idx="238">
                  <c:v>459.353951887197</c:v>
                </c:pt>
                <c:pt idx="239">
                  <c:v>459.59752467904</c:v>
                </c:pt>
                <c:pt idx="240">
                  <c:v>459.826087796098</c:v>
                </c:pt>
                <c:pt idx="241">
                  <c:v>460.003576471471</c:v>
                </c:pt>
                <c:pt idx="242">
                  <c:v>460.204815953917</c:v>
                </c:pt>
                <c:pt idx="243">
                  <c:v>460.388652856446</c:v>
                </c:pt>
                <c:pt idx="244">
                  <c:v>460.557706784284</c:v>
                </c:pt>
                <c:pt idx="245">
                  <c:v>460.680752135021</c:v>
                </c:pt>
                <c:pt idx="246">
                  <c:v>460.847027014471</c:v>
                </c:pt>
                <c:pt idx="247">
                  <c:v>461.03907562032</c:v>
                </c:pt>
                <c:pt idx="248">
                  <c:v>461.222046708096</c:v>
                </c:pt>
                <c:pt idx="249">
                  <c:v>461.411911161787</c:v>
                </c:pt>
                <c:pt idx="250">
                  <c:v>461.593442961648</c:v>
                </c:pt>
                <c:pt idx="251">
                  <c:v>461.711436942103</c:v>
                </c:pt>
                <c:pt idx="252">
                  <c:v>461.886976240426</c:v>
                </c:pt>
                <c:pt idx="253">
                  <c:v>462.068341848728</c:v>
                </c:pt>
                <c:pt idx="254">
                  <c:v>462.255477362816</c:v>
                </c:pt>
                <c:pt idx="255">
                  <c:v>462.427849559917</c:v>
                </c:pt>
                <c:pt idx="256">
                  <c:v>462.52963906501</c:v>
                </c:pt>
                <c:pt idx="257">
                  <c:v>462.683559178854</c:v>
                </c:pt>
                <c:pt idx="258">
                  <c:v>462.803561954618</c:v>
                </c:pt>
                <c:pt idx="259">
                  <c:v>462.947851649749</c:v>
                </c:pt>
                <c:pt idx="260">
                  <c:v>463.252372094546</c:v>
                </c:pt>
                <c:pt idx="261">
                  <c:v>463.436375340172</c:v>
                </c:pt>
                <c:pt idx="262">
                  <c:v>463.575455838727</c:v>
                </c:pt>
                <c:pt idx="263">
                  <c:v>463.669837994855</c:v>
                </c:pt>
                <c:pt idx="264">
                  <c:v>463.7859411281</c:v>
                </c:pt>
                <c:pt idx="265">
                  <c:v>463.881524706482</c:v>
                </c:pt>
                <c:pt idx="266">
                  <c:v>463.987850782926</c:v>
                </c:pt>
                <c:pt idx="267">
                  <c:v>464.089727175917</c:v>
                </c:pt>
                <c:pt idx="268">
                  <c:v>464.202150253655</c:v>
                </c:pt>
                <c:pt idx="269">
                  <c:v>464.349805141382</c:v>
                </c:pt>
                <c:pt idx="270">
                  <c:v>464.487790278515</c:v>
                </c:pt>
                <c:pt idx="271">
                  <c:v>464.502249147609</c:v>
                </c:pt>
                <c:pt idx="272">
                  <c:v>464.561767385338</c:v>
                </c:pt>
                <c:pt idx="273">
                  <c:v>464.626854376016</c:v>
                </c:pt>
                <c:pt idx="274">
                  <c:v>464.781182409777</c:v>
                </c:pt>
                <c:pt idx="275">
                  <c:v>464.915940712599</c:v>
                </c:pt>
                <c:pt idx="276">
                  <c:v>465.075426141262</c:v>
                </c:pt>
                <c:pt idx="277">
                  <c:v>465.151731789377</c:v>
                </c:pt>
                <c:pt idx="278">
                  <c:v>465.543586411258</c:v>
                </c:pt>
                <c:pt idx="279">
                  <c:v>465.689796544708</c:v>
                </c:pt>
                <c:pt idx="280">
                  <c:v>465.871149107962</c:v>
                </c:pt>
                <c:pt idx="281">
                  <c:v>465.999035916275</c:v>
                </c:pt>
                <c:pt idx="282">
                  <c:v>466.170461004921</c:v>
                </c:pt>
                <c:pt idx="283">
                  <c:v>466.390277929083</c:v>
                </c:pt>
                <c:pt idx="284">
                  <c:v>466.604272173352</c:v>
                </c:pt>
                <c:pt idx="285">
                  <c:v>466.741228830888</c:v>
                </c:pt>
                <c:pt idx="286">
                  <c:v>467.017229476368</c:v>
                </c:pt>
                <c:pt idx="287">
                  <c:v>467.257417044158</c:v>
                </c:pt>
                <c:pt idx="288">
                  <c:v>467.470230564188</c:v>
                </c:pt>
                <c:pt idx="289">
                  <c:v>467.676919737911</c:v>
                </c:pt>
                <c:pt idx="290">
                  <c:v>467.868751327225</c:v>
                </c:pt>
                <c:pt idx="291">
                  <c:v>468.007756074317</c:v>
                </c:pt>
                <c:pt idx="292">
                  <c:v>468.241780761138</c:v>
                </c:pt>
                <c:pt idx="293">
                  <c:v>468.485090438564</c:v>
                </c:pt>
                <c:pt idx="294">
                  <c:v>468.702924251966</c:v>
                </c:pt>
                <c:pt idx="295">
                  <c:v>468.922391314352</c:v>
                </c:pt>
                <c:pt idx="296">
                  <c:v>469.158601843132</c:v>
                </c:pt>
                <c:pt idx="297">
                  <c:v>469.30475108231</c:v>
                </c:pt>
                <c:pt idx="298">
                  <c:v>469.56764226376</c:v>
                </c:pt>
                <c:pt idx="299">
                  <c:v>469.806171816462</c:v>
                </c:pt>
                <c:pt idx="300">
                  <c:v>470.052447285798</c:v>
                </c:pt>
                <c:pt idx="301">
                  <c:v>470.218465564236</c:v>
                </c:pt>
                <c:pt idx="302">
                  <c:v>470.462848625905</c:v>
                </c:pt>
                <c:pt idx="303">
                  <c:v>470.654361782896</c:v>
                </c:pt>
                <c:pt idx="304">
                  <c:v>470.816944714103</c:v>
                </c:pt>
                <c:pt idx="305">
                  <c:v>471.149785466458</c:v>
                </c:pt>
                <c:pt idx="306">
                  <c:v>471.439526804225</c:v>
                </c:pt>
                <c:pt idx="307">
                  <c:v>471.724969618081</c:v>
                </c:pt>
                <c:pt idx="308">
                  <c:v>471.910750285605</c:v>
                </c:pt>
                <c:pt idx="309">
                  <c:v>472.254205709597</c:v>
                </c:pt>
                <c:pt idx="310">
                  <c:v>472.604312950863</c:v>
                </c:pt>
                <c:pt idx="311">
                  <c:v>472.89113923669</c:v>
                </c:pt>
                <c:pt idx="312">
                  <c:v>473.228662850582</c:v>
                </c:pt>
                <c:pt idx="313">
                  <c:v>473.563471854224</c:v>
                </c:pt>
                <c:pt idx="314">
                  <c:v>473.828347442227</c:v>
                </c:pt>
                <c:pt idx="315">
                  <c:v>474.186918379256</c:v>
                </c:pt>
                <c:pt idx="316">
                  <c:v>474.554946278104</c:v>
                </c:pt>
                <c:pt idx="317">
                  <c:v>474.909537102464</c:v>
                </c:pt>
                <c:pt idx="318">
                  <c:v>475.128038572298</c:v>
                </c:pt>
                <c:pt idx="319">
                  <c:v>475.462905731262</c:v>
                </c:pt>
                <c:pt idx="320">
                  <c:v>475.731972918165</c:v>
                </c:pt>
                <c:pt idx="321">
                  <c:v>476.105665785899</c:v>
                </c:pt>
                <c:pt idx="322">
                  <c:v>476.523123865073</c:v>
                </c:pt>
                <c:pt idx="323">
                  <c:v>476.915910909442</c:v>
                </c:pt>
                <c:pt idx="324">
                  <c:v>477.221765475705</c:v>
                </c:pt>
                <c:pt idx="325">
                  <c:v>477.556757487652</c:v>
                </c:pt>
                <c:pt idx="326">
                  <c:v>477.843894108507</c:v>
                </c:pt>
                <c:pt idx="327">
                  <c:v>478.199058635613</c:v>
                </c:pt>
                <c:pt idx="328">
                  <c:v>478.60549076954</c:v>
                </c:pt>
                <c:pt idx="329">
                  <c:v>479.001951650702</c:v>
                </c:pt>
                <c:pt idx="330">
                  <c:v>479.347474296636</c:v>
                </c:pt>
                <c:pt idx="331">
                  <c:v>479.759443993487</c:v>
                </c:pt>
                <c:pt idx="332">
                  <c:v>480.164315684871</c:v>
                </c:pt>
                <c:pt idx="333">
                  <c:v>480.55050375788</c:v>
                </c:pt>
                <c:pt idx="334">
                  <c:v>480.853898615618</c:v>
                </c:pt>
                <c:pt idx="335">
                  <c:v>481.295096396156</c:v>
                </c:pt>
                <c:pt idx="336">
                  <c:v>481.607923381485</c:v>
                </c:pt>
                <c:pt idx="337">
                  <c:v>481.988794467477</c:v>
                </c:pt>
                <c:pt idx="338">
                  <c:v>482.342479968342</c:v>
                </c:pt>
                <c:pt idx="339">
                  <c:v>482.674429394517</c:v>
                </c:pt>
                <c:pt idx="340">
                  <c:v>482.895780612451</c:v>
                </c:pt>
                <c:pt idx="341">
                  <c:v>483.234547691433</c:v>
                </c:pt>
                <c:pt idx="342">
                  <c:v>483.560207003491</c:v>
                </c:pt>
                <c:pt idx="343">
                  <c:v>483.870398662039</c:v>
                </c:pt>
                <c:pt idx="344">
                  <c:v>484.264867826893</c:v>
                </c:pt>
                <c:pt idx="345">
                  <c:v>484.592218395557</c:v>
                </c:pt>
                <c:pt idx="346">
                  <c:v>484.858971703013</c:v>
                </c:pt>
                <c:pt idx="347">
                  <c:v>485.231810268738</c:v>
                </c:pt>
                <c:pt idx="348">
                  <c:v>485.608092014277</c:v>
                </c:pt>
                <c:pt idx="349">
                  <c:v>486.03397163158</c:v>
                </c:pt>
                <c:pt idx="350">
                  <c:v>486.386824877465</c:v>
                </c:pt>
                <c:pt idx="351">
                  <c:v>486.848762339178</c:v>
                </c:pt>
                <c:pt idx="352">
                  <c:v>487.234701617146</c:v>
                </c:pt>
                <c:pt idx="353">
                  <c:v>487.497575371094</c:v>
                </c:pt>
                <c:pt idx="354">
                  <c:v>487.879083188707</c:v>
                </c:pt>
                <c:pt idx="355">
                  <c:v>488.276011563383</c:v>
                </c:pt>
                <c:pt idx="356">
                  <c:v>488.606807015001</c:v>
                </c:pt>
                <c:pt idx="357">
                  <c:v>489.028207658876</c:v>
                </c:pt>
                <c:pt idx="358">
                  <c:v>489.427119023445</c:v>
                </c:pt>
                <c:pt idx="359">
                  <c:v>489.729935917598</c:v>
                </c:pt>
                <c:pt idx="360">
                  <c:v>490.032285281952</c:v>
                </c:pt>
                <c:pt idx="361">
                  <c:v>490.406156360316</c:v>
                </c:pt>
                <c:pt idx="362">
                  <c:v>490.841838531143</c:v>
                </c:pt>
                <c:pt idx="363">
                  <c:v>491.137698045816</c:v>
                </c:pt>
                <c:pt idx="364">
                  <c:v>491.534442367251</c:v>
                </c:pt>
                <c:pt idx="365">
                  <c:v>491.972262833515</c:v>
                </c:pt>
                <c:pt idx="366">
                  <c:v>492.367443431675</c:v>
                </c:pt>
                <c:pt idx="367">
                  <c:v>492.863494859632</c:v>
                </c:pt>
                <c:pt idx="368">
                  <c:v>493.336696564923</c:v>
                </c:pt>
                <c:pt idx="369">
                  <c:v>493.738016241838</c:v>
                </c:pt>
                <c:pt idx="370">
                  <c:v>494.220422399239</c:v>
                </c:pt>
                <c:pt idx="371">
                  <c:v>494.70240586835</c:v>
                </c:pt>
                <c:pt idx="372">
                  <c:v>495.893632416294</c:v>
                </c:pt>
                <c:pt idx="373">
                  <c:v>495.623254775913</c:v>
                </c:pt>
                <c:pt idx="374">
                  <c:v>496.072904841573</c:v>
                </c:pt>
                <c:pt idx="375">
                  <c:v>496.489374945398</c:v>
                </c:pt>
                <c:pt idx="376">
                  <c:v>496.961720139109</c:v>
                </c:pt>
                <c:pt idx="377">
                  <c:v>497.42412574064</c:v>
                </c:pt>
                <c:pt idx="378">
                  <c:v>497.878982846194</c:v>
                </c:pt>
                <c:pt idx="379">
                  <c:v>498.269333702097</c:v>
                </c:pt>
                <c:pt idx="380">
                  <c:v>498.793136755148</c:v>
                </c:pt>
                <c:pt idx="381">
                  <c:v>499.189954438207</c:v>
                </c:pt>
                <c:pt idx="382">
                  <c:v>499.648389281679</c:v>
                </c:pt>
                <c:pt idx="383">
                  <c:v>500.072923389639</c:v>
                </c:pt>
                <c:pt idx="384">
                  <c:v>500.521325094882</c:v>
                </c:pt>
                <c:pt idx="385">
                  <c:v>500.961698133785</c:v>
                </c:pt>
                <c:pt idx="386">
                  <c:v>501.314633959766</c:v>
                </c:pt>
                <c:pt idx="387">
                  <c:v>501.738790053515</c:v>
                </c:pt>
                <c:pt idx="388">
                  <c:v>502.175803363638</c:v>
                </c:pt>
                <c:pt idx="389">
                  <c:v>502.63425962169</c:v>
                </c:pt>
                <c:pt idx="390">
                  <c:v>502.952614156455</c:v>
                </c:pt>
                <c:pt idx="391">
                  <c:v>503.436728694685</c:v>
                </c:pt>
                <c:pt idx="392">
                  <c:v>503.828900045946</c:v>
                </c:pt>
                <c:pt idx="393">
                  <c:v>504.343574045004</c:v>
                </c:pt>
                <c:pt idx="394">
                  <c:v>504.855987658974</c:v>
                </c:pt>
                <c:pt idx="395">
                  <c:v>505.313634208834</c:v>
                </c:pt>
                <c:pt idx="396">
                  <c:v>505.677735893778</c:v>
                </c:pt>
                <c:pt idx="397">
                  <c:v>506.147352738829</c:v>
                </c:pt>
                <c:pt idx="398">
                  <c:v>506.645680916412</c:v>
                </c:pt>
                <c:pt idx="399">
                  <c:v>507.067479362865</c:v>
                </c:pt>
                <c:pt idx="400">
                  <c:v>508.71238838879</c:v>
                </c:pt>
                <c:pt idx="401">
                  <c:v>508.114313574576</c:v>
                </c:pt>
                <c:pt idx="402">
                  <c:v>508.436838203394</c:v>
                </c:pt>
                <c:pt idx="403">
                  <c:v>508.909121954769</c:v>
                </c:pt>
                <c:pt idx="404">
                  <c:v>509.39441051099</c:v>
                </c:pt>
                <c:pt idx="405">
                  <c:v>509.877324391474</c:v>
                </c:pt>
                <c:pt idx="406">
                  <c:v>510.260139280099</c:v>
                </c:pt>
                <c:pt idx="407">
                  <c:v>510.790664243546</c:v>
                </c:pt>
                <c:pt idx="408">
                  <c:v>511.266191474911</c:v>
                </c:pt>
                <c:pt idx="409">
                  <c:v>511.642302501267</c:v>
                </c:pt>
                <c:pt idx="410">
                  <c:v>512.96771415552</c:v>
                </c:pt>
                <c:pt idx="411">
                  <c:v>513.422729983021</c:v>
                </c:pt>
                <c:pt idx="412">
                  <c:v>513.741583813199</c:v>
                </c:pt>
                <c:pt idx="413">
                  <c:v>514.2696753071</c:v>
                </c:pt>
                <c:pt idx="414">
                  <c:v>514.627939723189</c:v>
                </c:pt>
                <c:pt idx="415">
                  <c:v>515.078779295995</c:v>
                </c:pt>
                <c:pt idx="416">
                  <c:v>515.512530572834</c:v>
                </c:pt>
                <c:pt idx="417">
                  <c:v>516.675148069408</c:v>
                </c:pt>
                <c:pt idx="418">
                  <c:v>516.305017450828</c:v>
                </c:pt>
                <c:pt idx="419">
                  <c:v>516.722818055914</c:v>
                </c:pt>
                <c:pt idx="420">
                  <c:v>517.14490540452</c:v>
                </c:pt>
                <c:pt idx="421">
                  <c:v>517.535982796528</c:v>
                </c:pt>
                <c:pt idx="422">
                  <c:v>519.78170852701</c:v>
                </c:pt>
                <c:pt idx="423">
                  <c:v>518.780382684808</c:v>
                </c:pt>
                <c:pt idx="424">
                  <c:v>518.942643804382</c:v>
                </c:pt>
                <c:pt idx="425">
                  <c:v>519.317429534549</c:v>
                </c:pt>
                <c:pt idx="426">
                  <c:v>519.797508449717</c:v>
                </c:pt>
                <c:pt idx="427">
                  <c:v>521.074078551637</c:v>
                </c:pt>
                <c:pt idx="428">
                  <c:v>520.844680888089</c:v>
                </c:pt>
                <c:pt idx="429">
                  <c:v>521.272005159063</c:v>
                </c:pt>
                <c:pt idx="430">
                  <c:v>521.686812528615</c:v>
                </c:pt>
                <c:pt idx="431">
                  <c:v>522.148815115833</c:v>
                </c:pt>
                <c:pt idx="432">
                  <c:v>522.612723081833</c:v>
                </c:pt>
                <c:pt idx="433">
                  <c:v>522.95237360604</c:v>
                </c:pt>
                <c:pt idx="434">
                  <c:v>524.535782410191</c:v>
                </c:pt>
                <c:pt idx="435">
                  <c:v>523.950304706722</c:v>
                </c:pt>
                <c:pt idx="436">
                  <c:v>524.209712772197</c:v>
                </c:pt>
                <c:pt idx="437">
                  <c:v>525.812198941589</c:v>
                </c:pt>
                <c:pt idx="438">
                  <c:v>526.642259012928</c:v>
                </c:pt>
                <c:pt idx="439">
                  <c:v>525.973892601837</c:v>
                </c:pt>
                <c:pt idx="440">
                  <c:v>526.030674841469</c:v>
                </c:pt>
                <c:pt idx="441">
                  <c:v>526.474014837115</c:v>
                </c:pt>
                <c:pt idx="442">
                  <c:v>526.807244338624</c:v>
                </c:pt>
                <c:pt idx="443">
                  <c:v>528.712730001734</c:v>
                </c:pt>
                <c:pt idx="444">
                  <c:v>527.789294487499</c:v>
                </c:pt>
                <c:pt idx="445">
                  <c:v>529.935219853124</c:v>
                </c:pt>
                <c:pt idx="446">
                  <c:v>530.384534750372</c:v>
                </c:pt>
                <c:pt idx="447">
                  <c:v>530.75796749273</c:v>
                </c:pt>
                <c:pt idx="448">
                  <c:v>531.026342662149</c:v>
                </c:pt>
                <c:pt idx="449">
                  <c:v>531.189852258808</c:v>
                </c:pt>
                <c:pt idx="450">
                  <c:v>531.878541924654</c:v>
                </c:pt>
                <c:pt idx="451">
                  <c:v>531.30458138495</c:v>
                </c:pt>
                <c:pt idx="452">
                  <c:v>532.905458089734</c:v>
                </c:pt>
                <c:pt idx="453">
                  <c:v>533.129594729401</c:v>
                </c:pt>
                <c:pt idx="454">
                  <c:v>533.450728565997</c:v>
                </c:pt>
                <c:pt idx="455">
                  <c:v>533.728876860703</c:v>
                </c:pt>
                <c:pt idx="456">
                  <c:v>534.528258373601</c:v>
                </c:pt>
                <c:pt idx="457">
                  <c:v>534.430697543487</c:v>
                </c:pt>
                <c:pt idx="458">
                  <c:v>535.373484908495</c:v>
                </c:pt>
                <c:pt idx="459">
                  <c:v>535.719474181585</c:v>
                </c:pt>
                <c:pt idx="460">
                  <c:v>536.182661898824</c:v>
                </c:pt>
                <c:pt idx="461">
                  <c:v>536.471108137935</c:v>
                </c:pt>
                <c:pt idx="462">
                  <c:v>536.903040254048</c:v>
                </c:pt>
                <c:pt idx="463">
                  <c:v>537.508859896343</c:v>
                </c:pt>
                <c:pt idx="464">
                  <c:v>537.759552358682</c:v>
                </c:pt>
                <c:pt idx="465">
                  <c:v>538.142153620484</c:v>
                </c:pt>
                <c:pt idx="466">
                  <c:v>538.466690418467</c:v>
                </c:pt>
                <c:pt idx="467">
                  <c:v>538.817259676327</c:v>
                </c:pt>
                <c:pt idx="468">
                  <c:v>539.542205052529</c:v>
                </c:pt>
                <c:pt idx="469">
                  <c:v>539.812846580517</c:v>
                </c:pt>
                <c:pt idx="470">
                  <c:v>540.245335927241</c:v>
                </c:pt>
                <c:pt idx="471">
                  <c:v>540.424423666821</c:v>
                </c:pt>
                <c:pt idx="472">
                  <c:v>540.96268451885</c:v>
                </c:pt>
                <c:pt idx="473">
                  <c:v>541.335031211611</c:v>
                </c:pt>
                <c:pt idx="474">
                  <c:v>543.009647836156</c:v>
                </c:pt>
                <c:pt idx="475">
                  <c:v>543.36923633681</c:v>
                </c:pt>
                <c:pt idx="476">
                  <c:v>543.698400104365</c:v>
                </c:pt>
                <c:pt idx="477">
                  <c:v>543.743152063559</c:v>
                </c:pt>
                <c:pt idx="478">
                  <c:v>544.361225952868</c:v>
                </c:pt>
                <c:pt idx="479">
                  <c:v>545.061743920719</c:v>
                </c:pt>
                <c:pt idx="480">
                  <c:v>545.195804910562</c:v>
                </c:pt>
                <c:pt idx="481">
                  <c:v>545.674892820124</c:v>
                </c:pt>
                <c:pt idx="482">
                  <c:v>545.958670444309</c:v>
                </c:pt>
                <c:pt idx="483">
                  <c:v>546.857230303668</c:v>
                </c:pt>
                <c:pt idx="484">
                  <c:v>546.914735826126</c:v>
                </c:pt>
                <c:pt idx="485">
                  <c:v>547.473829864467</c:v>
                </c:pt>
                <c:pt idx="486">
                  <c:v>547.799186346454</c:v>
                </c:pt>
                <c:pt idx="487">
                  <c:v>548.198950084288</c:v>
                </c:pt>
                <c:pt idx="488">
                  <c:v>548.687137227487</c:v>
                </c:pt>
                <c:pt idx="489">
                  <c:v>549.148477881982</c:v>
                </c:pt>
                <c:pt idx="490">
                  <c:v>549.551878835491</c:v>
                </c:pt>
                <c:pt idx="491">
                  <c:v>550.115824277584</c:v>
                </c:pt>
                <c:pt idx="492">
                  <c:v>550.446718583841</c:v>
                </c:pt>
                <c:pt idx="493">
                  <c:v>550.923039963733</c:v>
                </c:pt>
                <c:pt idx="494">
                  <c:v>551.380344059436</c:v>
                </c:pt>
                <c:pt idx="495">
                  <c:v>551.847741238063</c:v>
                </c:pt>
                <c:pt idx="496">
                  <c:v>552.175824089946</c:v>
                </c:pt>
                <c:pt idx="497">
                  <c:v>552.678895005887</c:v>
                </c:pt>
                <c:pt idx="498">
                  <c:v>553.22995403728</c:v>
                </c:pt>
                <c:pt idx="499">
                  <c:v>553.669643471514</c:v>
                </c:pt>
                <c:pt idx="500">
                  <c:v>554.263616767551</c:v>
                </c:pt>
                <c:pt idx="501">
                  <c:v>554.751955474294</c:v>
                </c:pt>
                <c:pt idx="502">
                  <c:v>555.103526034312</c:v>
                </c:pt>
                <c:pt idx="503">
                  <c:v>555.658934215749</c:v>
                </c:pt>
                <c:pt idx="504">
                  <c:v>556.22489882718</c:v>
                </c:pt>
                <c:pt idx="505">
                  <c:v>556.803449782417</c:v>
                </c:pt>
                <c:pt idx="506">
                  <c:v>557.23956287561</c:v>
                </c:pt>
                <c:pt idx="507">
                  <c:v>558.086869315121</c:v>
                </c:pt>
                <c:pt idx="508">
                  <c:v>558.526553166043</c:v>
                </c:pt>
                <c:pt idx="509">
                  <c:v>559.029516213789</c:v>
                </c:pt>
                <c:pt idx="510">
                  <c:v>559.606549956417</c:v>
                </c:pt>
                <c:pt idx="511">
                  <c:v>560.179471073531</c:v>
                </c:pt>
                <c:pt idx="512">
                  <c:v>560.587249927616</c:v>
                </c:pt>
                <c:pt idx="513">
                  <c:v>561.181522547212</c:v>
                </c:pt>
                <c:pt idx="514">
                  <c:v>561.718261659998</c:v>
                </c:pt>
                <c:pt idx="515">
                  <c:v>562.198129399192</c:v>
                </c:pt>
                <c:pt idx="516">
                  <c:v>562.773228701645</c:v>
                </c:pt>
                <c:pt idx="517">
                  <c:v>563.349502586771</c:v>
                </c:pt>
                <c:pt idx="518">
                  <c:v>563.762042930622</c:v>
                </c:pt>
                <c:pt idx="519">
                  <c:v>564.358576556437</c:v>
                </c:pt>
                <c:pt idx="520">
                  <c:v>564.973621927089</c:v>
                </c:pt>
                <c:pt idx="521">
                  <c:v>565.496000387519</c:v>
                </c:pt>
                <c:pt idx="522">
                  <c:v>566.048361617731</c:v>
                </c:pt>
                <c:pt idx="523">
                  <c:v>566.826734951335</c:v>
                </c:pt>
                <c:pt idx="524">
                  <c:v>567.415248259276</c:v>
                </c:pt>
                <c:pt idx="525">
                  <c:v>568.067694734979</c:v>
                </c:pt>
                <c:pt idx="526">
                  <c:v>568.639712299915</c:v>
                </c:pt>
                <c:pt idx="527">
                  <c:v>569.11952540785</c:v>
                </c:pt>
                <c:pt idx="528">
                  <c:v>569.68593100244</c:v>
                </c:pt>
                <c:pt idx="529">
                  <c:v>570.350587805795</c:v>
                </c:pt>
                <c:pt idx="530">
                  <c:v>571.096594842201</c:v>
                </c:pt>
                <c:pt idx="531">
                  <c:v>571.655115999868</c:v>
                </c:pt>
                <c:pt idx="532">
                  <c:v>572.415705878336</c:v>
                </c:pt>
                <c:pt idx="533">
                  <c:v>572.96909985771</c:v>
                </c:pt>
                <c:pt idx="534">
                  <c:v>573.710936414865</c:v>
                </c:pt>
                <c:pt idx="535">
                  <c:v>574.641550493932</c:v>
                </c:pt>
                <c:pt idx="536">
                  <c:v>575.379468515551</c:v>
                </c:pt>
                <c:pt idx="537">
                  <c:v>575.959798000838</c:v>
                </c:pt>
                <c:pt idx="538">
                  <c:v>576.713973544604</c:v>
                </c:pt>
                <c:pt idx="539">
                  <c:v>577.324201804001</c:v>
                </c:pt>
                <c:pt idx="540">
                  <c:v>578.084541414517</c:v>
                </c:pt>
                <c:pt idx="541">
                  <c:v>578.856235559682</c:v>
                </c:pt>
                <c:pt idx="542">
                  <c:v>579.595958924109</c:v>
                </c:pt>
                <c:pt idx="543">
                  <c:v>580.159143793375</c:v>
                </c:pt>
                <c:pt idx="544">
                  <c:v>581.007627042674</c:v>
                </c:pt>
                <c:pt idx="545">
                  <c:v>581.902964856065</c:v>
                </c:pt>
                <c:pt idx="546">
                  <c:v>582.751089289654</c:v>
                </c:pt>
                <c:pt idx="547">
                  <c:v>583.543448832517</c:v>
                </c:pt>
                <c:pt idx="548">
                  <c:v>584.414373306566</c:v>
                </c:pt>
                <c:pt idx="549">
                  <c:v>585.014974611102</c:v>
                </c:pt>
                <c:pt idx="550">
                  <c:v>585.895201009293</c:v>
                </c:pt>
                <c:pt idx="551">
                  <c:v>586.811429222165</c:v>
                </c:pt>
                <c:pt idx="552">
                  <c:v>587.56905715352</c:v>
                </c:pt>
                <c:pt idx="553">
                  <c:v>588.515130494929</c:v>
                </c:pt>
                <c:pt idx="554">
                  <c:v>589.369470755435</c:v>
                </c:pt>
                <c:pt idx="555">
                  <c:v>590.201893934687</c:v>
                </c:pt>
                <c:pt idx="556">
                  <c:v>591.162230575744</c:v>
                </c:pt>
                <c:pt idx="557">
                  <c:v>592.122137948859</c:v>
                </c:pt>
                <c:pt idx="558">
                  <c:v>592.841807657163</c:v>
                </c:pt>
                <c:pt idx="559">
                  <c:v>593.807950872181</c:v>
                </c:pt>
                <c:pt idx="560">
                  <c:v>594.680361214061</c:v>
                </c:pt>
                <c:pt idx="561">
                  <c:v>595.890976762878</c:v>
                </c:pt>
                <c:pt idx="562">
                  <c:v>596.629747751983</c:v>
                </c:pt>
                <c:pt idx="563">
                  <c:v>597.697666791657</c:v>
                </c:pt>
                <c:pt idx="564">
                  <c:v>598.442565489589</c:v>
                </c:pt>
                <c:pt idx="565">
                  <c:v>599.412531800974</c:v>
                </c:pt>
                <c:pt idx="566">
                  <c:v>600.470477123504</c:v>
                </c:pt>
                <c:pt idx="567">
                  <c:v>601.572488892689</c:v>
                </c:pt>
                <c:pt idx="568">
                  <c:v>602.452200762809</c:v>
                </c:pt>
                <c:pt idx="569">
                  <c:v>603.548596703407</c:v>
                </c:pt>
                <c:pt idx="570">
                  <c:v>604.661674847025</c:v>
                </c:pt>
                <c:pt idx="571">
                  <c:v>605.677850892437</c:v>
                </c:pt>
                <c:pt idx="572">
                  <c:v>606.753174151633</c:v>
                </c:pt>
                <c:pt idx="573">
                  <c:v>607.946791232347</c:v>
                </c:pt>
                <c:pt idx="574">
                  <c:v>608.829000058628</c:v>
                </c:pt>
                <c:pt idx="575">
                  <c:v>609.991122726316</c:v>
                </c:pt>
                <c:pt idx="576">
                  <c:v>611.147708214881</c:v>
                </c:pt>
                <c:pt idx="577">
                  <c:v>612.298705501525</c:v>
                </c:pt>
                <c:pt idx="578">
                  <c:v>613.218300697345</c:v>
                </c:pt>
                <c:pt idx="579">
                  <c:v>614.627206447457</c:v>
                </c:pt>
                <c:pt idx="580">
                  <c:v>615.56778366164</c:v>
                </c:pt>
                <c:pt idx="581">
                  <c:v>616.711736835561</c:v>
                </c:pt>
                <c:pt idx="582">
                  <c:v>617.999724699988</c:v>
                </c:pt>
                <c:pt idx="583">
                  <c:v>619.073073246838</c:v>
                </c:pt>
                <c:pt idx="584">
                  <c:v>620.316721157962</c:v>
                </c:pt>
                <c:pt idx="585">
                  <c:v>621.57060937246</c:v>
                </c:pt>
                <c:pt idx="586">
                  <c:v>622.849812452328</c:v>
                </c:pt>
                <c:pt idx="587">
                  <c:v>624.257033957994</c:v>
                </c:pt>
                <c:pt idx="588">
                  <c:v>625.522687234627</c:v>
                </c:pt>
                <c:pt idx="589">
                  <c:v>626.559488973676</c:v>
                </c:pt>
                <c:pt idx="590">
                  <c:v>627.85493734022</c:v>
                </c:pt>
                <c:pt idx="591">
                  <c:v>629.165000955881</c:v>
                </c:pt>
                <c:pt idx="592">
                  <c:v>630.163748317353</c:v>
                </c:pt>
                <c:pt idx="593">
                  <c:v>631.519998874752</c:v>
                </c:pt>
                <c:pt idx="594">
                  <c:v>632.806081843435</c:v>
                </c:pt>
                <c:pt idx="595">
                  <c:v>634.109050945327</c:v>
                </c:pt>
                <c:pt idx="596">
                  <c:v>635.426583362106</c:v>
                </c:pt>
                <c:pt idx="597">
                  <c:v>636.753761504817</c:v>
                </c:pt>
                <c:pt idx="598">
                  <c:v>637.836365884441</c:v>
                </c:pt>
                <c:pt idx="599">
                  <c:v>639.118074918125</c:v>
                </c:pt>
                <c:pt idx="600">
                  <c:v>640.406591789815</c:v>
                </c:pt>
                <c:pt idx="601">
                  <c:v>641.779576792338</c:v>
                </c:pt>
                <c:pt idx="602">
                  <c:v>642.906153797403</c:v>
                </c:pt>
                <c:pt idx="603">
                  <c:v>644.215081177393</c:v>
                </c:pt>
                <c:pt idx="604">
                  <c:v>645.380593567017</c:v>
                </c:pt>
                <c:pt idx="605">
                  <c:v>646.608583895387</c:v>
                </c:pt>
                <c:pt idx="606">
                  <c:v>647.87936363098</c:v>
                </c:pt>
                <c:pt idx="607">
                  <c:v>649.12212050169</c:v>
                </c:pt>
                <c:pt idx="608">
                  <c:v>650.121718203749</c:v>
                </c:pt>
                <c:pt idx="609">
                  <c:v>651.376750377856</c:v>
                </c:pt>
                <c:pt idx="610">
                  <c:v>652.551297424803</c:v>
                </c:pt>
                <c:pt idx="611">
                  <c:v>653.701942465259</c:v>
                </c:pt>
                <c:pt idx="612">
                  <c:v>654.790033457488</c:v>
                </c:pt>
                <c:pt idx="613">
                  <c:v>656.83532903468</c:v>
                </c:pt>
                <c:pt idx="614">
                  <c:v>658.06523773506</c:v>
                </c:pt>
                <c:pt idx="615">
                  <c:v>659.193626219661</c:v>
                </c:pt>
                <c:pt idx="616">
                  <c:v>659.985658249364</c:v>
                </c:pt>
                <c:pt idx="617">
                  <c:v>661.10328347906</c:v>
                </c:pt>
                <c:pt idx="618">
                  <c:v>662.207264164597</c:v>
                </c:pt>
                <c:pt idx="619">
                  <c:v>663.062551079035</c:v>
                </c:pt>
                <c:pt idx="620">
                  <c:v>664.079678539459</c:v>
                </c:pt>
                <c:pt idx="621">
                  <c:v>665.126869482405</c:v>
                </c:pt>
                <c:pt idx="622">
                  <c:v>665.776945152568</c:v>
                </c:pt>
                <c:pt idx="623">
                  <c:v>666.648536963776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339213"/>
        <c:axId val="66614897"/>
      </c:lineChart>
      <c:catAx>
        <c:axId val="57339213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66614897"/>
        <c:crosses val="autoZero"/>
        <c:auto val="1"/>
        <c:lblAlgn val="ctr"/>
        <c:lblOffset val="100"/>
        <c:noMultiLvlLbl val="0"/>
      </c:catAx>
      <c:valAx>
        <c:axId val="666148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573392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[6]Лист1!$M$84:$M$637</c:f>
              <c:numCache>
                <c:formatCode>General</c:formatCode>
                <c:ptCount val="554"/>
                <c:pt idx="0">
                  <c:v>379.179313415433</c:v>
                </c:pt>
                <c:pt idx="1">
                  <c:v>380.647999185708</c:v>
                </c:pt>
                <c:pt idx="2">
                  <c:v>382.058650243059</c:v>
                </c:pt>
                <c:pt idx="3">
                  <c:v>383.130774712765</c:v>
                </c:pt>
                <c:pt idx="4">
                  <c:v>384.247954264324</c:v>
                </c:pt>
                <c:pt idx="5">
                  <c:v>385.337151308829</c:v>
                </c:pt>
                <c:pt idx="6">
                  <c:v>386.425074425725</c:v>
                </c:pt>
                <c:pt idx="7">
                  <c:v>387.477889722033</c:v>
                </c:pt>
                <c:pt idx="8">
                  <c:v>388.487878399082</c:v>
                </c:pt>
                <c:pt idx="9">
                  <c:v>389.378223500662</c:v>
                </c:pt>
                <c:pt idx="10">
                  <c:v>390.348841840463</c:v>
                </c:pt>
                <c:pt idx="11">
                  <c:v>391.271092641822</c:v>
                </c:pt>
                <c:pt idx="12">
                  <c:v>392.151065368615</c:v>
                </c:pt>
                <c:pt idx="13">
                  <c:v>393.005748441179</c:v>
                </c:pt>
                <c:pt idx="14">
                  <c:v>393.839263840703</c:v>
                </c:pt>
                <c:pt idx="15">
                  <c:v>394.614442141771</c:v>
                </c:pt>
                <c:pt idx="16">
                  <c:v>395.456079599424</c:v>
                </c:pt>
                <c:pt idx="17">
                  <c:v>396.290430934906</c:v>
                </c:pt>
                <c:pt idx="18">
                  <c:v>397.103995423721</c:v>
                </c:pt>
                <c:pt idx="19">
                  <c:v>397.822207676417</c:v>
                </c:pt>
                <c:pt idx="20">
                  <c:v>398.670746766439</c:v>
                </c:pt>
                <c:pt idx="21">
                  <c:v>399.463519811714</c:v>
                </c:pt>
                <c:pt idx="22">
                  <c:v>400.273434715915</c:v>
                </c:pt>
                <c:pt idx="23">
                  <c:v>401.035836808234</c:v>
                </c:pt>
                <c:pt idx="24">
                  <c:v>401.797138385004</c:v>
                </c:pt>
                <c:pt idx="25">
                  <c:v>402.616761058231</c:v>
                </c:pt>
                <c:pt idx="26">
                  <c:v>403.339442432434</c:v>
                </c:pt>
                <c:pt idx="27">
                  <c:v>404.13074254749</c:v>
                </c:pt>
                <c:pt idx="28">
                  <c:v>404.851387685867</c:v>
                </c:pt>
                <c:pt idx="29">
                  <c:v>405.572337395188</c:v>
                </c:pt>
                <c:pt idx="30">
                  <c:v>406.969707685874</c:v>
                </c:pt>
                <c:pt idx="31">
                  <c:v>407.707151571854</c:v>
                </c:pt>
                <c:pt idx="32">
                  <c:v>408.430372612731</c:v>
                </c:pt>
                <c:pt idx="33">
                  <c:v>409.133034576875</c:v>
                </c:pt>
                <c:pt idx="34">
                  <c:v>409.755897909225</c:v>
                </c:pt>
                <c:pt idx="35">
                  <c:v>410.463471126675</c:v>
                </c:pt>
                <c:pt idx="36">
                  <c:v>411.134273042182</c:v>
                </c:pt>
                <c:pt idx="37">
                  <c:v>411.820304315832</c:v>
                </c:pt>
                <c:pt idx="38">
                  <c:v>412.469499800723</c:v>
                </c:pt>
                <c:pt idx="39">
                  <c:v>413.072268824603</c:v>
                </c:pt>
                <c:pt idx="40">
                  <c:v>413.661375397054</c:v>
                </c:pt>
                <c:pt idx="41">
                  <c:v>414.292066070786</c:v>
                </c:pt>
                <c:pt idx="42">
                  <c:v>414.93499642579</c:v>
                </c:pt>
                <c:pt idx="43">
                  <c:v>415.483064396156</c:v>
                </c:pt>
                <c:pt idx="44">
                  <c:v>416.13356623429</c:v>
                </c:pt>
                <c:pt idx="45">
                  <c:v>416.764286242683</c:v>
                </c:pt>
                <c:pt idx="46">
                  <c:v>417.313460757445</c:v>
                </c:pt>
                <c:pt idx="47">
                  <c:v>417.923258697046</c:v>
                </c:pt>
                <c:pt idx="48">
                  <c:v>418.506639584913</c:v>
                </c:pt>
                <c:pt idx="49">
                  <c:v>419.005577378681</c:v>
                </c:pt>
                <c:pt idx="50">
                  <c:v>419.606859988751</c:v>
                </c:pt>
                <c:pt idx="51">
                  <c:v>420.220341582279</c:v>
                </c:pt>
                <c:pt idx="52">
                  <c:v>420.805958126372</c:v>
                </c:pt>
                <c:pt idx="53">
                  <c:v>421.353361248827</c:v>
                </c:pt>
                <c:pt idx="54">
                  <c:v>421.900270081377</c:v>
                </c:pt>
                <c:pt idx="55">
                  <c:v>422.376141475091</c:v>
                </c:pt>
                <c:pt idx="56">
                  <c:v>422.962779139697</c:v>
                </c:pt>
                <c:pt idx="57">
                  <c:v>423.440270900847</c:v>
                </c:pt>
                <c:pt idx="58">
                  <c:v>423.926660695796</c:v>
                </c:pt>
                <c:pt idx="59">
                  <c:v>424.383899099578</c:v>
                </c:pt>
                <c:pt idx="60">
                  <c:v>424.921132523347</c:v>
                </c:pt>
                <c:pt idx="61">
                  <c:v>425.345426701982</c:v>
                </c:pt>
                <c:pt idx="62">
                  <c:v>425.845187679414</c:v>
                </c:pt>
                <c:pt idx="63">
                  <c:v>426.357166562471</c:v>
                </c:pt>
                <c:pt idx="64">
                  <c:v>426.798885611709</c:v>
                </c:pt>
                <c:pt idx="65">
                  <c:v>427.299619618652</c:v>
                </c:pt>
                <c:pt idx="66">
                  <c:v>427.796434559712</c:v>
                </c:pt>
                <c:pt idx="67">
                  <c:v>428.289330434888</c:v>
                </c:pt>
                <c:pt idx="68">
                  <c:v>428.740889330333</c:v>
                </c:pt>
                <c:pt idx="69">
                  <c:v>429.184911775209</c:v>
                </c:pt>
                <c:pt idx="70">
                  <c:v>429.466813061303</c:v>
                </c:pt>
                <c:pt idx="71">
                  <c:v>429.583788056714</c:v>
                </c:pt>
                <c:pt idx="72">
                  <c:v>429.974646689332</c:v>
                </c:pt>
                <c:pt idx="73">
                  <c:v>430.503393244547</c:v>
                </c:pt>
                <c:pt idx="74">
                  <c:v>430.960989692833</c:v>
                </c:pt>
                <c:pt idx="75">
                  <c:v>431.501218631967</c:v>
                </c:pt>
                <c:pt idx="76">
                  <c:v>431.978493609722</c:v>
                </c:pt>
                <c:pt idx="77">
                  <c:v>432.457545881329</c:v>
                </c:pt>
                <c:pt idx="78">
                  <c:v>432.96085657006</c:v>
                </c:pt>
                <c:pt idx="79">
                  <c:v>433.444170027975</c:v>
                </c:pt>
                <c:pt idx="80">
                  <c:v>433.846209609706</c:v>
                </c:pt>
                <c:pt idx="81">
                  <c:v>434.31787395322</c:v>
                </c:pt>
                <c:pt idx="82">
                  <c:v>434.748817619799</c:v>
                </c:pt>
                <c:pt idx="83">
                  <c:v>435.183234605256</c:v>
                </c:pt>
                <c:pt idx="84">
                  <c:v>435.584024398773</c:v>
                </c:pt>
                <c:pt idx="85">
                  <c:v>436.006837766575</c:v>
                </c:pt>
                <c:pt idx="86">
                  <c:v>436.368740900403</c:v>
                </c:pt>
                <c:pt idx="87">
                  <c:v>436.799692998065</c:v>
                </c:pt>
                <c:pt idx="88">
                  <c:v>437.186630724529</c:v>
                </c:pt>
                <c:pt idx="89">
                  <c:v>437.593902114159</c:v>
                </c:pt>
                <c:pt idx="90">
                  <c:v>437.945203803238</c:v>
                </c:pt>
                <c:pt idx="91">
                  <c:v>438.328869477824</c:v>
                </c:pt>
                <c:pt idx="92">
                  <c:v>439.086296791602</c:v>
                </c:pt>
                <c:pt idx="93">
                  <c:v>439.470106517547</c:v>
                </c:pt>
                <c:pt idx="94">
                  <c:v>439.841829051524</c:v>
                </c:pt>
                <c:pt idx="95">
                  <c:v>440.169978253489</c:v>
                </c:pt>
                <c:pt idx="96">
                  <c:v>440.486251340005</c:v>
                </c:pt>
                <c:pt idx="97">
                  <c:v>440.858369787442</c:v>
                </c:pt>
                <c:pt idx="98">
                  <c:v>441.206640270436</c:v>
                </c:pt>
                <c:pt idx="99">
                  <c:v>441.563483962268</c:v>
                </c:pt>
                <c:pt idx="100">
                  <c:v>441.876396806145</c:v>
                </c:pt>
                <c:pt idx="101">
                  <c:v>442.185543532223</c:v>
                </c:pt>
                <c:pt idx="102">
                  <c:v>442.423912867167</c:v>
                </c:pt>
                <c:pt idx="103">
                  <c:v>442.761050242624</c:v>
                </c:pt>
                <c:pt idx="104">
                  <c:v>443.090387003663</c:v>
                </c:pt>
                <c:pt idx="105">
                  <c:v>443.349185873563</c:v>
                </c:pt>
                <c:pt idx="106">
                  <c:v>443.721753546819</c:v>
                </c:pt>
                <c:pt idx="107">
                  <c:v>444.066591880052</c:v>
                </c:pt>
                <c:pt idx="108">
                  <c:v>444.399880623386</c:v>
                </c:pt>
                <c:pt idx="109">
                  <c:v>444.705901169464</c:v>
                </c:pt>
                <c:pt idx="110">
                  <c:v>445.031429337705</c:v>
                </c:pt>
                <c:pt idx="111">
                  <c:v>445.306472444555</c:v>
                </c:pt>
                <c:pt idx="112">
                  <c:v>445.631907122218</c:v>
                </c:pt>
                <c:pt idx="113">
                  <c:v>445.945784528746</c:v>
                </c:pt>
                <c:pt idx="114">
                  <c:v>446.244173288689</c:v>
                </c:pt>
                <c:pt idx="115">
                  <c:v>446.541187041207</c:v>
                </c:pt>
                <c:pt idx="116">
                  <c:v>446.839230458338</c:v>
                </c:pt>
                <c:pt idx="117">
                  <c:v>447.083181625825</c:v>
                </c:pt>
                <c:pt idx="118">
                  <c:v>447.377510744437</c:v>
                </c:pt>
                <c:pt idx="119">
                  <c:v>447.671299109582</c:v>
                </c:pt>
                <c:pt idx="120">
                  <c:v>447.98405824863</c:v>
                </c:pt>
                <c:pt idx="121">
                  <c:v>448.216666970212</c:v>
                </c:pt>
                <c:pt idx="122">
                  <c:v>448.506785406329</c:v>
                </c:pt>
                <c:pt idx="123">
                  <c:v>448.775633132597</c:v>
                </c:pt>
                <c:pt idx="124">
                  <c:v>449.091980116543</c:v>
                </c:pt>
                <c:pt idx="125">
                  <c:v>449.400148477536</c:v>
                </c:pt>
                <c:pt idx="126">
                  <c:v>449.681526809918</c:v>
                </c:pt>
                <c:pt idx="127">
                  <c:v>449.890868702598</c:v>
                </c:pt>
                <c:pt idx="128">
                  <c:v>450.160213156838</c:v>
                </c:pt>
                <c:pt idx="129">
                  <c:v>450.407105855549</c:v>
                </c:pt>
                <c:pt idx="130">
                  <c:v>450.627513877693</c:v>
                </c:pt>
                <c:pt idx="131">
                  <c:v>450.909063512045</c:v>
                </c:pt>
                <c:pt idx="132">
                  <c:v>451.099086922535</c:v>
                </c:pt>
                <c:pt idx="133">
                  <c:v>451.390576577815</c:v>
                </c:pt>
                <c:pt idx="134">
                  <c:v>451.655565103731</c:v>
                </c:pt>
                <c:pt idx="135">
                  <c:v>451.983664905225</c:v>
                </c:pt>
                <c:pt idx="136">
                  <c:v>452.240513923734</c:v>
                </c:pt>
                <c:pt idx="137">
                  <c:v>452.522549568677</c:v>
                </c:pt>
                <c:pt idx="138">
                  <c:v>452.789307284891</c:v>
                </c:pt>
                <c:pt idx="139">
                  <c:v>453.059668330064</c:v>
                </c:pt>
                <c:pt idx="140">
                  <c:v>453.262627944546</c:v>
                </c:pt>
                <c:pt idx="141">
                  <c:v>453.55025189139</c:v>
                </c:pt>
                <c:pt idx="142">
                  <c:v>453.789436546476</c:v>
                </c:pt>
                <c:pt idx="143">
                  <c:v>454.061966681179</c:v>
                </c:pt>
                <c:pt idx="144">
                  <c:v>454.321687819042</c:v>
                </c:pt>
                <c:pt idx="145">
                  <c:v>454.607863109824</c:v>
                </c:pt>
                <c:pt idx="146">
                  <c:v>454.795336720885</c:v>
                </c:pt>
                <c:pt idx="147">
                  <c:v>455.075612226653</c:v>
                </c:pt>
                <c:pt idx="148">
                  <c:v>455.235352954186</c:v>
                </c:pt>
                <c:pt idx="149">
                  <c:v>455.515717017507</c:v>
                </c:pt>
                <c:pt idx="150">
                  <c:v>455.743809734917</c:v>
                </c:pt>
                <c:pt idx="151">
                  <c:v>455.978638197427</c:v>
                </c:pt>
                <c:pt idx="152">
                  <c:v>456.187553063367</c:v>
                </c:pt>
                <c:pt idx="153">
                  <c:v>456.398786667946</c:v>
                </c:pt>
                <c:pt idx="154">
                  <c:v>456.642757776123</c:v>
                </c:pt>
                <c:pt idx="155">
                  <c:v>456.857765324877</c:v>
                </c:pt>
                <c:pt idx="156">
                  <c:v>457.103896566102</c:v>
                </c:pt>
                <c:pt idx="157">
                  <c:v>457.317883327086</c:v>
                </c:pt>
                <c:pt idx="158">
                  <c:v>457.490985988302</c:v>
                </c:pt>
                <c:pt idx="159">
                  <c:v>457.692209390775</c:v>
                </c:pt>
                <c:pt idx="160">
                  <c:v>457.930367094039</c:v>
                </c:pt>
                <c:pt idx="161">
                  <c:v>458.155263675905</c:v>
                </c:pt>
                <c:pt idx="162">
                  <c:v>458.294980974461</c:v>
                </c:pt>
                <c:pt idx="163">
                  <c:v>458.586321221807</c:v>
                </c:pt>
                <c:pt idx="164">
                  <c:v>458.734402977186</c:v>
                </c:pt>
                <c:pt idx="165">
                  <c:v>458.946660583762</c:v>
                </c:pt>
                <c:pt idx="166">
                  <c:v>459.086495768625</c:v>
                </c:pt>
                <c:pt idx="167">
                  <c:v>459.205668200222</c:v>
                </c:pt>
                <c:pt idx="168">
                  <c:v>459.353951887197</c:v>
                </c:pt>
                <c:pt idx="169">
                  <c:v>459.59752467904</c:v>
                </c:pt>
                <c:pt idx="170">
                  <c:v>459.826087796098</c:v>
                </c:pt>
                <c:pt idx="171">
                  <c:v>460.003576471471</c:v>
                </c:pt>
                <c:pt idx="172">
                  <c:v>460.204815953917</c:v>
                </c:pt>
                <c:pt idx="173">
                  <c:v>460.388652856446</c:v>
                </c:pt>
                <c:pt idx="174">
                  <c:v>460.557706784284</c:v>
                </c:pt>
                <c:pt idx="175">
                  <c:v>460.680752135021</c:v>
                </c:pt>
                <c:pt idx="176">
                  <c:v>460.847027014471</c:v>
                </c:pt>
                <c:pt idx="177">
                  <c:v>461.03907562032</c:v>
                </c:pt>
                <c:pt idx="178">
                  <c:v>461.222046708096</c:v>
                </c:pt>
                <c:pt idx="179">
                  <c:v>461.411911161787</c:v>
                </c:pt>
                <c:pt idx="180">
                  <c:v>461.593442961648</c:v>
                </c:pt>
                <c:pt idx="181">
                  <c:v>461.711436942103</c:v>
                </c:pt>
                <c:pt idx="182">
                  <c:v>461.886976240426</c:v>
                </c:pt>
                <c:pt idx="183">
                  <c:v>462.068341848728</c:v>
                </c:pt>
                <c:pt idx="184">
                  <c:v>462.255477362816</c:v>
                </c:pt>
                <c:pt idx="185">
                  <c:v>462.427849559917</c:v>
                </c:pt>
                <c:pt idx="186">
                  <c:v>462.52963906501</c:v>
                </c:pt>
                <c:pt idx="187">
                  <c:v>462.683559178854</c:v>
                </c:pt>
                <c:pt idx="188">
                  <c:v>462.803561954618</c:v>
                </c:pt>
                <c:pt idx="189">
                  <c:v>462.947851649749</c:v>
                </c:pt>
                <c:pt idx="190">
                  <c:v>463.252372094546</c:v>
                </c:pt>
                <c:pt idx="191">
                  <c:v>463.436375340172</c:v>
                </c:pt>
                <c:pt idx="192">
                  <c:v>463.575455838727</c:v>
                </c:pt>
                <c:pt idx="193">
                  <c:v>463.669837994855</c:v>
                </c:pt>
                <c:pt idx="194">
                  <c:v>463.7859411281</c:v>
                </c:pt>
                <c:pt idx="195">
                  <c:v>463.881524706482</c:v>
                </c:pt>
                <c:pt idx="196">
                  <c:v>463.987850782926</c:v>
                </c:pt>
                <c:pt idx="197">
                  <c:v>464.089727175917</c:v>
                </c:pt>
                <c:pt idx="198">
                  <c:v>464.202150253655</c:v>
                </c:pt>
                <c:pt idx="199">
                  <c:v>464.349805141382</c:v>
                </c:pt>
                <c:pt idx="200">
                  <c:v>464.487790278515</c:v>
                </c:pt>
                <c:pt idx="201">
                  <c:v>464.502249147609</c:v>
                </c:pt>
                <c:pt idx="202">
                  <c:v>464.561767385338</c:v>
                </c:pt>
                <c:pt idx="203">
                  <c:v>464.626854376016</c:v>
                </c:pt>
                <c:pt idx="204">
                  <c:v>464.781182409777</c:v>
                </c:pt>
                <c:pt idx="205">
                  <c:v>464.915940712599</c:v>
                </c:pt>
                <c:pt idx="206">
                  <c:v>465.075426141262</c:v>
                </c:pt>
                <c:pt idx="207">
                  <c:v>465.151731789377</c:v>
                </c:pt>
                <c:pt idx="208">
                  <c:v>465.543586411258</c:v>
                </c:pt>
                <c:pt idx="209">
                  <c:v>465.689796544708</c:v>
                </c:pt>
                <c:pt idx="210">
                  <c:v>465.871149107962</c:v>
                </c:pt>
                <c:pt idx="211">
                  <c:v>465.999035916275</c:v>
                </c:pt>
                <c:pt idx="212">
                  <c:v>466.170461004921</c:v>
                </c:pt>
                <c:pt idx="213">
                  <c:v>466.390277929083</c:v>
                </c:pt>
                <c:pt idx="214">
                  <c:v>466.604272173352</c:v>
                </c:pt>
                <c:pt idx="215">
                  <c:v>466.741228830888</c:v>
                </c:pt>
                <c:pt idx="216">
                  <c:v>467.017229476368</c:v>
                </c:pt>
                <c:pt idx="217">
                  <c:v>467.257417044158</c:v>
                </c:pt>
                <c:pt idx="218">
                  <c:v>467.470230564188</c:v>
                </c:pt>
                <c:pt idx="219">
                  <c:v>467.676919737911</c:v>
                </c:pt>
                <c:pt idx="220">
                  <c:v>467.868751327225</c:v>
                </c:pt>
                <c:pt idx="221">
                  <c:v>468.007756074317</c:v>
                </c:pt>
                <c:pt idx="222">
                  <c:v>468.241780761138</c:v>
                </c:pt>
                <c:pt idx="223">
                  <c:v>468.485090438564</c:v>
                </c:pt>
                <c:pt idx="224">
                  <c:v>468.702924251966</c:v>
                </c:pt>
                <c:pt idx="225">
                  <c:v>468.922391314352</c:v>
                </c:pt>
                <c:pt idx="226">
                  <c:v>469.158601843132</c:v>
                </c:pt>
                <c:pt idx="227">
                  <c:v>469.30475108231</c:v>
                </c:pt>
                <c:pt idx="228">
                  <c:v>469.56764226376</c:v>
                </c:pt>
                <c:pt idx="229">
                  <c:v>469.806171816462</c:v>
                </c:pt>
                <c:pt idx="230">
                  <c:v>470.052447285798</c:v>
                </c:pt>
                <c:pt idx="231">
                  <c:v>470.218465564236</c:v>
                </c:pt>
                <c:pt idx="232">
                  <c:v>470.462848625905</c:v>
                </c:pt>
                <c:pt idx="233">
                  <c:v>470.654361782896</c:v>
                </c:pt>
                <c:pt idx="234">
                  <c:v>470.816944714103</c:v>
                </c:pt>
                <c:pt idx="235">
                  <c:v>471.149785466458</c:v>
                </c:pt>
                <c:pt idx="236">
                  <c:v>471.439526804225</c:v>
                </c:pt>
                <c:pt idx="237">
                  <c:v>471.724969618081</c:v>
                </c:pt>
                <c:pt idx="238">
                  <c:v>471.910750285605</c:v>
                </c:pt>
                <c:pt idx="239">
                  <c:v>472.254205709597</c:v>
                </c:pt>
                <c:pt idx="240">
                  <c:v>472.604312950863</c:v>
                </c:pt>
                <c:pt idx="241">
                  <c:v>472.89113923669</c:v>
                </c:pt>
                <c:pt idx="242">
                  <c:v>473.228662850582</c:v>
                </c:pt>
                <c:pt idx="243">
                  <c:v>473.563471854224</c:v>
                </c:pt>
                <c:pt idx="244">
                  <c:v>473.828347442227</c:v>
                </c:pt>
                <c:pt idx="245">
                  <c:v>474.186918379256</c:v>
                </c:pt>
                <c:pt idx="246">
                  <c:v>474.554946278104</c:v>
                </c:pt>
                <c:pt idx="247">
                  <c:v>474.909537102464</c:v>
                </c:pt>
                <c:pt idx="248">
                  <c:v>475.128038572298</c:v>
                </c:pt>
                <c:pt idx="249">
                  <c:v>475.462905731262</c:v>
                </c:pt>
                <c:pt idx="250">
                  <c:v>475.731972918165</c:v>
                </c:pt>
                <c:pt idx="251">
                  <c:v>476.105665785899</c:v>
                </c:pt>
                <c:pt idx="252">
                  <c:v>476.523123865073</c:v>
                </c:pt>
                <c:pt idx="253">
                  <c:v>476.915910909442</c:v>
                </c:pt>
                <c:pt idx="254">
                  <c:v>477.221765475705</c:v>
                </c:pt>
                <c:pt idx="255">
                  <c:v>477.556757487652</c:v>
                </c:pt>
                <c:pt idx="256">
                  <c:v>477.843894108507</c:v>
                </c:pt>
                <c:pt idx="257">
                  <c:v>478.199058635613</c:v>
                </c:pt>
                <c:pt idx="258">
                  <c:v>478.60549076954</c:v>
                </c:pt>
                <c:pt idx="259">
                  <c:v>479.001951650702</c:v>
                </c:pt>
                <c:pt idx="260">
                  <c:v>479.347474296636</c:v>
                </c:pt>
                <c:pt idx="261">
                  <c:v>479.759443993487</c:v>
                </c:pt>
                <c:pt idx="262">
                  <c:v>480.164315684871</c:v>
                </c:pt>
                <c:pt idx="263">
                  <c:v>480.55050375788</c:v>
                </c:pt>
                <c:pt idx="264">
                  <c:v>480.853898615618</c:v>
                </c:pt>
                <c:pt idx="265">
                  <c:v>481.295096396156</c:v>
                </c:pt>
                <c:pt idx="266">
                  <c:v>481.607923381485</c:v>
                </c:pt>
                <c:pt idx="267">
                  <c:v>481.988794467477</c:v>
                </c:pt>
                <c:pt idx="268">
                  <c:v>482.342479968342</c:v>
                </c:pt>
                <c:pt idx="269">
                  <c:v>482.674429394517</c:v>
                </c:pt>
                <c:pt idx="270">
                  <c:v>482.895780612451</c:v>
                </c:pt>
                <c:pt idx="271">
                  <c:v>483.234547691433</c:v>
                </c:pt>
                <c:pt idx="272">
                  <c:v>483.560207003491</c:v>
                </c:pt>
                <c:pt idx="273">
                  <c:v>483.870398662039</c:v>
                </c:pt>
                <c:pt idx="274">
                  <c:v>484.264867826893</c:v>
                </c:pt>
                <c:pt idx="275">
                  <c:v>484.592218395557</c:v>
                </c:pt>
                <c:pt idx="276">
                  <c:v>484.858971703013</c:v>
                </c:pt>
                <c:pt idx="277">
                  <c:v>485.231810268738</c:v>
                </c:pt>
                <c:pt idx="278">
                  <c:v>485.608092014277</c:v>
                </c:pt>
                <c:pt idx="279">
                  <c:v>486.03397163158</c:v>
                </c:pt>
                <c:pt idx="280">
                  <c:v>486.386824877465</c:v>
                </c:pt>
                <c:pt idx="281">
                  <c:v>486.848762339178</c:v>
                </c:pt>
                <c:pt idx="282">
                  <c:v>487.234701617146</c:v>
                </c:pt>
                <c:pt idx="283">
                  <c:v>487.497575371094</c:v>
                </c:pt>
                <c:pt idx="284">
                  <c:v>487.879083188707</c:v>
                </c:pt>
                <c:pt idx="285">
                  <c:v>488.276011563383</c:v>
                </c:pt>
                <c:pt idx="286">
                  <c:v>488.606807015001</c:v>
                </c:pt>
                <c:pt idx="287">
                  <c:v>489.028207658876</c:v>
                </c:pt>
                <c:pt idx="288">
                  <c:v>489.427119023445</c:v>
                </c:pt>
                <c:pt idx="289">
                  <c:v>489.729935917598</c:v>
                </c:pt>
                <c:pt idx="290">
                  <c:v>490.032285281952</c:v>
                </c:pt>
                <c:pt idx="291">
                  <c:v>490.406156360316</c:v>
                </c:pt>
                <c:pt idx="292">
                  <c:v>490.841838531143</c:v>
                </c:pt>
                <c:pt idx="293">
                  <c:v>491.137698045816</c:v>
                </c:pt>
                <c:pt idx="294">
                  <c:v>491.534442367251</c:v>
                </c:pt>
                <c:pt idx="295">
                  <c:v>491.972262833515</c:v>
                </c:pt>
                <c:pt idx="296">
                  <c:v>492.367443431675</c:v>
                </c:pt>
                <c:pt idx="297">
                  <c:v>492.863494859632</c:v>
                </c:pt>
                <c:pt idx="298">
                  <c:v>493.336696564923</c:v>
                </c:pt>
                <c:pt idx="299">
                  <c:v>493.738016241838</c:v>
                </c:pt>
                <c:pt idx="300">
                  <c:v>494.220422399239</c:v>
                </c:pt>
                <c:pt idx="301">
                  <c:v>494.70240586835</c:v>
                </c:pt>
                <c:pt idx="302">
                  <c:v>495.893632416294</c:v>
                </c:pt>
                <c:pt idx="303">
                  <c:v>495.623254775913</c:v>
                </c:pt>
                <c:pt idx="304">
                  <c:v>496.072904841573</c:v>
                </c:pt>
                <c:pt idx="305">
                  <c:v>496.489374945398</c:v>
                </c:pt>
                <c:pt idx="306">
                  <c:v>496.961720139109</c:v>
                </c:pt>
                <c:pt idx="307">
                  <c:v>497.42412574064</c:v>
                </c:pt>
                <c:pt idx="308">
                  <c:v>497.878982846194</c:v>
                </c:pt>
                <c:pt idx="309">
                  <c:v>498.269333702097</c:v>
                </c:pt>
                <c:pt idx="310">
                  <c:v>498.793136755148</c:v>
                </c:pt>
                <c:pt idx="311">
                  <c:v>499.189954438207</c:v>
                </c:pt>
                <c:pt idx="312">
                  <c:v>499.648389281679</c:v>
                </c:pt>
                <c:pt idx="313">
                  <c:v>500.072923389639</c:v>
                </c:pt>
                <c:pt idx="314">
                  <c:v>500.521325094882</c:v>
                </c:pt>
                <c:pt idx="315">
                  <c:v>500.961698133785</c:v>
                </c:pt>
                <c:pt idx="316">
                  <c:v>501.314633959766</c:v>
                </c:pt>
                <c:pt idx="317">
                  <c:v>501.738790053515</c:v>
                </c:pt>
                <c:pt idx="318">
                  <c:v>502.175803363638</c:v>
                </c:pt>
                <c:pt idx="319">
                  <c:v>502.63425962169</c:v>
                </c:pt>
                <c:pt idx="320">
                  <c:v>502.952614156455</c:v>
                </c:pt>
                <c:pt idx="321">
                  <c:v>503.436728694685</c:v>
                </c:pt>
                <c:pt idx="322">
                  <c:v>503.828900045946</c:v>
                </c:pt>
                <c:pt idx="323">
                  <c:v>504.343574045004</c:v>
                </c:pt>
                <c:pt idx="324">
                  <c:v>504.855987658974</c:v>
                </c:pt>
                <c:pt idx="325">
                  <c:v>505.313634208834</c:v>
                </c:pt>
                <c:pt idx="326">
                  <c:v>505.677735893778</c:v>
                </c:pt>
                <c:pt idx="327">
                  <c:v>506.147352738829</c:v>
                </c:pt>
                <c:pt idx="328">
                  <c:v>506.645680916412</c:v>
                </c:pt>
                <c:pt idx="329">
                  <c:v>507.067479362865</c:v>
                </c:pt>
                <c:pt idx="330">
                  <c:v>508.71238838879</c:v>
                </c:pt>
                <c:pt idx="331">
                  <c:v>508.114313574576</c:v>
                </c:pt>
                <c:pt idx="332">
                  <c:v>508.436838203394</c:v>
                </c:pt>
                <c:pt idx="333">
                  <c:v>508.909121954769</c:v>
                </c:pt>
                <c:pt idx="334">
                  <c:v>509.39441051099</c:v>
                </c:pt>
                <c:pt idx="335">
                  <c:v>509.877324391474</c:v>
                </c:pt>
                <c:pt idx="336">
                  <c:v>510.260139280099</c:v>
                </c:pt>
                <c:pt idx="337">
                  <c:v>510.790664243546</c:v>
                </c:pt>
                <c:pt idx="338">
                  <c:v>511.266191474911</c:v>
                </c:pt>
                <c:pt idx="339">
                  <c:v>511.642302501267</c:v>
                </c:pt>
                <c:pt idx="340">
                  <c:v>512.96771415552</c:v>
                </c:pt>
                <c:pt idx="341">
                  <c:v>513.422729983021</c:v>
                </c:pt>
                <c:pt idx="342">
                  <c:v>513.741583813199</c:v>
                </c:pt>
                <c:pt idx="343">
                  <c:v>514.2696753071</c:v>
                </c:pt>
                <c:pt idx="344">
                  <c:v>514.627939723189</c:v>
                </c:pt>
                <c:pt idx="345">
                  <c:v>515.078779295995</c:v>
                </c:pt>
                <c:pt idx="346">
                  <c:v>515.512530572834</c:v>
                </c:pt>
                <c:pt idx="347">
                  <c:v>516.675148069408</c:v>
                </c:pt>
                <c:pt idx="348">
                  <c:v>516.305017450828</c:v>
                </c:pt>
                <c:pt idx="349">
                  <c:v>516.722818055914</c:v>
                </c:pt>
                <c:pt idx="350">
                  <c:v>517.14490540452</c:v>
                </c:pt>
                <c:pt idx="351">
                  <c:v>517.535982796528</c:v>
                </c:pt>
                <c:pt idx="352">
                  <c:v>519.78170852701</c:v>
                </c:pt>
                <c:pt idx="353">
                  <c:v>518.780382684808</c:v>
                </c:pt>
                <c:pt idx="354">
                  <c:v>518.942643804382</c:v>
                </c:pt>
                <c:pt idx="355">
                  <c:v>519.317429534549</c:v>
                </c:pt>
                <c:pt idx="356">
                  <c:v>519.797508449717</c:v>
                </c:pt>
                <c:pt idx="357">
                  <c:v>521.074078551637</c:v>
                </c:pt>
                <c:pt idx="358">
                  <c:v>520.844680888089</c:v>
                </c:pt>
                <c:pt idx="359">
                  <c:v>521.272005159063</c:v>
                </c:pt>
                <c:pt idx="360">
                  <c:v>521.686812528615</c:v>
                </c:pt>
                <c:pt idx="361">
                  <c:v>522.148815115833</c:v>
                </c:pt>
                <c:pt idx="362">
                  <c:v>522.612723081833</c:v>
                </c:pt>
                <c:pt idx="363">
                  <c:v>522.95237360604</c:v>
                </c:pt>
                <c:pt idx="364">
                  <c:v>524.535782410191</c:v>
                </c:pt>
                <c:pt idx="365">
                  <c:v>523.950304706722</c:v>
                </c:pt>
                <c:pt idx="366">
                  <c:v>524.209712772197</c:v>
                </c:pt>
                <c:pt idx="367">
                  <c:v>525.812198941589</c:v>
                </c:pt>
                <c:pt idx="368">
                  <c:v>526.642259012928</c:v>
                </c:pt>
                <c:pt idx="369">
                  <c:v>525.973892601837</c:v>
                </c:pt>
                <c:pt idx="370">
                  <c:v>526.030674841469</c:v>
                </c:pt>
                <c:pt idx="371">
                  <c:v>526.474014837115</c:v>
                </c:pt>
                <c:pt idx="372">
                  <c:v>526.807244338624</c:v>
                </c:pt>
                <c:pt idx="373">
                  <c:v>528.712730001734</c:v>
                </c:pt>
                <c:pt idx="374">
                  <c:v>527.789294487499</c:v>
                </c:pt>
                <c:pt idx="375">
                  <c:v>529.935219853124</c:v>
                </c:pt>
                <c:pt idx="376">
                  <c:v>530.384534750372</c:v>
                </c:pt>
                <c:pt idx="377">
                  <c:v>530.75796749273</c:v>
                </c:pt>
                <c:pt idx="378">
                  <c:v>531.026342662149</c:v>
                </c:pt>
                <c:pt idx="379">
                  <c:v>531.189852258808</c:v>
                </c:pt>
                <c:pt idx="380">
                  <c:v>531.878541924654</c:v>
                </c:pt>
                <c:pt idx="381">
                  <c:v>531.30458138495</c:v>
                </c:pt>
                <c:pt idx="382">
                  <c:v>532.905458089734</c:v>
                </c:pt>
                <c:pt idx="383">
                  <c:v>533.129594729401</c:v>
                </c:pt>
                <c:pt idx="384">
                  <c:v>533.450728565997</c:v>
                </c:pt>
                <c:pt idx="385">
                  <c:v>533.728876860703</c:v>
                </c:pt>
                <c:pt idx="386">
                  <c:v>534.528258373601</c:v>
                </c:pt>
                <c:pt idx="387">
                  <c:v>534.430697543487</c:v>
                </c:pt>
                <c:pt idx="388">
                  <c:v>535.373484908495</c:v>
                </c:pt>
                <c:pt idx="389">
                  <c:v>535.719474181585</c:v>
                </c:pt>
                <c:pt idx="390">
                  <c:v>536.182661898824</c:v>
                </c:pt>
                <c:pt idx="391">
                  <c:v>536.471108137935</c:v>
                </c:pt>
                <c:pt idx="392">
                  <c:v>536.903040254048</c:v>
                </c:pt>
                <c:pt idx="393">
                  <c:v>537.508859896343</c:v>
                </c:pt>
                <c:pt idx="394">
                  <c:v>537.759552358682</c:v>
                </c:pt>
                <c:pt idx="395">
                  <c:v>538.142153620484</c:v>
                </c:pt>
                <c:pt idx="396">
                  <c:v>538.466690418467</c:v>
                </c:pt>
                <c:pt idx="397">
                  <c:v>538.817259676327</c:v>
                </c:pt>
                <c:pt idx="398">
                  <c:v>539.542205052529</c:v>
                </c:pt>
                <c:pt idx="399">
                  <c:v>539.812846580517</c:v>
                </c:pt>
                <c:pt idx="400">
                  <c:v>540.245335927241</c:v>
                </c:pt>
                <c:pt idx="401">
                  <c:v>540.424423666821</c:v>
                </c:pt>
                <c:pt idx="402">
                  <c:v>540.96268451885</c:v>
                </c:pt>
                <c:pt idx="403">
                  <c:v>541.335031211611</c:v>
                </c:pt>
                <c:pt idx="404">
                  <c:v>543.009647836156</c:v>
                </c:pt>
                <c:pt idx="405">
                  <c:v>543.36923633681</c:v>
                </c:pt>
                <c:pt idx="406">
                  <c:v>543.698400104365</c:v>
                </c:pt>
                <c:pt idx="407">
                  <c:v>543.743152063559</c:v>
                </c:pt>
                <c:pt idx="408">
                  <c:v>544.361225952868</c:v>
                </c:pt>
                <c:pt idx="409">
                  <c:v>545.061743920719</c:v>
                </c:pt>
                <c:pt idx="410">
                  <c:v>545.195804910562</c:v>
                </c:pt>
                <c:pt idx="411">
                  <c:v>545.674892820124</c:v>
                </c:pt>
                <c:pt idx="412">
                  <c:v>545.958670444309</c:v>
                </c:pt>
                <c:pt idx="413">
                  <c:v>546.857230303668</c:v>
                </c:pt>
                <c:pt idx="414">
                  <c:v>546.914735826126</c:v>
                </c:pt>
                <c:pt idx="415">
                  <c:v>547.473829864467</c:v>
                </c:pt>
                <c:pt idx="416">
                  <c:v>547.799186346454</c:v>
                </c:pt>
                <c:pt idx="417">
                  <c:v>548.198950084288</c:v>
                </c:pt>
                <c:pt idx="418">
                  <c:v>548.687137227487</c:v>
                </c:pt>
                <c:pt idx="419">
                  <c:v>549.148477881982</c:v>
                </c:pt>
                <c:pt idx="420">
                  <c:v>549.551878835491</c:v>
                </c:pt>
                <c:pt idx="421">
                  <c:v>550.115824277584</c:v>
                </c:pt>
                <c:pt idx="422">
                  <c:v>550.446718583841</c:v>
                </c:pt>
                <c:pt idx="423">
                  <c:v>550.923039963733</c:v>
                </c:pt>
                <c:pt idx="424">
                  <c:v>551.380344059436</c:v>
                </c:pt>
                <c:pt idx="425">
                  <c:v>551.847741238063</c:v>
                </c:pt>
                <c:pt idx="426">
                  <c:v>552.175824089946</c:v>
                </c:pt>
                <c:pt idx="427">
                  <c:v>552.678895005887</c:v>
                </c:pt>
                <c:pt idx="428">
                  <c:v>553.22995403728</c:v>
                </c:pt>
                <c:pt idx="429">
                  <c:v>553.669643471514</c:v>
                </c:pt>
                <c:pt idx="430">
                  <c:v>554.263616767551</c:v>
                </c:pt>
                <c:pt idx="431">
                  <c:v>554.751955474294</c:v>
                </c:pt>
                <c:pt idx="432">
                  <c:v>555.103526034312</c:v>
                </c:pt>
                <c:pt idx="433">
                  <c:v>555.658934215749</c:v>
                </c:pt>
                <c:pt idx="434">
                  <c:v>556.22489882718</c:v>
                </c:pt>
                <c:pt idx="435">
                  <c:v>556.803449782417</c:v>
                </c:pt>
                <c:pt idx="436">
                  <c:v>557.23956287561</c:v>
                </c:pt>
                <c:pt idx="437">
                  <c:v>558.086869315121</c:v>
                </c:pt>
                <c:pt idx="438">
                  <c:v>558.526553166043</c:v>
                </c:pt>
                <c:pt idx="439">
                  <c:v>559.029516213789</c:v>
                </c:pt>
                <c:pt idx="440">
                  <c:v>559.606549956417</c:v>
                </c:pt>
                <c:pt idx="441">
                  <c:v>560.179471073531</c:v>
                </c:pt>
                <c:pt idx="442">
                  <c:v>560.587249927616</c:v>
                </c:pt>
                <c:pt idx="443">
                  <c:v>561.181522547212</c:v>
                </c:pt>
                <c:pt idx="444">
                  <c:v>561.718261659998</c:v>
                </c:pt>
                <c:pt idx="445">
                  <c:v>562.198129399192</c:v>
                </c:pt>
                <c:pt idx="446">
                  <c:v>562.773228701645</c:v>
                </c:pt>
                <c:pt idx="447">
                  <c:v>563.349502586771</c:v>
                </c:pt>
                <c:pt idx="448">
                  <c:v>563.762042930622</c:v>
                </c:pt>
                <c:pt idx="449">
                  <c:v>564.358576556437</c:v>
                </c:pt>
                <c:pt idx="450">
                  <c:v>564.973621927089</c:v>
                </c:pt>
                <c:pt idx="451">
                  <c:v>565.496000387519</c:v>
                </c:pt>
                <c:pt idx="452">
                  <c:v>566.048361617731</c:v>
                </c:pt>
                <c:pt idx="453">
                  <c:v>566.826734951335</c:v>
                </c:pt>
                <c:pt idx="454">
                  <c:v>567.415248259276</c:v>
                </c:pt>
                <c:pt idx="455">
                  <c:v>568.067694734979</c:v>
                </c:pt>
                <c:pt idx="456">
                  <c:v>568.639712299915</c:v>
                </c:pt>
                <c:pt idx="457">
                  <c:v>569.11952540785</c:v>
                </c:pt>
                <c:pt idx="458">
                  <c:v>569.68593100244</c:v>
                </c:pt>
                <c:pt idx="459">
                  <c:v>570.350587805795</c:v>
                </c:pt>
                <c:pt idx="460">
                  <c:v>571.096594842201</c:v>
                </c:pt>
                <c:pt idx="461">
                  <c:v>571.655115999868</c:v>
                </c:pt>
                <c:pt idx="462">
                  <c:v>572.415705878336</c:v>
                </c:pt>
                <c:pt idx="463">
                  <c:v>572.96909985771</c:v>
                </c:pt>
                <c:pt idx="464">
                  <c:v>573.710936414865</c:v>
                </c:pt>
                <c:pt idx="465">
                  <c:v>574.641550493932</c:v>
                </c:pt>
                <c:pt idx="466">
                  <c:v>575.379468515551</c:v>
                </c:pt>
                <c:pt idx="467">
                  <c:v>575.959798000838</c:v>
                </c:pt>
                <c:pt idx="468">
                  <c:v>576.713973544604</c:v>
                </c:pt>
                <c:pt idx="469">
                  <c:v>577.324201804001</c:v>
                </c:pt>
                <c:pt idx="470">
                  <c:v>578.084541414517</c:v>
                </c:pt>
                <c:pt idx="471">
                  <c:v>578.856235559682</c:v>
                </c:pt>
                <c:pt idx="472">
                  <c:v>579.595958924109</c:v>
                </c:pt>
                <c:pt idx="473">
                  <c:v>580.159143793375</c:v>
                </c:pt>
                <c:pt idx="474">
                  <c:v>581.007627042674</c:v>
                </c:pt>
                <c:pt idx="475">
                  <c:v>581.902964856065</c:v>
                </c:pt>
                <c:pt idx="476">
                  <c:v>582.751089289654</c:v>
                </c:pt>
                <c:pt idx="477">
                  <c:v>583.543448832517</c:v>
                </c:pt>
                <c:pt idx="478">
                  <c:v>584.414373306566</c:v>
                </c:pt>
                <c:pt idx="479">
                  <c:v>585.014974611102</c:v>
                </c:pt>
                <c:pt idx="480">
                  <c:v>585.895201009293</c:v>
                </c:pt>
                <c:pt idx="481">
                  <c:v>586.811429222165</c:v>
                </c:pt>
                <c:pt idx="482">
                  <c:v>587.56905715352</c:v>
                </c:pt>
                <c:pt idx="483">
                  <c:v>588.515130494929</c:v>
                </c:pt>
                <c:pt idx="484">
                  <c:v>589.369470755435</c:v>
                </c:pt>
                <c:pt idx="485">
                  <c:v>590.201893934687</c:v>
                </c:pt>
                <c:pt idx="486">
                  <c:v>591.162230575744</c:v>
                </c:pt>
                <c:pt idx="487">
                  <c:v>592.122137948859</c:v>
                </c:pt>
                <c:pt idx="488">
                  <c:v>592.841807657163</c:v>
                </c:pt>
                <c:pt idx="489">
                  <c:v>593.807950872181</c:v>
                </c:pt>
                <c:pt idx="490">
                  <c:v>594.680361214061</c:v>
                </c:pt>
                <c:pt idx="491">
                  <c:v>595.890976762878</c:v>
                </c:pt>
                <c:pt idx="492">
                  <c:v>596.629747751983</c:v>
                </c:pt>
                <c:pt idx="493">
                  <c:v>597.697666791657</c:v>
                </c:pt>
                <c:pt idx="494">
                  <c:v>598.442565489589</c:v>
                </c:pt>
                <c:pt idx="495">
                  <c:v>599.412531800974</c:v>
                </c:pt>
                <c:pt idx="496">
                  <c:v>600.470477123504</c:v>
                </c:pt>
                <c:pt idx="497">
                  <c:v>601.572488892689</c:v>
                </c:pt>
                <c:pt idx="498">
                  <c:v>602.452200762809</c:v>
                </c:pt>
                <c:pt idx="499">
                  <c:v>603.548596703407</c:v>
                </c:pt>
                <c:pt idx="500">
                  <c:v>604.661674847025</c:v>
                </c:pt>
                <c:pt idx="501">
                  <c:v>605.677850892437</c:v>
                </c:pt>
                <c:pt idx="502">
                  <c:v>606.753174151633</c:v>
                </c:pt>
                <c:pt idx="503">
                  <c:v>607.946791232347</c:v>
                </c:pt>
                <c:pt idx="504">
                  <c:v>608.829000058628</c:v>
                </c:pt>
                <c:pt idx="505">
                  <c:v>609.991122726316</c:v>
                </c:pt>
                <c:pt idx="506">
                  <c:v>611.147708214881</c:v>
                </c:pt>
                <c:pt idx="507">
                  <c:v>612.298705501525</c:v>
                </c:pt>
                <c:pt idx="508">
                  <c:v>613.218300697345</c:v>
                </c:pt>
                <c:pt idx="509">
                  <c:v>614.627206447457</c:v>
                </c:pt>
                <c:pt idx="510">
                  <c:v>615.56778366164</c:v>
                </c:pt>
                <c:pt idx="511">
                  <c:v>616.711736835561</c:v>
                </c:pt>
                <c:pt idx="512">
                  <c:v>617.999724699988</c:v>
                </c:pt>
                <c:pt idx="513">
                  <c:v>619.073073246838</c:v>
                </c:pt>
                <c:pt idx="514">
                  <c:v>620.316721157962</c:v>
                </c:pt>
                <c:pt idx="515">
                  <c:v>621.57060937246</c:v>
                </c:pt>
                <c:pt idx="516">
                  <c:v>622.849812452328</c:v>
                </c:pt>
                <c:pt idx="517">
                  <c:v>624.257033957994</c:v>
                </c:pt>
                <c:pt idx="518">
                  <c:v>625.522687234627</c:v>
                </c:pt>
                <c:pt idx="519">
                  <c:v>626.559488973676</c:v>
                </c:pt>
                <c:pt idx="520">
                  <c:v>627.85493734022</c:v>
                </c:pt>
                <c:pt idx="521">
                  <c:v>629.165000955881</c:v>
                </c:pt>
                <c:pt idx="522">
                  <c:v>630.163748317353</c:v>
                </c:pt>
                <c:pt idx="523">
                  <c:v>631.519998874752</c:v>
                </c:pt>
                <c:pt idx="524">
                  <c:v>632.806081843435</c:v>
                </c:pt>
                <c:pt idx="525">
                  <c:v>634.109050945327</c:v>
                </c:pt>
                <c:pt idx="526">
                  <c:v>635.426583362106</c:v>
                </c:pt>
                <c:pt idx="527">
                  <c:v>636.753761504817</c:v>
                </c:pt>
                <c:pt idx="528">
                  <c:v>637.836365884441</c:v>
                </c:pt>
                <c:pt idx="529">
                  <c:v>639.118074918125</c:v>
                </c:pt>
                <c:pt idx="530">
                  <c:v>640.406591789815</c:v>
                </c:pt>
                <c:pt idx="531">
                  <c:v>641.779576792338</c:v>
                </c:pt>
                <c:pt idx="532">
                  <c:v>642.906153797403</c:v>
                </c:pt>
                <c:pt idx="533">
                  <c:v>644.215081177393</c:v>
                </c:pt>
                <c:pt idx="534">
                  <c:v>645.380593567017</c:v>
                </c:pt>
                <c:pt idx="535">
                  <c:v>646.608583895387</c:v>
                </c:pt>
                <c:pt idx="536">
                  <c:v>647.87936363098</c:v>
                </c:pt>
                <c:pt idx="537">
                  <c:v>649.12212050169</c:v>
                </c:pt>
                <c:pt idx="538">
                  <c:v>650.121718203749</c:v>
                </c:pt>
                <c:pt idx="539">
                  <c:v>651.376750377856</c:v>
                </c:pt>
                <c:pt idx="540">
                  <c:v>652.551297424803</c:v>
                </c:pt>
                <c:pt idx="541">
                  <c:v>653.701942465259</c:v>
                </c:pt>
                <c:pt idx="542">
                  <c:v>654.790033457488</c:v>
                </c:pt>
                <c:pt idx="543">
                  <c:v>656.83532903468</c:v>
                </c:pt>
                <c:pt idx="544">
                  <c:v>658.06523773506</c:v>
                </c:pt>
                <c:pt idx="545">
                  <c:v>659.193626219661</c:v>
                </c:pt>
                <c:pt idx="546">
                  <c:v>659.985658249364</c:v>
                </c:pt>
                <c:pt idx="547">
                  <c:v>661.10328347906</c:v>
                </c:pt>
                <c:pt idx="548">
                  <c:v>662.207264164597</c:v>
                </c:pt>
                <c:pt idx="549">
                  <c:v>663.062551079035</c:v>
                </c:pt>
                <c:pt idx="550">
                  <c:v>664.079678539459</c:v>
                </c:pt>
                <c:pt idx="551">
                  <c:v>665.126869482405</c:v>
                </c:pt>
                <c:pt idx="552">
                  <c:v>665.776945152568</c:v>
                </c:pt>
                <c:pt idx="553">
                  <c:v>666.648536963776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972835"/>
        <c:axId val="80146423"/>
      </c:lineChart>
      <c:catAx>
        <c:axId val="769728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0146423"/>
        <c:crosses val="autoZero"/>
        <c:auto val="1"/>
        <c:lblAlgn val="ctr"/>
        <c:lblOffset val="100"/>
        <c:noMultiLvlLbl val="0"/>
      </c:catAx>
      <c:valAx>
        <c:axId val="801464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69728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2000" spc="-1" strike="noStrike">
                <a:solidFill>
                  <a:srgbClr val="595959"/>
                </a:solidFill>
                <a:latin typeface="Calibri Light"/>
              </a:defRPr>
            </a:pPr>
            <a:r>
              <a:rPr b="0" lang="ru-RU" sz="2000" spc="-1" strike="noStrike">
                <a:solidFill>
                  <a:srgbClr val="595959"/>
                </a:solidFill>
                <a:latin typeface="Calibri Light"/>
              </a:rPr>
              <a:t>Кривые упрочнения</a:t>
            </a:r>
          </a:p>
        </c:rich>
      </c:tx>
      <c:layout>
        <c:manualLayout>
          <c:xMode val="edge"/>
          <c:yMode val="edge"/>
          <c:x val="0.40790301606611"/>
          <c:y val="0.0144417048256428"/>
        </c:manualLayout>
      </c:layout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"3(20)"</c:f>
              <c:strCache>
                <c:ptCount val="1"/>
                <c:pt idx="0">
                  <c:v>3(20)</c:v>
                </c:pt>
              </c:strCache>
            </c:strRef>
          </c:tx>
          <c:spPr>
            <a:solidFill>
              <a:srgbClr val="a5a5a5"/>
            </a:solidFill>
            <a:ln cap="rnd" w="38160">
              <a:solidFill>
                <a:srgbClr val="a5a5a5"/>
              </a:solidFill>
              <a:round/>
            </a:ln>
          </c:spPr>
          <c:marker>
            <c:symbol val="none"/>
          </c:marker>
          <c:dPt>
            <c:idx val="449"/>
            <c:marker>
              <c:symbol val="none"/>
            </c:marker>
          </c:dPt>
          <c:dLbls>
            <c:dLbl>
              <c:idx val="44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[1]Лист1!$M$14:$M$562</c:f>
              <c:numCache>
                <c:formatCode>General</c:formatCode>
                <c:ptCount val="549"/>
                <c:pt idx="0">
                  <c:v>1.55021492300098</c:v>
                </c:pt>
                <c:pt idx="1">
                  <c:v>3.71221153052981</c:v>
                </c:pt>
                <c:pt idx="2">
                  <c:v>10.1069699948184</c:v>
                </c:pt>
                <c:pt idx="3">
                  <c:v>51.6168840023088</c:v>
                </c:pt>
                <c:pt idx="4">
                  <c:v>79.5027088478939</c:v>
                </c:pt>
                <c:pt idx="5">
                  <c:v>97.5730047951106</c:v>
                </c:pt>
                <c:pt idx="6">
                  <c:v>156.047311068939</c:v>
                </c:pt>
                <c:pt idx="7">
                  <c:v>177.84979825284</c:v>
                </c:pt>
                <c:pt idx="8">
                  <c:v>201.952105006249</c:v>
                </c:pt>
                <c:pt idx="9">
                  <c:v>227.931227735445</c:v>
                </c:pt>
                <c:pt idx="10">
                  <c:v>303.263905133151</c:v>
                </c:pt>
                <c:pt idx="11">
                  <c:v>329.539072941413</c:v>
                </c:pt>
                <c:pt idx="12">
                  <c:v>353.424769893375</c:v>
                </c:pt>
                <c:pt idx="13">
                  <c:v>377.170683773955</c:v>
                </c:pt>
                <c:pt idx="14">
                  <c:v>397.569351694699</c:v>
                </c:pt>
                <c:pt idx="15">
                  <c:v>416.075114773729</c:v>
                </c:pt>
                <c:pt idx="16">
                  <c:v>430.572896774074</c:v>
                </c:pt>
                <c:pt idx="17">
                  <c:v>440.711111095606</c:v>
                </c:pt>
                <c:pt idx="18">
                  <c:v>447.355853283504</c:v>
                </c:pt>
                <c:pt idx="19">
                  <c:v>453.867966981867</c:v>
                </c:pt>
                <c:pt idx="20">
                  <c:v>463.229775456297</c:v>
                </c:pt>
                <c:pt idx="21">
                  <c:v>466.554011959346</c:v>
                </c:pt>
                <c:pt idx="22">
                  <c:v>469.517344105827</c:v>
                </c:pt>
                <c:pt idx="23">
                  <c:v>472.092140679852</c:v>
                </c:pt>
                <c:pt idx="24">
                  <c:v>474.67373891348</c:v>
                </c:pt>
                <c:pt idx="25">
                  <c:v>476.931131700674</c:v>
                </c:pt>
                <c:pt idx="26">
                  <c:v>479.258752764101</c:v>
                </c:pt>
                <c:pt idx="27">
                  <c:v>481.385601002958</c:v>
                </c:pt>
                <c:pt idx="28">
                  <c:v>483.576135987045</c:v>
                </c:pt>
                <c:pt idx="29">
                  <c:v>485.533553061332</c:v>
                </c:pt>
                <c:pt idx="30">
                  <c:v>487.625352450697</c:v>
                </c:pt>
                <c:pt idx="31">
                  <c:v>489.649561919738</c:v>
                </c:pt>
                <c:pt idx="32">
                  <c:v>491.640674126039</c:v>
                </c:pt>
                <c:pt idx="33">
                  <c:v>493.488656861687</c:v>
                </c:pt>
                <c:pt idx="34">
                  <c:v>497.157059196281</c:v>
                </c:pt>
                <c:pt idx="35">
                  <c:v>499.136483210089</c:v>
                </c:pt>
                <c:pt idx="36">
                  <c:v>501.053592888092</c:v>
                </c:pt>
                <c:pt idx="37">
                  <c:v>502.869189704865</c:v>
                </c:pt>
                <c:pt idx="38">
                  <c:v>504.666330092176</c:v>
                </c:pt>
                <c:pt idx="39">
                  <c:v>506.357919691518</c:v>
                </c:pt>
                <c:pt idx="40">
                  <c:v>508.17100578704</c:v>
                </c:pt>
                <c:pt idx="41">
                  <c:v>509.955342252198</c:v>
                </c:pt>
                <c:pt idx="42">
                  <c:v>511.743986034944</c:v>
                </c:pt>
                <c:pt idx="43">
                  <c:v>513.398522602186</c:v>
                </c:pt>
                <c:pt idx="44">
                  <c:v>515.144834590322</c:v>
                </c:pt>
                <c:pt idx="45">
                  <c:v>516.826011820807</c:v>
                </c:pt>
                <c:pt idx="46">
                  <c:v>518.53362361101</c:v>
                </c:pt>
                <c:pt idx="47">
                  <c:v>520.216496250531</c:v>
                </c:pt>
                <c:pt idx="48">
                  <c:v>521.787808108195</c:v>
                </c:pt>
                <c:pt idx="49">
                  <c:v>523.226476401797</c:v>
                </c:pt>
                <c:pt idx="50">
                  <c:v>524.832397848095</c:v>
                </c:pt>
                <c:pt idx="51">
                  <c:v>526.446343933826</c:v>
                </c:pt>
                <c:pt idx="52">
                  <c:v>527.891678091262</c:v>
                </c:pt>
                <c:pt idx="53">
                  <c:v>529.617690519567</c:v>
                </c:pt>
                <c:pt idx="54">
                  <c:v>531.000659116533</c:v>
                </c:pt>
                <c:pt idx="55">
                  <c:v>532.492526549677</c:v>
                </c:pt>
                <c:pt idx="56">
                  <c:v>534.049883440466</c:v>
                </c:pt>
                <c:pt idx="57">
                  <c:v>536.907845836173</c:v>
                </c:pt>
                <c:pt idx="58">
                  <c:v>538.371356617288</c:v>
                </c:pt>
                <c:pt idx="59">
                  <c:v>539.781998010351</c:v>
                </c:pt>
                <c:pt idx="60">
                  <c:v>541.408869500022</c:v>
                </c:pt>
                <c:pt idx="61">
                  <c:v>542.697125275489</c:v>
                </c:pt>
                <c:pt idx="62">
                  <c:v>544.093209644769</c:v>
                </c:pt>
                <c:pt idx="63">
                  <c:v>545.644969720492</c:v>
                </c:pt>
                <c:pt idx="64">
                  <c:v>547.070635799395</c:v>
                </c:pt>
                <c:pt idx="65">
                  <c:v>548.455733832263</c:v>
                </c:pt>
                <c:pt idx="66">
                  <c:v>549.699606140082</c:v>
                </c:pt>
                <c:pt idx="67">
                  <c:v>551.139312096013</c:v>
                </c:pt>
                <c:pt idx="68">
                  <c:v>552.473861743841</c:v>
                </c:pt>
                <c:pt idx="69">
                  <c:v>553.816673415114</c:v>
                </c:pt>
                <c:pt idx="70">
                  <c:v>555.10311861722</c:v>
                </c:pt>
                <c:pt idx="71">
                  <c:v>556.415795819004</c:v>
                </c:pt>
                <c:pt idx="72">
                  <c:v>557.606198717604</c:v>
                </c:pt>
                <c:pt idx="73">
                  <c:v>558.92515541022</c:v>
                </c:pt>
                <c:pt idx="74">
                  <c:v>560.215804330365</c:v>
                </c:pt>
                <c:pt idx="75">
                  <c:v>561.37892614728</c:v>
                </c:pt>
                <c:pt idx="76">
                  <c:v>562.706463839256</c:v>
                </c:pt>
                <c:pt idx="77">
                  <c:v>563.889961269728</c:v>
                </c:pt>
                <c:pt idx="78">
                  <c:v>564.956471385836</c:v>
                </c:pt>
                <c:pt idx="79">
                  <c:v>566.198139281294</c:v>
                </c:pt>
                <c:pt idx="80">
                  <c:v>567.346423071604</c:v>
                </c:pt>
                <c:pt idx="81">
                  <c:v>568.419725823035</c:v>
                </c:pt>
                <c:pt idx="82">
                  <c:v>569.556684775887</c:v>
                </c:pt>
                <c:pt idx="83">
                  <c:v>570.729390567879</c:v>
                </c:pt>
                <c:pt idx="84">
                  <c:v>571.842818467651</c:v>
                </c:pt>
                <c:pt idx="85">
                  <c:v>572.962492541732</c:v>
                </c:pt>
                <c:pt idx="86">
                  <c:v>574.177141395999</c:v>
                </c:pt>
                <c:pt idx="87">
                  <c:v>575.18907141969</c:v>
                </c:pt>
                <c:pt idx="88">
                  <c:v>576.291636591486</c:v>
                </c:pt>
                <c:pt idx="89">
                  <c:v>577.424679405952</c:v>
                </c:pt>
                <c:pt idx="90">
                  <c:v>578.424385462576</c:v>
                </c:pt>
                <c:pt idx="91">
                  <c:v>579.550979756993</c:v>
                </c:pt>
                <c:pt idx="92">
                  <c:v>580.75441911052</c:v>
                </c:pt>
                <c:pt idx="93">
                  <c:v>581.705515605278</c:v>
                </c:pt>
                <c:pt idx="94">
                  <c:v>582.692084958663</c:v>
                </c:pt>
                <c:pt idx="95">
                  <c:v>584.684764411411</c:v>
                </c:pt>
                <c:pt idx="96">
                  <c:v>585.709171193641</c:v>
                </c:pt>
                <c:pt idx="97">
                  <c:v>586.606040418333</c:v>
                </c:pt>
                <c:pt idx="98">
                  <c:v>587.62833928211</c:v>
                </c:pt>
                <c:pt idx="99">
                  <c:v>588.581700549077</c:v>
                </c:pt>
                <c:pt idx="100">
                  <c:v>589.547736644822</c:v>
                </c:pt>
                <c:pt idx="101">
                  <c:v>590.463291678054</c:v>
                </c:pt>
                <c:pt idx="102">
                  <c:v>591.418373918298</c:v>
                </c:pt>
                <c:pt idx="103">
                  <c:v>592.296187612432</c:v>
                </c:pt>
                <c:pt idx="104">
                  <c:v>593.222323272248</c:v>
                </c:pt>
                <c:pt idx="105">
                  <c:v>594.165138389953</c:v>
                </c:pt>
                <c:pt idx="106">
                  <c:v>595.088983350478</c:v>
                </c:pt>
                <c:pt idx="107">
                  <c:v>595.947963886643</c:v>
                </c:pt>
                <c:pt idx="108">
                  <c:v>596.873979689279</c:v>
                </c:pt>
                <c:pt idx="109">
                  <c:v>597.665853658279</c:v>
                </c:pt>
                <c:pt idx="110">
                  <c:v>598.545667938624</c:v>
                </c:pt>
                <c:pt idx="111">
                  <c:v>599.473177187695</c:v>
                </c:pt>
                <c:pt idx="112">
                  <c:v>600.368550614367</c:v>
                </c:pt>
                <c:pt idx="113">
                  <c:v>601.178896938772</c:v>
                </c:pt>
                <c:pt idx="114">
                  <c:v>602.05960436161</c:v>
                </c:pt>
                <c:pt idx="115">
                  <c:v>602.843884171219</c:v>
                </c:pt>
                <c:pt idx="116">
                  <c:v>603.708904458318</c:v>
                </c:pt>
                <c:pt idx="117">
                  <c:v>604.51934314266</c:v>
                </c:pt>
                <c:pt idx="118">
                  <c:v>605.355500635744</c:v>
                </c:pt>
                <c:pt idx="119">
                  <c:v>606.125329749312</c:v>
                </c:pt>
                <c:pt idx="120">
                  <c:v>606.924445098388</c:v>
                </c:pt>
                <c:pt idx="121">
                  <c:v>607.705078286106</c:v>
                </c:pt>
                <c:pt idx="122">
                  <c:v>608.449335624456</c:v>
                </c:pt>
                <c:pt idx="123">
                  <c:v>609.346829274755</c:v>
                </c:pt>
                <c:pt idx="124">
                  <c:v>610.019823720749</c:v>
                </c:pt>
                <c:pt idx="125">
                  <c:v>610.801777215503</c:v>
                </c:pt>
                <c:pt idx="126">
                  <c:v>611.581578421225</c:v>
                </c:pt>
                <c:pt idx="127">
                  <c:v>612.347905062908</c:v>
                </c:pt>
                <c:pt idx="128">
                  <c:v>612.974191138874</c:v>
                </c:pt>
                <c:pt idx="129">
                  <c:v>613.725023423772</c:v>
                </c:pt>
                <c:pt idx="130">
                  <c:v>614.543126443547</c:v>
                </c:pt>
                <c:pt idx="131">
                  <c:v>615.421085989645</c:v>
                </c:pt>
                <c:pt idx="132">
                  <c:v>616.284339626525</c:v>
                </c:pt>
                <c:pt idx="133">
                  <c:v>617.000144541791</c:v>
                </c:pt>
                <c:pt idx="134">
                  <c:v>617.813517760412</c:v>
                </c:pt>
                <c:pt idx="135">
                  <c:v>618.544182186968</c:v>
                </c:pt>
                <c:pt idx="136">
                  <c:v>619.292380241161</c:v>
                </c:pt>
                <c:pt idx="137">
                  <c:v>620.037841047946</c:v>
                </c:pt>
                <c:pt idx="138">
                  <c:v>620.88014031202</c:v>
                </c:pt>
                <c:pt idx="139">
                  <c:v>621.739678752819</c:v>
                </c:pt>
                <c:pt idx="140">
                  <c:v>622.4120406691</c:v>
                </c:pt>
                <c:pt idx="141">
                  <c:v>623.173313407069</c:v>
                </c:pt>
                <c:pt idx="142">
                  <c:v>623.865401856652</c:v>
                </c:pt>
                <c:pt idx="143">
                  <c:v>624.53183857261</c:v>
                </c:pt>
                <c:pt idx="144">
                  <c:v>625.25118773691</c:v>
                </c:pt>
                <c:pt idx="145">
                  <c:v>625.939686857004</c:v>
                </c:pt>
                <c:pt idx="146">
                  <c:v>626.640581408126</c:v>
                </c:pt>
                <c:pt idx="147">
                  <c:v>627.261613811147</c:v>
                </c:pt>
                <c:pt idx="148">
                  <c:v>627.918953594264</c:v>
                </c:pt>
                <c:pt idx="149">
                  <c:v>628.452427093333</c:v>
                </c:pt>
                <c:pt idx="150">
                  <c:v>629.126462911772</c:v>
                </c:pt>
                <c:pt idx="151">
                  <c:v>629.812834529687</c:v>
                </c:pt>
                <c:pt idx="152">
                  <c:v>630.500955709007</c:v>
                </c:pt>
                <c:pt idx="153">
                  <c:v>631.833651342003</c:v>
                </c:pt>
                <c:pt idx="154">
                  <c:v>632.485668562011</c:v>
                </c:pt>
                <c:pt idx="155">
                  <c:v>633.151520495094</c:v>
                </c:pt>
                <c:pt idx="156">
                  <c:v>633.699832945977</c:v>
                </c:pt>
                <c:pt idx="157">
                  <c:v>634.391995872028</c:v>
                </c:pt>
                <c:pt idx="158">
                  <c:v>635.048289551572</c:v>
                </c:pt>
                <c:pt idx="159">
                  <c:v>635.70435709962</c:v>
                </c:pt>
                <c:pt idx="160">
                  <c:v>636.323135180501</c:v>
                </c:pt>
                <c:pt idx="161">
                  <c:v>637.029828030845</c:v>
                </c:pt>
                <c:pt idx="162">
                  <c:v>637.722731890772</c:v>
                </c:pt>
                <c:pt idx="163">
                  <c:v>638.442365374691</c:v>
                </c:pt>
                <c:pt idx="164">
                  <c:v>639.106962842036</c:v>
                </c:pt>
                <c:pt idx="165">
                  <c:v>639.655355563218</c:v>
                </c:pt>
                <c:pt idx="166">
                  <c:v>640.30870093641</c:v>
                </c:pt>
                <c:pt idx="167">
                  <c:v>640.949616194823</c:v>
                </c:pt>
                <c:pt idx="168">
                  <c:v>641.616024512448</c:v>
                </c:pt>
                <c:pt idx="169">
                  <c:v>642.19121942257</c:v>
                </c:pt>
                <c:pt idx="170">
                  <c:v>642.898118001784</c:v>
                </c:pt>
                <c:pt idx="171">
                  <c:v>643.401082038842</c:v>
                </c:pt>
                <c:pt idx="172">
                  <c:v>643.977191330705</c:v>
                </c:pt>
                <c:pt idx="173">
                  <c:v>644.596292613185</c:v>
                </c:pt>
                <c:pt idx="174">
                  <c:v>645.228320790805</c:v>
                </c:pt>
                <c:pt idx="175">
                  <c:v>645.775538840994</c:v>
                </c:pt>
                <c:pt idx="176">
                  <c:v>646.384071000605</c:v>
                </c:pt>
                <c:pt idx="177">
                  <c:v>647.010976414818</c:v>
                </c:pt>
                <c:pt idx="178">
                  <c:v>647.597981684678</c:v>
                </c:pt>
                <c:pt idx="179">
                  <c:v>648.170770889299</c:v>
                </c:pt>
                <c:pt idx="180">
                  <c:v>648.756215526353</c:v>
                </c:pt>
                <c:pt idx="181">
                  <c:v>649.25774144069</c:v>
                </c:pt>
                <c:pt idx="182">
                  <c:v>649.903644321458</c:v>
                </c:pt>
                <c:pt idx="183">
                  <c:v>650.495347799814</c:v>
                </c:pt>
                <c:pt idx="184">
                  <c:v>651.010134619264</c:v>
                </c:pt>
                <c:pt idx="185">
                  <c:v>651.626541272967</c:v>
                </c:pt>
                <c:pt idx="186">
                  <c:v>652.249802416309</c:v>
                </c:pt>
                <c:pt idx="187">
                  <c:v>652.889823545295</c:v>
                </c:pt>
                <c:pt idx="188">
                  <c:v>653.500093790148</c:v>
                </c:pt>
                <c:pt idx="189">
                  <c:v>654.13992407678</c:v>
                </c:pt>
                <c:pt idx="190">
                  <c:v>654.655459899377</c:v>
                </c:pt>
                <c:pt idx="191">
                  <c:v>655.188896263716</c:v>
                </c:pt>
                <c:pt idx="192">
                  <c:v>655.781374892761</c:v>
                </c:pt>
                <c:pt idx="193">
                  <c:v>656.291406241072</c:v>
                </c:pt>
                <c:pt idx="194">
                  <c:v>657.04215159705</c:v>
                </c:pt>
                <c:pt idx="195">
                  <c:v>657.645902799067</c:v>
                </c:pt>
                <c:pt idx="196">
                  <c:v>658.08544621412</c:v>
                </c:pt>
                <c:pt idx="197">
                  <c:v>658.642139743668</c:v>
                </c:pt>
                <c:pt idx="198">
                  <c:v>659.233890385771</c:v>
                </c:pt>
                <c:pt idx="199">
                  <c:v>659.749643402291</c:v>
                </c:pt>
                <c:pt idx="200">
                  <c:v>660.300124927909</c:v>
                </c:pt>
                <c:pt idx="201">
                  <c:v>660.850200703729</c:v>
                </c:pt>
                <c:pt idx="202">
                  <c:v>661.381136264876</c:v>
                </c:pt>
                <c:pt idx="203">
                  <c:v>661.91949149339</c:v>
                </c:pt>
                <c:pt idx="204">
                  <c:v>662.445801332124</c:v>
                </c:pt>
                <c:pt idx="205">
                  <c:v>662.879799746461</c:v>
                </c:pt>
                <c:pt idx="206">
                  <c:v>664.170386683031</c:v>
                </c:pt>
                <c:pt idx="207">
                  <c:v>664.654622537616</c:v>
                </c:pt>
                <c:pt idx="208">
                  <c:v>665.224770712587</c:v>
                </c:pt>
                <c:pt idx="209">
                  <c:v>665.768414935882</c:v>
                </c:pt>
                <c:pt idx="210">
                  <c:v>666.337491766357</c:v>
                </c:pt>
                <c:pt idx="211">
                  <c:v>666.88272057206</c:v>
                </c:pt>
                <c:pt idx="212">
                  <c:v>667.478755223957</c:v>
                </c:pt>
                <c:pt idx="213">
                  <c:v>667.95453789256</c:v>
                </c:pt>
                <c:pt idx="214">
                  <c:v>668.521488603154</c:v>
                </c:pt>
                <c:pt idx="215">
                  <c:v>669.949901096284</c:v>
                </c:pt>
                <c:pt idx="216">
                  <c:v>669.719644147355</c:v>
                </c:pt>
                <c:pt idx="217">
                  <c:v>670.393073812951</c:v>
                </c:pt>
                <c:pt idx="218">
                  <c:v>670.984437553361</c:v>
                </c:pt>
                <c:pt idx="219">
                  <c:v>671.485416444579</c:v>
                </c:pt>
                <c:pt idx="220">
                  <c:v>671.996376374399</c:v>
                </c:pt>
                <c:pt idx="221">
                  <c:v>672.529913154653</c:v>
                </c:pt>
                <c:pt idx="222">
                  <c:v>672.983383202496</c:v>
                </c:pt>
                <c:pt idx="223">
                  <c:v>673.486747282882</c:v>
                </c:pt>
                <c:pt idx="224">
                  <c:v>674.006169221766</c:v>
                </c:pt>
                <c:pt idx="225">
                  <c:v>674.480547719151</c:v>
                </c:pt>
                <c:pt idx="226">
                  <c:v>675.020544572506</c:v>
                </c:pt>
                <c:pt idx="227">
                  <c:v>675.593924687375</c:v>
                </c:pt>
                <c:pt idx="228">
                  <c:v>676.094026748075</c:v>
                </c:pt>
                <c:pt idx="229">
                  <c:v>676.707950685708</c:v>
                </c:pt>
                <c:pt idx="230">
                  <c:v>677.268111277053</c:v>
                </c:pt>
                <c:pt idx="231">
                  <c:v>677.832800501021</c:v>
                </c:pt>
                <c:pt idx="232">
                  <c:v>678.329118503004</c:v>
                </c:pt>
                <c:pt idx="233">
                  <c:v>679.004566019824</c:v>
                </c:pt>
                <c:pt idx="234">
                  <c:v>679.487534937059</c:v>
                </c:pt>
                <c:pt idx="235">
                  <c:v>680.034416828284</c:v>
                </c:pt>
                <c:pt idx="236">
                  <c:v>680.592196696156</c:v>
                </c:pt>
                <c:pt idx="237">
                  <c:v>681.180449407765</c:v>
                </c:pt>
                <c:pt idx="238">
                  <c:v>681.674284290299</c:v>
                </c:pt>
                <c:pt idx="239">
                  <c:v>682.285909336997</c:v>
                </c:pt>
                <c:pt idx="240">
                  <c:v>682.901375306968</c:v>
                </c:pt>
                <c:pt idx="241">
                  <c:v>684.358102019489</c:v>
                </c:pt>
                <c:pt idx="242">
                  <c:v>684.210354947841</c:v>
                </c:pt>
                <c:pt idx="243">
                  <c:v>684.741823103148</c:v>
                </c:pt>
                <c:pt idx="244">
                  <c:v>685.977323536464</c:v>
                </c:pt>
                <c:pt idx="245">
                  <c:v>686.511528458594</c:v>
                </c:pt>
                <c:pt idx="246">
                  <c:v>687.085853391594</c:v>
                </c:pt>
                <c:pt idx="247">
                  <c:v>687.581628974707</c:v>
                </c:pt>
                <c:pt idx="248">
                  <c:v>688.265478778941</c:v>
                </c:pt>
                <c:pt idx="249">
                  <c:v>688.717736016705</c:v>
                </c:pt>
                <c:pt idx="250">
                  <c:v>689.281010355866</c:v>
                </c:pt>
                <c:pt idx="251">
                  <c:v>689.815774853049</c:v>
                </c:pt>
                <c:pt idx="252">
                  <c:v>690.361100452206</c:v>
                </c:pt>
                <c:pt idx="253">
                  <c:v>690.846096973349</c:v>
                </c:pt>
                <c:pt idx="254">
                  <c:v>691.398660704309</c:v>
                </c:pt>
                <c:pt idx="255">
                  <c:v>691.965332491802</c:v>
                </c:pt>
                <c:pt idx="256">
                  <c:v>692.472033291873</c:v>
                </c:pt>
                <c:pt idx="257">
                  <c:v>693.045377169577</c:v>
                </c:pt>
                <c:pt idx="258">
                  <c:v>693.646652184182</c:v>
                </c:pt>
                <c:pt idx="259">
                  <c:v>694.103342002144</c:v>
                </c:pt>
                <c:pt idx="260">
                  <c:v>694.686524428339</c:v>
                </c:pt>
                <c:pt idx="261">
                  <c:v>695.304394340212</c:v>
                </c:pt>
                <c:pt idx="262">
                  <c:v>695.90761017079</c:v>
                </c:pt>
                <c:pt idx="263">
                  <c:v>696.412270403608</c:v>
                </c:pt>
                <c:pt idx="264">
                  <c:v>697.114335889234</c:v>
                </c:pt>
                <c:pt idx="265">
                  <c:v>697.722741871724</c:v>
                </c:pt>
                <c:pt idx="266">
                  <c:v>700.138397769127</c:v>
                </c:pt>
                <c:pt idx="267">
                  <c:v>699.331056185573</c:v>
                </c:pt>
                <c:pt idx="268">
                  <c:v>699.565875792075</c:v>
                </c:pt>
                <c:pt idx="269">
                  <c:v>700.209320710694</c:v>
                </c:pt>
                <c:pt idx="270">
                  <c:v>700.837599434882</c:v>
                </c:pt>
                <c:pt idx="271">
                  <c:v>701.465309156842</c:v>
                </c:pt>
                <c:pt idx="272">
                  <c:v>702.06170803981</c:v>
                </c:pt>
                <c:pt idx="273">
                  <c:v>702.63524613677</c:v>
                </c:pt>
                <c:pt idx="274">
                  <c:v>703.208380616907</c:v>
                </c:pt>
                <c:pt idx="275">
                  <c:v>703.704702264485</c:v>
                </c:pt>
                <c:pt idx="276">
                  <c:v>704.313694864844</c:v>
                </c:pt>
                <c:pt idx="277">
                  <c:v>704.919430892772</c:v>
                </c:pt>
                <c:pt idx="278">
                  <c:v>705.410400091716</c:v>
                </c:pt>
                <c:pt idx="279">
                  <c:v>706.046877019111</c:v>
                </c:pt>
                <c:pt idx="280">
                  <c:v>706.732040314192</c:v>
                </c:pt>
                <c:pt idx="281">
                  <c:v>707.250310036877</c:v>
                </c:pt>
                <c:pt idx="282">
                  <c:v>707.862372563284</c:v>
                </c:pt>
                <c:pt idx="283">
                  <c:v>708.405512974021</c:v>
                </c:pt>
                <c:pt idx="284">
                  <c:v>708.928123423958</c:v>
                </c:pt>
                <c:pt idx="285">
                  <c:v>709.374706512488</c:v>
                </c:pt>
                <c:pt idx="286">
                  <c:v>710.025492456446</c:v>
                </c:pt>
                <c:pt idx="287">
                  <c:v>710.750910635917</c:v>
                </c:pt>
                <c:pt idx="288">
                  <c:v>711.439244909406</c:v>
                </c:pt>
                <c:pt idx="289">
                  <c:v>712.117065688806</c:v>
                </c:pt>
                <c:pt idx="290">
                  <c:v>712.781745316177</c:v>
                </c:pt>
                <c:pt idx="291">
                  <c:v>713.297965991984</c:v>
                </c:pt>
                <c:pt idx="292">
                  <c:v>714.33889331427</c:v>
                </c:pt>
                <c:pt idx="293">
                  <c:v>714.379806482181</c:v>
                </c:pt>
                <c:pt idx="294">
                  <c:v>714.991585983679</c:v>
                </c:pt>
                <c:pt idx="295">
                  <c:v>715.67867798853</c:v>
                </c:pt>
                <c:pt idx="296">
                  <c:v>716.327552867787</c:v>
                </c:pt>
                <c:pt idx="297">
                  <c:v>716.937541341209</c:v>
                </c:pt>
                <c:pt idx="298">
                  <c:v>717.52709906403</c:v>
                </c:pt>
                <c:pt idx="299">
                  <c:v>718.129857731052</c:v>
                </c:pt>
                <c:pt idx="300">
                  <c:v>718.651264196244</c:v>
                </c:pt>
                <c:pt idx="301">
                  <c:v>719.361158905183</c:v>
                </c:pt>
                <c:pt idx="302">
                  <c:v>720.140727118947</c:v>
                </c:pt>
                <c:pt idx="303">
                  <c:v>720.834496572867</c:v>
                </c:pt>
                <c:pt idx="304">
                  <c:v>721.439859860399</c:v>
                </c:pt>
                <c:pt idx="305">
                  <c:v>722.174267113714</c:v>
                </c:pt>
                <c:pt idx="306">
                  <c:v>722.782477828048</c:v>
                </c:pt>
                <c:pt idx="307">
                  <c:v>723.441947962025</c:v>
                </c:pt>
                <c:pt idx="308">
                  <c:v>724.139412067082</c:v>
                </c:pt>
                <c:pt idx="309">
                  <c:v>724.845636281795</c:v>
                </c:pt>
                <c:pt idx="310">
                  <c:v>725.361651945258</c:v>
                </c:pt>
                <c:pt idx="311">
                  <c:v>726.012641806075</c:v>
                </c:pt>
                <c:pt idx="312">
                  <c:v>726.769164140847</c:v>
                </c:pt>
                <c:pt idx="313">
                  <c:v>727.332785233883</c:v>
                </c:pt>
                <c:pt idx="314">
                  <c:v>728.049905770327</c:v>
                </c:pt>
                <c:pt idx="315">
                  <c:v>728.816715847225</c:v>
                </c:pt>
                <c:pt idx="316">
                  <c:v>729.44936519494</c:v>
                </c:pt>
                <c:pt idx="317">
                  <c:v>732.304019180557</c:v>
                </c:pt>
                <c:pt idx="318">
                  <c:v>731.295683944123</c:v>
                </c:pt>
                <c:pt idx="319">
                  <c:v>731.595954061905</c:v>
                </c:pt>
                <c:pt idx="320">
                  <c:v>732.389826284615</c:v>
                </c:pt>
                <c:pt idx="321">
                  <c:v>732.958050337445</c:v>
                </c:pt>
                <c:pt idx="322">
                  <c:v>733.688047639433</c:v>
                </c:pt>
                <c:pt idx="323">
                  <c:v>734.456690770766</c:v>
                </c:pt>
                <c:pt idx="324">
                  <c:v>735.233438940847</c:v>
                </c:pt>
                <c:pt idx="325">
                  <c:v>735.89468870611</c:v>
                </c:pt>
                <c:pt idx="326">
                  <c:v>736.765048622829</c:v>
                </c:pt>
                <c:pt idx="327">
                  <c:v>737.625130446716</c:v>
                </c:pt>
                <c:pt idx="328">
                  <c:v>739.11975136542</c:v>
                </c:pt>
                <c:pt idx="329">
                  <c:v>739.311162235647</c:v>
                </c:pt>
                <c:pt idx="330">
                  <c:v>740.112562977443</c:v>
                </c:pt>
                <c:pt idx="331">
                  <c:v>740.912454605414</c:v>
                </c:pt>
                <c:pt idx="332">
                  <c:v>741.543995858737</c:v>
                </c:pt>
                <c:pt idx="333">
                  <c:v>742.360952681402</c:v>
                </c:pt>
                <c:pt idx="334">
                  <c:v>743.167568815537</c:v>
                </c:pt>
                <c:pt idx="335">
                  <c:v>743.816081417689</c:v>
                </c:pt>
                <c:pt idx="336">
                  <c:v>744.72490386883</c:v>
                </c:pt>
                <c:pt idx="337">
                  <c:v>745.509446106583</c:v>
                </c:pt>
                <c:pt idx="338">
                  <c:v>746.145027406828</c:v>
                </c:pt>
                <c:pt idx="339">
                  <c:v>746.94595416971</c:v>
                </c:pt>
                <c:pt idx="340">
                  <c:v>747.736384407699</c:v>
                </c:pt>
                <c:pt idx="341">
                  <c:v>748.497787499021</c:v>
                </c:pt>
                <c:pt idx="342">
                  <c:v>749.1204703886</c:v>
                </c:pt>
                <c:pt idx="343">
                  <c:v>749.907218996496</c:v>
                </c:pt>
                <c:pt idx="344">
                  <c:v>751.909081878506</c:v>
                </c:pt>
                <c:pt idx="345">
                  <c:v>753.759346011745</c:v>
                </c:pt>
                <c:pt idx="346">
                  <c:v>752.605077300739</c:v>
                </c:pt>
                <c:pt idx="347">
                  <c:v>752.975615683651</c:v>
                </c:pt>
                <c:pt idx="348">
                  <c:v>753.727370434742</c:v>
                </c:pt>
                <c:pt idx="349">
                  <c:v>756.573893313561</c:v>
                </c:pt>
                <c:pt idx="350">
                  <c:v>755.543977446988</c:v>
                </c:pt>
                <c:pt idx="351">
                  <c:v>756.977546226648</c:v>
                </c:pt>
                <c:pt idx="352">
                  <c:v>756.907357016935</c:v>
                </c:pt>
                <c:pt idx="353">
                  <c:v>757.560768157579</c:v>
                </c:pt>
                <c:pt idx="354">
                  <c:v>759.138548961128</c:v>
                </c:pt>
                <c:pt idx="355">
                  <c:v>759.131616862977</c:v>
                </c:pt>
                <c:pt idx="356">
                  <c:v>762.263051965541</c:v>
                </c:pt>
                <c:pt idx="357">
                  <c:v>762.556637388519</c:v>
                </c:pt>
                <c:pt idx="358">
                  <c:v>762.99152463028</c:v>
                </c:pt>
                <c:pt idx="359">
                  <c:v>762.417658660878</c:v>
                </c:pt>
                <c:pt idx="360">
                  <c:v>763.13187654333</c:v>
                </c:pt>
                <c:pt idx="361">
                  <c:v>764.871296140378</c:v>
                </c:pt>
                <c:pt idx="362">
                  <c:v>764.849404418491</c:v>
                </c:pt>
                <c:pt idx="363">
                  <c:v>765.650682723</c:v>
                </c:pt>
                <c:pt idx="364">
                  <c:v>768.581481247406</c:v>
                </c:pt>
                <c:pt idx="365">
                  <c:v>768.613772603522</c:v>
                </c:pt>
                <c:pt idx="366">
                  <c:v>770.207092755048</c:v>
                </c:pt>
                <c:pt idx="367">
                  <c:v>770.605998223009</c:v>
                </c:pt>
                <c:pt idx="368">
                  <c:v>771.393150362842</c:v>
                </c:pt>
                <c:pt idx="369">
                  <c:v>772.732328357966</c:v>
                </c:pt>
                <c:pt idx="370">
                  <c:v>773.620718058203</c:v>
                </c:pt>
                <c:pt idx="371">
                  <c:v>774.277739032495</c:v>
                </c:pt>
                <c:pt idx="372">
                  <c:v>773.122656515179</c:v>
                </c:pt>
                <c:pt idx="373">
                  <c:v>775.132756008561</c:v>
                </c:pt>
                <c:pt idx="374">
                  <c:v>776.358885980374</c:v>
                </c:pt>
                <c:pt idx="375">
                  <c:v>777.278427319409</c:v>
                </c:pt>
                <c:pt idx="376">
                  <c:v>778.141916880019</c:v>
                </c:pt>
                <c:pt idx="377">
                  <c:v>779.089960676555</c:v>
                </c:pt>
                <c:pt idx="378">
                  <c:v>780.008289584697</c:v>
                </c:pt>
                <c:pt idx="379">
                  <c:v>780.127058246135</c:v>
                </c:pt>
                <c:pt idx="380">
                  <c:v>781.693851266415</c:v>
                </c:pt>
                <c:pt idx="381">
                  <c:v>782.223656638823</c:v>
                </c:pt>
                <c:pt idx="382">
                  <c:v>782.717399387609</c:v>
                </c:pt>
                <c:pt idx="383">
                  <c:v>783.979449706585</c:v>
                </c:pt>
                <c:pt idx="384">
                  <c:v>784.752640813116</c:v>
                </c:pt>
                <c:pt idx="385">
                  <c:v>785.638729781409</c:v>
                </c:pt>
                <c:pt idx="386">
                  <c:v>786.469602677841</c:v>
                </c:pt>
                <c:pt idx="387">
                  <c:v>788.487936967841</c:v>
                </c:pt>
                <c:pt idx="388">
                  <c:v>789.836813815606</c:v>
                </c:pt>
                <c:pt idx="389">
                  <c:v>790.568907581204</c:v>
                </c:pt>
                <c:pt idx="390">
                  <c:v>790.972491235028</c:v>
                </c:pt>
                <c:pt idx="391">
                  <c:v>792.200466255734</c:v>
                </c:pt>
                <c:pt idx="392">
                  <c:v>792.746075284207</c:v>
                </c:pt>
                <c:pt idx="393">
                  <c:v>794.110165556673</c:v>
                </c:pt>
                <c:pt idx="394">
                  <c:v>794.941136313191</c:v>
                </c:pt>
                <c:pt idx="395">
                  <c:v>795.501620045138</c:v>
                </c:pt>
                <c:pt idx="396">
                  <c:v>796.088601948542</c:v>
                </c:pt>
                <c:pt idx="397">
                  <c:v>796.991036633493</c:v>
                </c:pt>
                <c:pt idx="398">
                  <c:v>797.735511275771</c:v>
                </c:pt>
                <c:pt idx="399">
                  <c:v>798.905977556716</c:v>
                </c:pt>
                <c:pt idx="400">
                  <c:v>799.42852563348</c:v>
                </c:pt>
                <c:pt idx="401">
                  <c:v>800.630195834525</c:v>
                </c:pt>
                <c:pt idx="402">
                  <c:v>801.16924900077</c:v>
                </c:pt>
                <c:pt idx="403">
                  <c:v>801.850696265745</c:v>
                </c:pt>
                <c:pt idx="404">
                  <c:v>802.673320489203</c:v>
                </c:pt>
                <c:pt idx="405">
                  <c:v>803.520929456682</c:v>
                </c:pt>
                <c:pt idx="406">
                  <c:v>804.332520658853</c:v>
                </c:pt>
                <c:pt idx="407">
                  <c:v>805.590647087925</c:v>
                </c:pt>
                <c:pt idx="408">
                  <c:v>806.506665203207</c:v>
                </c:pt>
                <c:pt idx="409">
                  <c:v>807.392718067207</c:v>
                </c:pt>
                <c:pt idx="410">
                  <c:v>807.750863672698</c:v>
                </c:pt>
                <c:pt idx="411">
                  <c:v>808.537300138072</c:v>
                </c:pt>
                <c:pt idx="412">
                  <c:v>809.746393073314</c:v>
                </c:pt>
                <c:pt idx="413">
                  <c:v>810.233857995479</c:v>
                </c:pt>
                <c:pt idx="414">
                  <c:v>810.879119329048</c:v>
                </c:pt>
                <c:pt idx="415">
                  <c:v>812.255273879912</c:v>
                </c:pt>
                <c:pt idx="416">
                  <c:v>812.581713617431</c:v>
                </c:pt>
                <c:pt idx="417">
                  <c:v>814.005873873069</c:v>
                </c:pt>
                <c:pt idx="418">
                  <c:v>814.399041218751</c:v>
                </c:pt>
                <c:pt idx="419">
                  <c:v>815.330349098849</c:v>
                </c:pt>
                <c:pt idx="420">
                  <c:v>818.239211741383</c:v>
                </c:pt>
                <c:pt idx="421">
                  <c:v>819.107160660948</c:v>
                </c:pt>
                <c:pt idx="422">
                  <c:v>820.060437543365</c:v>
                </c:pt>
                <c:pt idx="423">
                  <c:v>820.994974579669</c:v>
                </c:pt>
                <c:pt idx="424">
                  <c:v>821.942875009924</c:v>
                </c:pt>
                <c:pt idx="425">
                  <c:v>822.650220429756</c:v>
                </c:pt>
                <c:pt idx="426">
                  <c:v>823.569226015269</c:v>
                </c:pt>
                <c:pt idx="427">
                  <c:v>824.500833215475</c:v>
                </c:pt>
                <c:pt idx="428">
                  <c:v>825.393868896034</c:v>
                </c:pt>
                <c:pt idx="429">
                  <c:v>826.17078385969</c:v>
                </c:pt>
                <c:pt idx="430">
                  <c:v>827.003805823893</c:v>
                </c:pt>
                <c:pt idx="431">
                  <c:v>827.924548832302</c:v>
                </c:pt>
                <c:pt idx="432">
                  <c:v>828.70815566253</c:v>
                </c:pt>
                <c:pt idx="433">
                  <c:v>829.641759081309</c:v>
                </c:pt>
                <c:pt idx="434">
                  <c:v>830.565101670325</c:v>
                </c:pt>
                <c:pt idx="435">
                  <c:v>831.41699130698</c:v>
                </c:pt>
                <c:pt idx="436">
                  <c:v>832.331835163743</c:v>
                </c:pt>
                <c:pt idx="437">
                  <c:v>833.318437577363</c:v>
                </c:pt>
                <c:pt idx="438">
                  <c:v>834.152847369091</c:v>
                </c:pt>
                <c:pt idx="439">
                  <c:v>835.088665963908</c:v>
                </c:pt>
                <c:pt idx="440">
                  <c:v>836.037517248359</c:v>
                </c:pt>
                <c:pt idx="441">
                  <c:v>836.909202057138</c:v>
                </c:pt>
                <c:pt idx="442">
                  <c:v>837.680851123987</c:v>
                </c:pt>
                <c:pt idx="443">
                  <c:v>838.877116379167</c:v>
                </c:pt>
                <c:pt idx="444">
                  <c:v>839.826241648008</c:v>
                </c:pt>
                <c:pt idx="445">
                  <c:v>840.74266721761</c:v>
                </c:pt>
                <c:pt idx="446">
                  <c:v>841.839113799494</c:v>
                </c:pt>
                <c:pt idx="447">
                  <c:v>842.959802720824</c:v>
                </c:pt>
                <c:pt idx="448">
                  <c:v>843.824853787535</c:v>
                </c:pt>
                <c:pt idx="449">
                  <c:v>844.905458083807</c:v>
                </c:pt>
                <c:pt idx="450">
                  <c:v>846.051656939086</c:v>
                </c:pt>
                <c:pt idx="451">
                  <c:v>847.09175824841</c:v>
                </c:pt>
                <c:pt idx="452">
                  <c:v>847.934717015663</c:v>
                </c:pt>
                <c:pt idx="453">
                  <c:v>849.034067389394</c:v>
                </c:pt>
                <c:pt idx="454">
                  <c:v>849.832019073647</c:v>
                </c:pt>
                <c:pt idx="455">
                  <c:v>850.947455495967</c:v>
                </c:pt>
                <c:pt idx="456">
                  <c:v>852.044919608424</c:v>
                </c:pt>
                <c:pt idx="457">
                  <c:v>853.095817636721</c:v>
                </c:pt>
                <c:pt idx="458">
                  <c:v>853.89060829894</c:v>
                </c:pt>
                <c:pt idx="459">
                  <c:v>854.857766818113</c:v>
                </c:pt>
                <c:pt idx="460">
                  <c:v>855.823666738109</c:v>
                </c:pt>
                <c:pt idx="461">
                  <c:v>856.788253610569</c:v>
                </c:pt>
                <c:pt idx="462">
                  <c:v>857.900701344187</c:v>
                </c:pt>
                <c:pt idx="463">
                  <c:v>858.960740457413</c:v>
                </c:pt>
                <c:pt idx="464">
                  <c:v>859.89087968774</c:v>
                </c:pt>
                <c:pt idx="465">
                  <c:v>860.982614472304</c:v>
                </c:pt>
                <c:pt idx="466">
                  <c:v>862.13185284493</c:v>
                </c:pt>
                <c:pt idx="467">
                  <c:v>863.249060484137</c:v>
                </c:pt>
                <c:pt idx="468">
                  <c:v>864.229826798209</c:v>
                </c:pt>
                <c:pt idx="469">
                  <c:v>865.671663093982</c:v>
                </c:pt>
                <c:pt idx="470">
                  <c:v>866.944077253392</c:v>
                </c:pt>
                <c:pt idx="471">
                  <c:v>867.947739399287</c:v>
                </c:pt>
                <c:pt idx="472">
                  <c:v>869.221929370338</c:v>
                </c:pt>
                <c:pt idx="473">
                  <c:v>870.316431825818</c:v>
                </c:pt>
                <c:pt idx="474">
                  <c:v>871.415283930769</c:v>
                </c:pt>
                <c:pt idx="475">
                  <c:v>872.364250762735</c:v>
                </c:pt>
                <c:pt idx="476">
                  <c:v>873.538179982725</c:v>
                </c:pt>
                <c:pt idx="477">
                  <c:v>874.627138391348</c:v>
                </c:pt>
                <c:pt idx="478">
                  <c:v>875.911726612514</c:v>
                </c:pt>
                <c:pt idx="479">
                  <c:v>877.207275292221</c:v>
                </c:pt>
                <c:pt idx="480">
                  <c:v>878.550332914666</c:v>
                </c:pt>
                <c:pt idx="481">
                  <c:v>879.620318523699</c:v>
                </c:pt>
                <c:pt idx="482">
                  <c:v>880.956175025475</c:v>
                </c:pt>
                <c:pt idx="483">
                  <c:v>882.229317559505</c:v>
                </c:pt>
                <c:pt idx="484">
                  <c:v>883.323491279929</c:v>
                </c:pt>
                <c:pt idx="485">
                  <c:v>884.758033235329</c:v>
                </c:pt>
                <c:pt idx="486">
                  <c:v>886.076475928448</c:v>
                </c:pt>
                <c:pt idx="487">
                  <c:v>887.239694953809</c:v>
                </c:pt>
                <c:pt idx="488">
                  <c:v>888.579717974031</c:v>
                </c:pt>
                <c:pt idx="489">
                  <c:v>889.857710533807</c:v>
                </c:pt>
                <c:pt idx="490">
                  <c:v>890.900916398763</c:v>
                </c:pt>
                <c:pt idx="491">
                  <c:v>892.343408018887</c:v>
                </c:pt>
                <c:pt idx="492">
                  <c:v>893.76676490113</c:v>
                </c:pt>
                <c:pt idx="493">
                  <c:v>895.133543908083</c:v>
                </c:pt>
                <c:pt idx="494">
                  <c:v>896.761944141651</c:v>
                </c:pt>
                <c:pt idx="495">
                  <c:v>898.096868536062</c:v>
                </c:pt>
                <c:pt idx="496">
                  <c:v>899.253507514453</c:v>
                </c:pt>
                <c:pt idx="497">
                  <c:v>900.70723660364</c:v>
                </c:pt>
                <c:pt idx="498">
                  <c:v>902.134219558326</c:v>
                </c:pt>
                <c:pt idx="499">
                  <c:v>903.57724163051</c:v>
                </c:pt>
                <c:pt idx="500">
                  <c:v>904.863298032356</c:v>
                </c:pt>
                <c:pt idx="501">
                  <c:v>906.439112140414</c:v>
                </c:pt>
                <c:pt idx="502">
                  <c:v>907.774954791415</c:v>
                </c:pt>
                <c:pt idx="503">
                  <c:v>909.306496673669</c:v>
                </c:pt>
                <c:pt idx="504">
                  <c:v>910.908055083859</c:v>
                </c:pt>
                <c:pt idx="505">
                  <c:v>912.362127160095</c:v>
                </c:pt>
                <c:pt idx="506">
                  <c:v>913.70900344175</c:v>
                </c:pt>
                <c:pt idx="507">
                  <c:v>915.330044886198</c:v>
                </c:pt>
                <c:pt idx="508">
                  <c:v>916.961422594441</c:v>
                </c:pt>
                <c:pt idx="509">
                  <c:v>918.482078965916</c:v>
                </c:pt>
                <c:pt idx="510">
                  <c:v>920.029683189864</c:v>
                </c:pt>
                <c:pt idx="511">
                  <c:v>921.556878134556</c:v>
                </c:pt>
                <c:pt idx="512">
                  <c:v>922.846785182542</c:v>
                </c:pt>
                <c:pt idx="513">
                  <c:v>924.536677023063</c:v>
                </c:pt>
                <c:pt idx="514">
                  <c:v>926.184711433394</c:v>
                </c:pt>
                <c:pt idx="515">
                  <c:v>927.657913442271</c:v>
                </c:pt>
                <c:pt idx="516">
                  <c:v>929.428966608694</c:v>
                </c:pt>
                <c:pt idx="517">
                  <c:v>931.136556240484</c:v>
                </c:pt>
                <c:pt idx="518">
                  <c:v>932.896042595005</c:v>
                </c:pt>
                <c:pt idx="519">
                  <c:v>934.910123870891</c:v>
                </c:pt>
                <c:pt idx="520">
                  <c:v>936.738626474465</c:v>
                </c:pt>
                <c:pt idx="521">
                  <c:v>938.257210199299</c:v>
                </c:pt>
                <c:pt idx="522">
                  <c:v>940.036368919531</c:v>
                </c:pt>
                <c:pt idx="523">
                  <c:v>941.821971244288</c:v>
                </c:pt>
                <c:pt idx="524">
                  <c:v>943.641720573196</c:v>
                </c:pt>
                <c:pt idx="525">
                  <c:v>945.372715536071</c:v>
                </c:pt>
                <c:pt idx="526">
                  <c:v>947.285008861874</c:v>
                </c:pt>
                <c:pt idx="527">
                  <c:v>948.954119675434</c:v>
                </c:pt>
                <c:pt idx="528">
                  <c:v>950.911112617161</c:v>
                </c:pt>
                <c:pt idx="529">
                  <c:v>953.001039295988</c:v>
                </c:pt>
                <c:pt idx="530">
                  <c:v>955.022852559841</c:v>
                </c:pt>
                <c:pt idx="531">
                  <c:v>956.753322562081</c:v>
                </c:pt>
                <c:pt idx="532">
                  <c:v>958.748995548785</c:v>
                </c:pt>
                <c:pt idx="533">
                  <c:v>960.685133552158</c:v>
                </c:pt>
                <c:pt idx="534">
                  <c:v>962.661097823279</c:v>
                </c:pt>
                <c:pt idx="535">
                  <c:v>964.897024063758</c:v>
                </c:pt>
                <c:pt idx="536">
                  <c:v>967.082744641986</c:v>
                </c:pt>
                <c:pt idx="537">
                  <c:v>968.934953951372</c:v>
                </c:pt>
                <c:pt idx="538">
                  <c:v>971.046839993086</c:v>
                </c:pt>
                <c:pt idx="539">
                  <c:v>973.293005809323</c:v>
                </c:pt>
                <c:pt idx="540">
                  <c:v>975.195378412881</c:v>
                </c:pt>
                <c:pt idx="541">
                  <c:v>977.725444209152</c:v>
                </c:pt>
                <c:pt idx="542">
                  <c:v>979.685294535989</c:v>
                </c:pt>
                <c:pt idx="543">
                  <c:v>982.039859366006</c:v>
                </c:pt>
                <c:pt idx="544">
                  <c:v>984.325342819344</c:v>
                </c:pt>
                <c:pt idx="545">
                  <c:v>986.635136908146</c:v>
                </c:pt>
                <c:pt idx="546">
                  <c:v>988.634828637362</c:v>
                </c:pt>
                <c:pt idx="547">
                  <c:v>991.398657471418</c:v>
                </c:pt>
                <c:pt idx="548">
                  <c:v>993.796994604216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"4(200)"</c:f>
              <c:strCache>
                <c:ptCount val="1"/>
                <c:pt idx="0">
                  <c:v>4(200)</c:v>
                </c:pt>
              </c:strCache>
            </c:strRef>
          </c:tx>
          <c:spPr>
            <a:solidFill>
              <a:srgbClr val="ffc000"/>
            </a:solidFill>
            <a:ln cap="rnd" w="381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[2]Лист1!$M$14:$M$641</c:f>
              <c:numCache>
                <c:formatCode>General</c:formatCode>
                <c:ptCount val="628"/>
                <c:pt idx="0">
                  <c:v>1.55021492300098</c:v>
                </c:pt>
                <c:pt idx="1">
                  <c:v>2.72030871721822</c:v>
                </c:pt>
                <c:pt idx="2">
                  <c:v>4.35631263772681</c:v>
                </c:pt>
                <c:pt idx="3">
                  <c:v>5.92732560604022</c:v>
                </c:pt>
                <c:pt idx="4">
                  <c:v>6.63511348560307</c:v>
                </c:pt>
                <c:pt idx="5">
                  <c:v>9.6572330858508</c:v>
                </c:pt>
                <c:pt idx="6">
                  <c:v>10.9800070081755</c:v>
                </c:pt>
                <c:pt idx="7">
                  <c:v>14.1917009565313</c:v>
                </c:pt>
                <c:pt idx="8">
                  <c:v>17.2986897802849</c:v>
                </c:pt>
                <c:pt idx="9">
                  <c:v>18.7940860137879</c:v>
                </c:pt>
                <c:pt idx="10">
                  <c:v>20.4182055645808</c:v>
                </c:pt>
                <c:pt idx="11">
                  <c:v>23.5802898707311</c:v>
                </c:pt>
                <c:pt idx="12">
                  <c:v>25.631040616819</c:v>
                </c:pt>
                <c:pt idx="13">
                  <c:v>28.0292599975979</c:v>
                </c:pt>
                <c:pt idx="14">
                  <c:v>33.8312591200559</c:v>
                </c:pt>
                <c:pt idx="15">
                  <c:v>36.6920911596987</c:v>
                </c:pt>
                <c:pt idx="16">
                  <c:v>39.078294693804</c:v>
                </c:pt>
                <c:pt idx="17">
                  <c:v>41.5600070856923</c:v>
                </c:pt>
                <c:pt idx="18">
                  <c:v>43.9478257282458</c:v>
                </c:pt>
                <c:pt idx="19">
                  <c:v>51.6218461277272</c:v>
                </c:pt>
                <c:pt idx="20">
                  <c:v>70.9112270001621</c:v>
                </c:pt>
                <c:pt idx="21">
                  <c:v>84.458822467876</c:v>
                </c:pt>
                <c:pt idx="22">
                  <c:v>100.64004052425</c:v>
                </c:pt>
                <c:pt idx="23">
                  <c:v>133.811481158864</c:v>
                </c:pt>
                <c:pt idx="24">
                  <c:v>152.129118990033</c:v>
                </c:pt>
                <c:pt idx="25">
                  <c:v>105.450423639176</c:v>
                </c:pt>
                <c:pt idx="26">
                  <c:v>64.7225027359974</c:v>
                </c:pt>
                <c:pt idx="27">
                  <c:v>84.3718879667261</c:v>
                </c:pt>
                <c:pt idx="28">
                  <c:v>103.266304804215</c:v>
                </c:pt>
                <c:pt idx="29">
                  <c:v>119.351158037422</c:v>
                </c:pt>
                <c:pt idx="30">
                  <c:v>140.288050813619</c:v>
                </c:pt>
                <c:pt idx="31">
                  <c:v>181.093865648417</c:v>
                </c:pt>
                <c:pt idx="32">
                  <c:v>201.005077522824</c:v>
                </c:pt>
                <c:pt idx="33">
                  <c:v>237.821124866232</c:v>
                </c:pt>
                <c:pt idx="34">
                  <c:v>217.828195148857</c:v>
                </c:pt>
                <c:pt idx="35">
                  <c:v>235.166472178494</c:v>
                </c:pt>
                <c:pt idx="36">
                  <c:v>175.426591802429</c:v>
                </c:pt>
                <c:pt idx="37">
                  <c:v>197.366016463132</c:v>
                </c:pt>
                <c:pt idx="38">
                  <c:v>217.678998191522</c:v>
                </c:pt>
                <c:pt idx="39">
                  <c:v>236.021024349044</c:v>
                </c:pt>
                <c:pt idx="40">
                  <c:v>253.767784490129</c:v>
                </c:pt>
                <c:pt idx="41">
                  <c:v>270.079201444475</c:v>
                </c:pt>
                <c:pt idx="42">
                  <c:v>286.639635174549</c:v>
                </c:pt>
                <c:pt idx="43">
                  <c:v>301.57891718675</c:v>
                </c:pt>
                <c:pt idx="44">
                  <c:v>313.161920309521</c:v>
                </c:pt>
                <c:pt idx="45">
                  <c:v>326.066020826958</c:v>
                </c:pt>
                <c:pt idx="46">
                  <c:v>338.126643399734</c:v>
                </c:pt>
                <c:pt idx="47">
                  <c:v>317.491460898757</c:v>
                </c:pt>
                <c:pt idx="48">
                  <c:v>333.082254787077</c:v>
                </c:pt>
                <c:pt idx="49">
                  <c:v>342.311638154839</c:v>
                </c:pt>
                <c:pt idx="50">
                  <c:v>349.521729556329</c:v>
                </c:pt>
                <c:pt idx="51">
                  <c:v>355.830276915566</c:v>
                </c:pt>
                <c:pt idx="52">
                  <c:v>360.365907850683</c:v>
                </c:pt>
                <c:pt idx="53">
                  <c:v>360.680101022533</c:v>
                </c:pt>
                <c:pt idx="54">
                  <c:v>368.422290310258</c:v>
                </c:pt>
                <c:pt idx="55">
                  <c:v>370.890552092142</c:v>
                </c:pt>
                <c:pt idx="56">
                  <c:v>373.074033846506</c:v>
                </c:pt>
                <c:pt idx="57">
                  <c:v>374.249997803244</c:v>
                </c:pt>
                <c:pt idx="58">
                  <c:v>377.252920775623</c:v>
                </c:pt>
                <c:pt idx="59">
                  <c:v>379.920602898254</c:v>
                </c:pt>
                <c:pt idx="60">
                  <c:v>382.200740573828</c:v>
                </c:pt>
                <c:pt idx="61">
                  <c:v>384.400345017822</c:v>
                </c:pt>
                <c:pt idx="62">
                  <c:v>387.725127617643</c:v>
                </c:pt>
                <c:pt idx="63">
                  <c:v>389.582146294284</c:v>
                </c:pt>
                <c:pt idx="64">
                  <c:v>391.142404573562</c:v>
                </c:pt>
                <c:pt idx="65">
                  <c:v>392.652060057571</c:v>
                </c:pt>
                <c:pt idx="66">
                  <c:v>394.089199405393</c:v>
                </c:pt>
                <c:pt idx="67">
                  <c:v>395.520698221037</c:v>
                </c:pt>
                <c:pt idx="68">
                  <c:v>396.796837551497</c:v>
                </c:pt>
                <c:pt idx="69">
                  <c:v>398.224399047747</c:v>
                </c:pt>
                <c:pt idx="70">
                  <c:v>399.392882783257</c:v>
                </c:pt>
                <c:pt idx="71">
                  <c:v>400.605757743198</c:v>
                </c:pt>
                <c:pt idx="72">
                  <c:v>401.775042296619</c:v>
                </c:pt>
                <c:pt idx="73">
                  <c:v>402.894954653392</c:v>
                </c:pt>
                <c:pt idx="74">
                  <c:v>404.02369369959</c:v>
                </c:pt>
                <c:pt idx="75">
                  <c:v>405.133707950158</c:v>
                </c:pt>
                <c:pt idx="76">
                  <c:v>406.255542733593</c:v>
                </c:pt>
                <c:pt idx="77">
                  <c:v>407.361789483404</c:v>
                </c:pt>
                <c:pt idx="78">
                  <c:v>408.429468609644</c:v>
                </c:pt>
                <c:pt idx="79">
                  <c:v>409.385960025347</c:v>
                </c:pt>
                <c:pt idx="80">
                  <c:v>410.450227452552</c:v>
                </c:pt>
                <c:pt idx="81">
                  <c:v>411.506586123292</c:v>
                </c:pt>
                <c:pt idx="82">
                  <c:v>412.517247716813</c:v>
                </c:pt>
                <c:pt idx="83">
                  <c:v>413.438461573374</c:v>
                </c:pt>
                <c:pt idx="84">
                  <c:v>414.45021325095</c:v>
                </c:pt>
                <c:pt idx="85">
                  <c:v>415.370517314582</c:v>
                </c:pt>
                <c:pt idx="86">
                  <c:v>417.27542229739</c:v>
                </c:pt>
                <c:pt idx="87">
                  <c:v>418.133089244055</c:v>
                </c:pt>
                <c:pt idx="88">
                  <c:v>419.13470231449</c:v>
                </c:pt>
                <c:pt idx="89">
                  <c:v>420.104547479675</c:v>
                </c:pt>
                <c:pt idx="90">
                  <c:v>420.968453201504</c:v>
                </c:pt>
                <c:pt idx="91">
                  <c:v>421.918751479391</c:v>
                </c:pt>
                <c:pt idx="92">
                  <c:v>422.764465113658</c:v>
                </c:pt>
                <c:pt idx="93">
                  <c:v>423.651834727608</c:v>
                </c:pt>
                <c:pt idx="94">
                  <c:v>424.534658340762</c:v>
                </c:pt>
                <c:pt idx="95">
                  <c:v>425.453009329245</c:v>
                </c:pt>
                <c:pt idx="96">
                  <c:v>426.256708276777</c:v>
                </c:pt>
                <c:pt idx="97">
                  <c:v>427.135947308283</c:v>
                </c:pt>
                <c:pt idx="98">
                  <c:v>427.983976069648</c:v>
                </c:pt>
                <c:pt idx="99">
                  <c:v>428.761056909042</c:v>
                </c:pt>
                <c:pt idx="100">
                  <c:v>429.669674992649</c:v>
                </c:pt>
                <c:pt idx="101">
                  <c:v>430.407934885104</c:v>
                </c:pt>
                <c:pt idx="102">
                  <c:v>431.227959715459</c:v>
                </c:pt>
                <c:pt idx="103">
                  <c:v>432.053359440893</c:v>
                </c:pt>
                <c:pt idx="104">
                  <c:v>432.948150350826</c:v>
                </c:pt>
                <c:pt idx="105">
                  <c:v>433.754191003135</c:v>
                </c:pt>
                <c:pt idx="106">
                  <c:v>434.6147144727</c:v>
                </c:pt>
                <c:pt idx="107">
                  <c:v>435.263846548965</c:v>
                </c:pt>
                <c:pt idx="108">
                  <c:v>436.065111021751</c:v>
                </c:pt>
                <c:pt idx="109">
                  <c:v>436.767765234511</c:v>
                </c:pt>
                <c:pt idx="110">
                  <c:v>437.508790185919</c:v>
                </c:pt>
                <c:pt idx="111">
                  <c:v>438.245432526132</c:v>
                </c:pt>
                <c:pt idx="112">
                  <c:v>438.886437661254</c:v>
                </c:pt>
                <c:pt idx="113">
                  <c:v>439.597954201054</c:v>
                </c:pt>
                <c:pt idx="114">
                  <c:v>440.360583640328</c:v>
                </c:pt>
                <c:pt idx="115">
                  <c:v>441.135195488206</c:v>
                </c:pt>
                <c:pt idx="116">
                  <c:v>441.828894878031</c:v>
                </c:pt>
                <c:pt idx="117">
                  <c:v>442.552135697925</c:v>
                </c:pt>
                <c:pt idx="118">
                  <c:v>443.167568506028</c:v>
                </c:pt>
                <c:pt idx="119">
                  <c:v>443.830500071402</c:v>
                </c:pt>
                <c:pt idx="120">
                  <c:v>444.540705169624</c:v>
                </c:pt>
                <c:pt idx="121">
                  <c:v>445.220755751763</c:v>
                </c:pt>
                <c:pt idx="122">
                  <c:v>445.832218906969</c:v>
                </c:pt>
                <c:pt idx="123">
                  <c:v>446.478013503239</c:v>
                </c:pt>
                <c:pt idx="124">
                  <c:v>447.081562119744</c:v>
                </c:pt>
                <c:pt idx="125">
                  <c:v>447.696782206882</c:v>
                </c:pt>
                <c:pt idx="126">
                  <c:v>448.346146842033</c:v>
                </c:pt>
                <c:pt idx="127">
                  <c:v>448.940209244833</c:v>
                </c:pt>
                <c:pt idx="128">
                  <c:v>449.568341448073</c:v>
                </c:pt>
                <c:pt idx="129">
                  <c:v>450.154075047233</c:v>
                </c:pt>
                <c:pt idx="130">
                  <c:v>450.748370291766</c:v>
                </c:pt>
                <c:pt idx="131">
                  <c:v>451.2460683466</c:v>
                </c:pt>
                <c:pt idx="132">
                  <c:v>451.929295171137</c:v>
                </c:pt>
                <c:pt idx="133">
                  <c:v>452.427690203125</c:v>
                </c:pt>
                <c:pt idx="134">
                  <c:v>452.981503855996</c:v>
                </c:pt>
                <c:pt idx="135">
                  <c:v>453.551144408195</c:v>
                </c:pt>
                <c:pt idx="136">
                  <c:v>454.141758097574</c:v>
                </c:pt>
                <c:pt idx="137">
                  <c:v>454.589884147104</c:v>
                </c:pt>
                <c:pt idx="138">
                  <c:v>455.046701344123</c:v>
                </c:pt>
                <c:pt idx="139">
                  <c:v>455.57478922599</c:v>
                </c:pt>
                <c:pt idx="140">
                  <c:v>456.732179369493</c:v>
                </c:pt>
                <c:pt idx="141">
                  <c:v>457.197805779034</c:v>
                </c:pt>
                <c:pt idx="142">
                  <c:v>457.721722194358</c:v>
                </c:pt>
                <c:pt idx="143">
                  <c:v>458.27015308166</c:v>
                </c:pt>
                <c:pt idx="144">
                  <c:v>458.744668738919</c:v>
                </c:pt>
                <c:pt idx="145">
                  <c:v>459.301886061003</c:v>
                </c:pt>
                <c:pt idx="146">
                  <c:v>459.862449847019</c:v>
                </c:pt>
                <c:pt idx="147">
                  <c:v>460.36322194893</c:v>
                </c:pt>
                <c:pt idx="148">
                  <c:v>460.911304234226</c:v>
                </c:pt>
                <c:pt idx="149">
                  <c:v>461.467398470376</c:v>
                </c:pt>
                <c:pt idx="150">
                  <c:v>461.936922658222</c:v>
                </c:pt>
                <c:pt idx="151">
                  <c:v>462.451514139226</c:v>
                </c:pt>
                <c:pt idx="152">
                  <c:v>462.974158001856</c:v>
                </c:pt>
                <c:pt idx="153">
                  <c:v>463.529288035357</c:v>
                </c:pt>
                <c:pt idx="154">
                  <c:v>463.966097756397</c:v>
                </c:pt>
                <c:pt idx="155">
                  <c:v>464.505595670208</c:v>
                </c:pt>
                <c:pt idx="156">
                  <c:v>464.917904282219</c:v>
                </c:pt>
                <c:pt idx="157">
                  <c:v>465.415323512446</c:v>
                </c:pt>
                <c:pt idx="158">
                  <c:v>465.872022296543</c:v>
                </c:pt>
                <c:pt idx="159">
                  <c:v>466.336694944507</c:v>
                </c:pt>
                <c:pt idx="160">
                  <c:v>466.752710621974</c:v>
                </c:pt>
                <c:pt idx="161">
                  <c:v>467.245360202305</c:v>
                </c:pt>
                <c:pt idx="162">
                  <c:v>467.689411513072</c:v>
                </c:pt>
                <c:pt idx="163">
                  <c:v>468.189598389676</c:v>
                </c:pt>
                <c:pt idx="164">
                  <c:v>468.70541118191</c:v>
                </c:pt>
                <c:pt idx="165">
                  <c:v>469.092578776787</c:v>
                </c:pt>
                <c:pt idx="166">
                  <c:v>469.547676891778</c:v>
                </c:pt>
                <c:pt idx="167">
                  <c:v>469.998483168111</c:v>
                </c:pt>
                <c:pt idx="168">
                  <c:v>470.472995305923</c:v>
                </c:pt>
                <c:pt idx="169">
                  <c:v>470.843534558408</c:v>
                </c:pt>
                <c:pt idx="170">
                  <c:v>471.297571235035</c:v>
                </c:pt>
                <c:pt idx="171">
                  <c:v>471.694744294127</c:v>
                </c:pt>
                <c:pt idx="172">
                  <c:v>472.136009093206</c:v>
                </c:pt>
                <c:pt idx="173">
                  <c:v>472.553339069471</c:v>
                </c:pt>
                <c:pt idx="174">
                  <c:v>472.887638967428</c:v>
                </c:pt>
                <c:pt idx="175">
                  <c:v>473.300794927888</c:v>
                </c:pt>
                <c:pt idx="176">
                  <c:v>473.717390583818</c:v>
                </c:pt>
                <c:pt idx="177">
                  <c:v>474.133886703998</c:v>
                </c:pt>
                <c:pt idx="178">
                  <c:v>474.459541629624</c:v>
                </c:pt>
                <c:pt idx="179">
                  <c:v>474.904649121538</c:v>
                </c:pt>
                <c:pt idx="180">
                  <c:v>475.210239736066</c:v>
                </c:pt>
                <c:pt idx="181">
                  <c:v>475.589659576439</c:v>
                </c:pt>
                <c:pt idx="182">
                  <c:v>475.945655046117</c:v>
                </c:pt>
                <c:pt idx="183">
                  <c:v>476.290048925487</c:v>
                </c:pt>
                <c:pt idx="184">
                  <c:v>476.560387318276</c:v>
                </c:pt>
                <c:pt idx="185">
                  <c:v>476.950644679638</c:v>
                </c:pt>
                <c:pt idx="186">
                  <c:v>477.329238031362</c:v>
                </c:pt>
                <c:pt idx="187">
                  <c:v>477.631513943883</c:v>
                </c:pt>
                <c:pt idx="188">
                  <c:v>477.966868190466</c:v>
                </c:pt>
                <c:pt idx="189">
                  <c:v>478.355912217694</c:v>
                </c:pt>
                <c:pt idx="190">
                  <c:v>478.671353680318</c:v>
                </c:pt>
                <c:pt idx="191">
                  <c:v>479.001433264014</c:v>
                </c:pt>
                <c:pt idx="192">
                  <c:v>479.322988567242</c:v>
                </c:pt>
                <c:pt idx="193">
                  <c:v>479.610197548303</c:v>
                </c:pt>
                <c:pt idx="194">
                  <c:v>479.962151378952</c:v>
                </c:pt>
                <c:pt idx="195">
                  <c:v>480.244912062717</c:v>
                </c:pt>
                <c:pt idx="196">
                  <c:v>480.588230217096</c:v>
                </c:pt>
                <c:pt idx="197">
                  <c:v>480.92285764229</c:v>
                </c:pt>
                <c:pt idx="198">
                  <c:v>481.246154159105</c:v>
                </c:pt>
                <c:pt idx="199">
                  <c:v>481.482976504174</c:v>
                </c:pt>
                <c:pt idx="200">
                  <c:v>481.775188874475</c:v>
                </c:pt>
                <c:pt idx="201">
                  <c:v>482.044953261706</c:v>
                </c:pt>
                <c:pt idx="202">
                  <c:v>482.35146438671</c:v>
                </c:pt>
                <c:pt idx="203">
                  <c:v>482.611277927324</c:v>
                </c:pt>
                <c:pt idx="204">
                  <c:v>482.870888531795</c:v>
                </c:pt>
                <c:pt idx="205">
                  <c:v>483.108262243684</c:v>
                </c:pt>
                <c:pt idx="206">
                  <c:v>483.375286479868</c:v>
                </c:pt>
                <c:pt idx="207">
                  <c:v>483.597702538243</c:v>
                </c:pt>
                <c:pt idx="208">
                  <c:v>483.800389719097</c:v>
                </c:pt>
                <c:pt idx="209">
                  <c:v>484.048330045848</c:v>
                </c:pt>
                <c:pt idx="210">
                  <c:v>484.314472257512</c:v>
                </c:pt>
                <c:pt idx="211">
                  <c:v>484.52239082649</c:v>
                </c:pt>
                <c:pt idx="212">
                  <c:v>484.78007298396</c:v>
                </c:pt>
                <c:pt idx="213">
                  <c:v>485.040104519642</c:v>
                </c:pt>
                <c:pt idx="214">
                  <c:v>485.240398779599</c:v>
                </c:pt>
                <c:pt idx="215">
                  <c:v>485.529781016112</c:v>
                </c:pt>
                <c:pt idx="216">
                  <c:v>485.743882529204</c:v>
                </c:pt>
                <c:pt idx="217">
                  <c:v>486.009012458717</c:v>
                </c:pt>
                <c:pt idx="218">
                  <c:v>486.175236685548</c:v>
                </c:pt>
                <c:pt idx="219">
                  <c:v>486.432540713906</c:v>
                </c:pt>
                <c:pt idx="220">
                  <c:v>486.612446337433</c:v>
                </c:pt>
                <c:pt idx="221">
                  <c:v>486.827499396825</c:v>
                </c:pt>
                <c:pt idx="222">
                  <c:v>487.047616119062</c:v>
                </c:pt>
                <c:pt idx="223">
                  <c:v>487.254225431054</c:v>
                </c:pt>
                <c:pt idx="224">
                  <c:v>487.406744865654</c:v>
                </c:pt>
                <c:pt idx="225">
                  <c:v>487.861667563861</c:v>
                </c:pt>
                <c:pt idx="226">
                  <c:v>488.027930666306</c:v>
                </c:pt>
                <c:pt idx="227">
                  <c:v>488.218067077649</c:v>
                </c:pt>
                <c:pt idx="228">
                  <c:v>488.365421342934</c:v>
                </c:pt>
                <c:pt idx="229">
                  <c:v>488.482348647657</c:v>
                </c:pt>
                <c:pt idx="230">
                  <c:v>488.578425304731</c:v>
                </c:pt>
                <c:pt idx="231">
                  <c:v>488.686037392831</c:v>
                </c:pt>
                <c:pt idx="232">
                  <c:v>488.89218355714</c:v>
                </c:pt>
                <c:pt idx="233">
                  <c:v>489.136787632477</c:v>
                </c:pt>
                <c:pt idx="234">
                  <c:v>489.39087804292</c:v>
                </c:pt>
                <c:pt idx="235">
                  <c:v>489.588387446933</c:v>
                </c:pt>
                <c:pt idx="236">
                  <c:v>489.72826787051</c:v>
                </c:pt>
                <c:pt idx="237">
                  <c:v>489.938419842404</c:v>
                </c:pt>
                <c:pt idx="238">
                  <c:v>490.139301333524</c:v>
                </c:pt>
                <c:pt idx="239">
                  <c:v>490.314529962801</c:v>
                </c:pt>
                <c:pt idx="240">
                  <c:v>490.453639050733</c:v>
                </c:pt>
                <c:pt idx="241">
                  <c:v>490.625027475866</c:v>
                </c:pt>
                <c:pt idx="242">
                  <c:v>490.800059682372</c:v>
                </c:pt>
                <c:pt idx="243">
                  <c:v>490.968205857689</c:v>
                </c:pt>
                <c:pt idx="244">
                  <c:v>491.205458409764</c:v>
                </c:pt>
                <c:pt idx="245">
                  <c:v>491.42754486518</c:v>
                </c:pt>
                <c:pt idx="246">
                  <c:v>491.56618134859</c:v>
                </c:pt>
                <c:pt idx="247">
                  <c:v>491.747796908165</c:v>
                </c:pt>
                <c:pt idx="248">
                  <c:v>491.971547919784</c:v>
                </c:pt>
                <c:pt idx="249">
                  <c:v>492.144036422911</c:v>
                </c:pt>
                <c:pt idx="250">
                  <c:v>492.277181701505</c:v>
                </c:pt>
                <c:pt idx="251">
                  <c:v>492.461271226807</c:v>
                </c:pt>
                <c:pt idx="252">
                  <c:v>492.588982816338</c:v>
                </c:pt>
                <c:pt idx="253">
                  <c:v>492.768960094371</c:v>
                </c:pt>
                <c:pt idx="254">
                  <c:v>492.95996917537</c:v>
                </c:pt>
                <c:pt idx="255">
                  <c:v>493.177193332119</c:v>
                </c:pt>
                <c:pt idx="256">
                  <c:v>493.317664796914</c:v>
                </c:pt>
                <c:pt idx="257">
                  <c:v>493.520228503251</c:v>
                </c:pt>
                <c:pt idx="258">
                  <c:v>493.667277128667</c:v>
                </c:pt>
                <c:pt idx="259">
                  <c:v>493.824549487773</c:v>
                </c:pt>
                <c:pt idx="260">
                  <c:v>494.028204305385</c:v>
                </c:pt>
                <c:pt idx="261">
                  <c:v>494.18628307499</c:v>
                </c:pt>
                <c:pt idx="262">
                  <c:v>494.293893267245</c:v>
                </c:pt>
                <c:pt idx="263">
                  <c:v>494.483270459361</c:v>
                </c:pt>
                <c:pt idx="264">
                  <c:v>494.718473773679</c:v>
                </c:pt>
                <c:pt idx="265">
                  <c:v>494.968888991341</c:v>
                </c:pt>
                <c:pt idx="266">
                  <c:v>495.167957477367</c:v>
                </c:pt>
                <c:pt idx="267">
                  <c:v>495.367824743318</c:v>
                </c:pt>
                <c:pt idx="268">
                  <c:v>495.49235524506</c:v>
                </c:pt>
                <c:pt idx="269">
                  <c:v>495.672802524292</c:v>
                </c:pt>
                <c:pt idx="270">
                  <c:v>495.863257632442</c:v>
                </c:pt>
                <c:pt idx="271">
                  <c:v>496.068801623227</c:v>
                </c:pt>
                <c:pt idx="272">
                  <c:v>496.234166037303</c:v>
                </c:pt>
                <c:pt idx="273">
                  <c:v>496.43448696365</c:v>
                </c:pt>
                <c:pt idx="274">
                  <c:v>496.682398801976</c:v>
                </c:pt>
                <c:pt idx="275">
                  <c:v>496.827372003012</c:v>
                </c:pt>
                <c:pt idx="276">
                  <c:v>497.03677977663</c:v>
                </c:pt>
                <c:pt idx="277">
                  <c:v>497.241000670593</c:v>
                </c:pt>
                <c:pt idx="278">
                  <c:v>497.44612402908</c:v>
                </c:pt>
                <c:pt idx="279">
                  <c:v>497.536968887038</c:v>
                </c:pt>
                <c:pt idx="280">
                  <c:v>497.721413514878</c:v>
                </c:pt>
                <c:pt idx="281">
                  <c:v>497.93554541801</c:v>
                </c:pt>
                <c:pt idx="282">
                  <c:v>498.130884480526</c:v>
                </c:pt>
                <c:pt idx="283">
                  <c:v>498.348614764104</c:v>
                </c:pt>
                <c:pt idx="284">
                  <c:v>498.576200689333</c:v>
                </c:pt>
                <c:pt idx="285">
                  <c:v>498.744337862656</c:v>
                </c:pt>
                <c:pt idx="286">
                  <c:v>498.975393056785</c:v>
                </c:pt>
                <c:pt idx="287">
                  <c:v>499.185883478816</c:v>
                </c:pt>
                <c:pt idx="288">
                  <c:v>499.464245485108</c:v>
                </c:pt>
                <c:pt idx="289">
                  <c:v>499.659605818937</c:v>
                </c:pt>
                <c:pt idx="290">
                  <c:v>500.374074807196</c:v>
                </c:pt>
                <c:pt idx="291">
                  <c:v>500.645874581245</c:v>
                </c:pt>
                <c:pt idx="292">
                  <c:v>500.8216248228</c:v>
                </c:pt>
                <c:pt idx="293">
                  <c:v>501.087758897754</c:v>
                </c:pt>
                <c:pt idx="294">
                  <c:v>501.300456273441</c:v>
                </c:pt>
                <c:pt idx="295">
                  <c:v>501.536259110999</c:v>
                </c:pt>
                <c:pt idx="296">
                  <c:v>501.735138799864</c:v>
                </c:pt>
                <c:pt idx="297">
                  <c:v>501.982447846895</c:v>
                </c:pt>
                <c:pt idx="298">
                  <c:v>502.142559106672</c:v>
                </c:pt>
                <c:pt idx="299">
                  <c:v>502.425817937676</c:v>
                </c:pt>
                <c:pt idx="300">
                  <c:v>502.6615937912</c:v>
                </c:pt>
                <c:pt idx="301">
                  <c:v>502.891657329663</c:v>
                </c:pt>
                <c:pt idx="302">
                  <c:v>503.053883249066</c:v>
                </c:pt>
                <c:pt idx="303">
                  <c:v>503.357116754002</c:v>
                </c:pt>
                <c:pt idx="304">
                  <c:v>503.639231221162</c:v>
                </c:pt>
                <c:pt idx="305">
                  <c:v>503.854985380754</c:v>
                </c:pt>
                <c:pt idx="306">
                  <c:v>504.097045094183</c:v>
                </c:pt>
                <c:pt idx="307">
                  <c:v>504.320308738434</c:v>
                </c:pt>
                <c:pt idx="308">
                  <c:v>504.485482030384</c:v>
                </c:pt>
                <c:pt idx="309">
                  <c:v>504.713444201632</c:v>
                </c:pt>
                <c:pt idx="310">
                  <c:v>504.97827594183</c:v>
                </c:pt>
                <c:pt idx="311">
                  <c:v>505.277411891449</c:v>
                </c:pt>
                <c:pt idx="312">
                  <c:v>505.527488397507</c:v>
                </c:pt>
                <c:pt idx="313">
                  <c:v>505.956405306176</c:v>
                </c:pt>
                <c:pt idx="314">
                  <c:v>506.205381536928</c:v>
                </c:pt>
                <c:pt idx="315">
                  <c:v>506.567482069082</c:v>
                </c:pt>
                <c:pt idx="316">
                  <c:v>506.9164862421</c:v>
                </c:pt>
                <c:pt idx="317">
                  <c:v>507.210629361453</c:v>
                </c:pt>
                <c:pt idx="318">
                  <c:v>507.440478629855</c:v>
                </c:pt>
                <c:pt idx="319">
                  <c:v>507.755258943038</c:v>
                </c:pt>
                <c:pt idx="320">
                  <c:v>508.087979753818</c:v>
                </c:pt>
                <c:pt idx="321">
                  <c:v>508.402215434736</c:v>
                </c:pt>
                <c:pt idx="322">
                  <c:v>508.703380735193</c:v>
                </c:pt>
                <c:pt idx="323">
                  <c:v>509.049138578434</c:v>
                </c:pt>
                <c:pt idx="324">
                  <c:v>509.298009006111</c:v>
                </c:pt>
                <c:pt idx="325">
                  <c:v>509.648462788822</c:v>
                </c:pt>
                <c:pt idx="326">
                  <c:v>510.034108388674</c:v>
                </c:pt>
                <c:pt idx="327">
                  <c:v>510.392052097008</c:v>
                </c:pt>
                <c:pt idx="328">
                  <c:v>510.635429238107</c:v>
                </c:pt>
                <c:pt idx="329">
                  <c:v>511.014581528644</c:v>
                </c:pt>
                <c:pt idx="330">
                  <c:v>511.24792731352</c:v>
                </c:pt>
                <c:pt idx="331">
                  <c:v>511.61713134273</c:v>
                </c:pt>
                <c:pt idx="332">
                  <c:v>511.999796193852</c:v>
                </c:pt>
                <c:pt idx="333">
                  <c:v>512.372688095849</c:v>
                </c:pt>
                <c:pt idx="334">
                  <c:v>512.664199974688</c:v>
                </c:pt>
                <c:pt idx="335">
                  <c:v>513.058372644229</c:v>
                </c:pt>
                <c:pt idx="336">
                  <c:v>513.427747270251</c:v>
                </c:pt>
                <c:pt idx="337">
                  <c:v>514.943931661204</c:v>
                </c:pt>
                <c:pt idx="338">
                  <c:v>514.334052257697</c:v>
                </c:pt>
                <c:pt idx="339">
                  <c:v>514.637654084105</c:v>
                </c:pt>
                <c:pt idx="340">
                  <c:v>514.936710010626</c:v>
                </c:pt>
                <c:pt idx="341">
                  <c:v>515.331023360623</c:v>
                </c:pt>
                <c:pt idx="342">
                  <c:v>515.709277441627</c:v>
                </c:pt>
                <c:pt idx="343">
                  <c:v>516.108554622692</c:v>
                </c:pt>
                <c:pt idx="344">
                  <c:v>516.456991001479</c:v>
                </c:pt>
                <c:pt idx="345">
                  <c:v>516.928275896331</c:v>
                </c:pt>
                <c:pt idx="346">
                  <c:v>517.235641555479</c:v>
                </c:pt>
                <c:pt idx="347">
                  <c:v>517.624086917227</c:v>
                </c:pt>
                <c:pt idx="348">
                  <c:v>518.026485461033</c:v>
                </c:pt>
                <c:pt idx="349">
                  <c:v>518.423354237254</c:v>
                </c:pt>
                <c:pt idx="350">
                  <c:v>518.74403077938</c:v>
                </c:pt>
                <c:pt idx="351">
                  <c:v>519.183546371811</c:v>
                </c:pt>
                <c:pt idx="352">
                  <c:v>519.63034275969</c:v>
                </c:pt>
                <c:pt idx="353">
                  <c:v>520.023112998302</c:v>
                </c:pt>
                <c:pt idx="354">
                  <c:v>520.457869934195</c:v>
                </c:pt>
                <c:pt idx="355">
                  <c:v>520.925220094823</c:v>
                </c:pt>
                <c:pt idx="356">
                  <c:v>522.144523596954</c:v>
                </c:pt>
                <c:pt idx="357">
                  <c:v>522.622976017216</c:v>
                </c:pt>
                <c:pt idx="358">
                  <c:v>523.002450387204</c:v>
                </c:pt>
                <c:pt idx="359">
                  <c:v>523.569690910163</c:v>
                </c:pt>
                <c:pt idx="360">
                  <c:v>524.809598721844</c:v>
                </c:pt>
                <c:pt idx="361">
                  <c:v>524.610226588227</c:v>
                </c:pt>
                <c:pt idx="362">
                  <c:v>525.137068868355</c:v>
                </c:pt>
                <c:pt idx="363">
                  <c:v>525.565361555208</c:v>
                </c:pt>
                <c:pt idx="364">
                  <c:v>526.010324644769</c:v>
                </c:pt>
                <c:pt idx="365">
                  <c:v>526.388970265812</c:v>
                </c:pt>
                <c:pt idx="366">
                  <c:v>526.883527603279</c:v>
                </c:pt>
                <c:pt idx="367">
                  <c:v>527.297356717138</c:v>
                </c:pt>
                <c:pt idx="368">
                  <c:v>527.752385479929</c:v>
                </c:pt>
                <c:pt idx="369">
                  <c:v>528.222195770546</c:v>
                </c:pt>
                <c:pt idx="370">
                  <c:v>528.635306189254</c:v>
                </c:pt>
                <c:pt idx="371">
                  <c:v>528.972115623238</c:v>
                </c:pt>
                <c:pt idx="372">
                  <c:v>529.42440398815</c:v>
                </c:pt>
                <c:pt idx="373">
                  <c:v>529.866927853676</c:v>
                </c:pt>
                <c:pt idx="374">
                  <c:v>530.333364963009</c:v>
                </c:pt>
                <c:pt idx="375">
                  <c:v>530.740088603604</c:v>
                </c:pt>
                <c:pt idx="376">
                  <c:v>531.204151437273</c:v>
                </c:pt>
                <c:pt idx="377">
                  <c:v>531.570531916782</c:v>
                </c:pt>
                <c:pt idx="378">
                  <c:v>532.018148716737</c:v>
                </c:pt>
                <c:pt idx="379">
                  <c:v>532.481921148279</c:v>
                </c:pt>
                <c:pt idx="380">
                  <c:v>532.927879182909</c:v>
                </c:pt>
                <c:pt idx="381">
                  <c:v>533.293504786717</c:v>
                </c:pt>
                <c:pt idx="382">
                  <c:v>533.794529432786</c:v>
                </c:pt>
                <c:pt idx="383">
                  <c:v>534.242298968129</c:v>
                </c:pt>
                <c:pt idx="384">
                  <c:v>534.764511116612</c:v>
                </c:pt>
                <c:pt idx="385">
                  <c:v>536.398637057967</c:v>
                </c:pt>
                <c:pt idx="386">
                  <c:v>535.962230200488</c:v>
                </c:pt>
                <c:pt idx="387">
                  <c:v>536.344476925728</c:v>
                </c:pt>
                <c:pt idx="388">
                  <c:v>536.860175876241</c:v>
                </c:pt>
                <c:pt idx="389">
                  <c:v>537.350627004289</c:v>
                </c:pt>
                <c:pt idx="390">
                  <c:v>537.721778358548</c:v>
                </c:pt>
                <c:pt idx="391">
                  <c:v>538.266911255319</c:v>
                </c:pt>
                <c:pt idx="392">
                  <c:v>538.784324368526</c:v>
                </c:pt>
                <c:pt idx="393">
                  <c:v>539.893571153545</c:v>
                </c:pt>
                <c:pt idx="394">
                  <c:v>539.694879114036</c:v>
                </c:pt>
                <c:pt idx="395">
                  <c:v>540.074071552641</c:v>
                </c:pt>
                <c:pt idx="396">
                  <c:v>540.576259558296</c:v>
                </c:pt>
                <c:pt idx="397">
                  <c:v>541.076342757189</c:v>
                </c:pt>
                <c:pt idx="398">
                  <c:v>541.535684338051</c:v>
                </c:pt>
                <c:pt idx="399">
                  <c:v>541.962100033206</c:v>
                </c:pt>
                <c:pt idx="400">
                  <c:v>542.455944276312</c:v>
                </c:pt>
                <c:pt idx="401">
                  <c:v>542.793450118101</c:v>
                </c:pt>
                <c:pt idx="402">
                  <c:v>543.252325544305</c:v>
                </c:pt>
                <c:pt idx="403">
                  <c:v>543.693667427367</c:v>
                </c:pt>
                <c:pt idx="404">
                  <c:v>544.163208373021</c:v>
                </c:pt>
                <c:pt idx="405">
                  <c:v>544.577124751414</c:v>
                </c:pt>
                <c:pt idx="406">
                  <c:v>545.057452355388</c:v>
                </c:pt>
                <c:pt idx="407">
                  <c:v>545.457044078783</c:v>
                </c:pt>
                <c:pt idx="408">
                  <c:v>545.977735716303</c:v>
                </c:pt>
                <c:pt idx="409">
                  <c:v>547.8971802158</c:v>
                </c:pt>
                <c:pt idx="410">
                  <c:v>548.932255141071</c:v>
                </c:pt>
                <c:pt idx="411">
                  <c:v>548.278950543378</c:v>
                </c:pt>
                <c:pt idx="412">
                  <c:v>548.237736825407</c:v>
                </c:pt>
                <c:pt idx="413">
                  <c:v>548.78197304588</c:v>
                </c:pt>
                <c:pt idx="414">
                  <c:v>549.331298333837</c:v>
                </c:pt>
                <c:pt idx="415">
                  <c:v>549.781999239191</c:v>
                </c:pt>
                <c:pt idx="416">
                  <c:v>551.622247335976</c:v>
                </c:pt>
                <c:pt idx="417">
                  <c:v>550.853255321335</c:v>
                </c:pt>
                <c:pt idx="418">
                  <c:v>551.246628515051</c:v>
                </c:pt>
                <c:pt idx="419">
                  <c:v>551.749368122067</c:v>
                </c:pt>
                <c:pt idx="420">
                  <c:v>552.277520142777</c:v>
                </c:pt>
                <c:pt idx="421">
                  <c:v>553.90563584882</c:v>
                </c:pt>
                <c:pt idx="422">
                  <c:v>553.753128285554</c:v>
                </c:pt>
                <c:pt idx="423">
                  <c:v>555.537109049296</c:v>
                </c:pt>
                <c:pt idx="424">
                  <c:v>554.512650191205</c:v>
                </c:pt>
                <c:pt idx="425">
                  <c:v>554.677721228948</c:v>
                </c:pt>
                <c:pt idx="426">
                  <c:v>556.634271034416</c:v>
                </c:pt>
                <c:pt idx="427">
                  <c:v>557.449479132515</c:v>
                </c:pt>
                <c:pt idx="428">
                  <c:v>556.420421558284</c:v>
                </c:pt>
                <c:pt idx="429">
                  <c:v>558.558701058545</c:v>
                </c:pt>
                <c:pt idx="430">
                  <c:v>557.440572937047</c:v>
                </c:pt>
                <c:pt idx="431">
                  <c:v>559.127831951009</c:v>
                </c:pt>
                <c:pt idx="432">
                  <c:v>559.678389011187</c:v>
                </c:pt>
                <c:pt idx="433">
                  <c:v>560.612502258654</c:v>
                </c:pt>
                <c:pt idx="434">
                  <c:v>561.133417167646</c:v>
                </c:pt>
                <c:pt idx="435">
                  <c:v>560.668692093804</c:v>
                </c:pt>
                <c:pt idx="436">
                  <c:v>560.989916110396</c:v>
                </c:pt>
                <c:pt idx="437">
                  <c:v>562.398265415752</c:v>
                </c:pt>
                <c:pt idx="438">
                  <c:v>561.939110864887</c:v>
                </c:pt>
                <c:pt idx="439">
                  <c:v>562.642602886472</c:v>
                </c:pt>
                <c:pt idx="440">
                  <c:v>563.602073211264</c:v>
                </c:pt>
                <c:pt idx="441">
                  <c:v>563.758212128895</c:v>
                </c:pt>
                <c:pt idx="442">
                  <c:v>565.042009515906</c:v>
                </c:pt>
                <c:pt idx="443">
                  <c:v>564.507683684115</c:v>
                </c:pt>
                <c:pt idx="444">
                  <c:v>565.099449290347</c:v>
                </c:pt>
                <c:pt idx="445">
                  <c:v>566.35131901474</c:v>
                </c:pt>
                <c:pt idx="446">
                  <c:v>566.939218460274</c:v>
                </c:pt>
                <c:pt idx="447">
                  <c:v>566.523970126608</c:v>
                </c:pt>
                <c:pt idx="448">
                  <c:v>567.517768007631</c:v>
                </c:pt>
                <c:pt idx="449">
                  <c:v>568.341647440125</c:v>
                </c:pt>
                <c:pt idx="450">
                  <c:v>569.005688910391</c:v>
                </c:pt>
                <c:pt idx="451">
                  <c:v>569.112525063475</c:v>
                </c:pt>
                <c:pt idx="452">
                  <c:v>569.948505035666</c:v>
                </c:pt>
                <c:pt idx="453">
                  <c:v>570.085444140414</c:v>
                </c:pt>
                <c:pt idx="454">
                  <c:v>570.768801228494</c:v>
                </c:pt>
                <c:pt idx="455">
                  <c:v>571.110790419565</c:v>
                </c:pt>
                <c:pt idx="456">
                  <c:v>571.411833609504</c:v>
                </c:pt>
                <c:pt idx="457">
                  <c:v>572.233350237174</c:v>
                </c:pt>
                <c:pt idx="458">
                  <c:v>572.785880800551</c:v>
                </c:pt>
                <c:pt idx="459">
                  <c:v>573.133312595949</c:v>
                </c:pt>
                <c:pt idx="460">
                  <c:v>573.831522055194</c:v>
                </c:pt>
                <c:pt idx="461">
                  <c:v>574.297040042961</c:v>
                </c:pt>
                <c:pt idx="462">
                  <c:v>574.769627844684</c:v>
                </c:pt>
                <c:pt idx="463">
                  <c:v>575.082383734822</c:v>
                </c:pt>
                <c:pt idx="464">
                  <c:v>575.583679223843</c:v>
                </c:pt>
                <c:pt idx="465">
                  <c:v>575.778251355353</c:v>
                </c:pt>
                <c:pt idx="466">
                  <c:v>576.655765875983</c:v>
                </c:pt>
                <c:pt idx="467">
                  <c:v>577.228842336959</c:v>
                </c:pt>
                <c:pt idx="468">
                  <c:v>577.398634071166</c:v>
                </c:pt>
                <c:pt idx="469">
                  <c:v>578.211055230395</c:v>
                </c:pt>
                <c:pt idx="470">
                  <c:v>578.343370952767</c:v>
                </c:pt>
                <c:pt idx="471">
                  <c:v>578.781056631525</c:v>
                </c:pt>
                <c:pt idx="472">
                  <c:v>579.571661272823</c:v>
                </c:pt>
                <c:pt idx="473">
                  <c:v>579.866148422869</c:v>
                </c:pt>
                <c:pt idx="474">
                  <c:v>580.230866436229</c:v>
                </c:pt>
                <c:pt idx="475">
                  <c:v>580.796600951093</c:v>
                </c:pt>
                <c:pt idx="476">
                  <c:v>581.158917109964</c:v>
                </c:pt>
                <c:pt idx="477">
                  <c:v>581.877757918199</c:v>
                </c:pt>
                <c:pt idx="478">
                  <c:v>582.158333446126</c:v>
                </c:pt>
                <c:pt idx="479">
                  <c:v>582.738036627553</c:v>
                </c:pt>
                <c:pt idx="480">
                  <c:v>583.324982249826</c:v>
                </c:pt>
                <c:pt idx="481">
                  <c:v>583.763628995478</c:v>
                </c:pt>
                <c:pt idx="482">
                  <c:v>584.734672730347</c:v>
                </c:pt>
                <c:pt idx="483">
                  <c:v>585.30288999271</c:v>
                </c:pt>
                <c:pt idx="484">
                  <c:v>586.876786796768</c:v>
                </c:pt>
                <c:pt idx="485">
                  <c:v>587.309361058475</c:v>
                </c:pt>
                <c:pt idx="486">
                  <c:v>587.882306519476</c:v>
                </c:pt>
                <c:pt idx="487">
                  <c:v>588.459854893646</c:v>
                </c:pt>
                <c:pt idx="488">
                  <c:v>588.917940213027</c:v>
                </c:pt>
                <c:pt idx="489">
                  <c:v>589.522029053016</c:v>
                </c:pt>
                <c:pt idx="490">
                  <c:v>590.070054556582</c:v>
                </c:pt>
                <c:pt idx="491">
                  <c:v>590.623485272659</c:v>
                </c:pt>
                <c:pt idx="492">
                  <c:v>591.009344555558</c:v>
                </c:pt>
                <c:pt idx="493">
                  <c:v>591.670444922557</c:v>
                </c:pt>
                <c:pt idx="494">
                  <c:v>592.117602430149</c:v>
                </c:pt>
                <c:pt idx="495">
                  <c:v>592.778239083209</c:v>
                </c:pt>
                <c:pt idx="496">
                  <c:v>593.347581492482</c:v>
                </c:pt>
                <c:pt idx="497">
                  <c:v>593.933333619697</c:v>
                </c:pt>
                <c:pt idx="498">
                  <c:v>594.403067623467</c:v>
                </c:pt>
                <c:pt idx="499">
                  <c:v>595.015058935513</c:v>
                </c:pt>
                <c:pt idx="500">
                  <c:v>595.629304426515</c:v>
                </c:pt>
                <c:pt idx="501">
                  <c:v>596.117302845225</c:v>
                </c:pt>
                <c:pt idx="502">
                  <c:v>596.687891579274</c:v>
                </c:pt>
                <c:pt idx="503">
                  <c:v>597.275174762494</c:v>
                </c:pt>
                <c:pt idx="504">
                  <c:v>597.74564098282</c:v>
                </c:pt>
                <c:pt idx="505">
                  <c:v>598.368896111164</c:v>
                </c:pt>
                <c:pt idx="506">
                  <c:v>598.995161936328</c:v>
                </c:pt>
                <c:pt idx="507">
                  <c:v>599.538847949745</c:v>
                </c:pt>
                <c:pt idx="508">
                  <c:v>600.054484888178</c:v>
                </c:pt>
                <c:pt idx="509">
                  <c:v>600.674703293807</c:v>
                </c:pt>
                <c:pt idx="510">
                  <c:v>601.047553335257</c:v>
                </c:pt>
                <c:pt idx="511">
                  <c:v>601.669576144885</c:v>
                </c:pt>
                <c:pt idx="512">
                  <c:v>602.213697910609</c:v>
                </c:pt>
                <c:pt idx="513">
                  <c:v>602.650041645943</c:v>
                </c:pt>
                <c:pt idx="514">
                  <c:v>603.162340043009</c:v>
                </c:pt>
                <c:pt idx="515">
                  <c:v>603.829313704653</c:v>
                </c:pt>
                <c:pt idx="516">
                  <c:v>604.418879109324</c:v>
                </c:pt>
                <c:pt idx="517">
                  <c:v>604.924205090964</c:v>
                </c:pt>
                <c:pt idx="518">
                  <c:v>605.547454579823</c:v>
                </c:pt>
                <c:pt idx="519">
                  <c:v>606.008692535226</c:v>
                </c:pt>
                <c:pt idx="520">
                  <c:v>606.68366465204</c:v>
                </c:pt>
                <c:pt idx="521">
                  <c:v>607.293150940799</c:v>
                </c:pt>
                <c:pt idx="522">
                  <c:v>607.735419233503</c:v>
                </c:pt>
                <c:pt idx="523">
                  <c:v>608.359649402189</c:v>
                </c:pt>
                <c:pt idx="524">
                  <c:v>609.021544412781</c:v>
                </c:pt>
                <c:pt idx="525">
                  <c:v>609.55947287519</c:v>
                </c:pt>
                <c:pt idx="526">
                  <c:v>610.215229034286</c:v>
                </c:pt>
                <c:pt idx="527">
                  <c:v>610.87832149459</c:v>
                </c:pt>
                <c:pt idx="528">
                  <c:v>611.323639426782</c:v>
                </c:pt>
                <c:pt idx="529">
                  <c:v>612.001132019668</c:v>
                </c:pt>
                <c:pt idx="530">
                  <c:v>612.714649335157</c:v>
                </c:pt>
                <c:pt idx="531">
                  <c:v>613.463918462307</c:v>
                </c:pt>
                <c:pt idx="532">
                  <c:v>614.200091243236</c:v>
                </c:pt>
                <c:pt idx="533">
                  <c:v>615.028210839922</c:v>
                </c:pt>
                <c:pt idx="534">
                  <c:v>615.574734282952</c:v>
                </c:pt>
                <c:pt idx="535">
                  <c:v>616.286204129124</c:v>
                </c:pt>
                <c:pt idx="536">
                  <c:v>617.004761515362</c:v>
                </c:pt>
                <c:pt idx="537">
                  <c:v>617.517827547207</c:v>
                </c:pt>
                <c:pt idx="538">
                  <c:v>618.222506408157</c:v>
                </c:pt>
                <c:pt idx="539">
                  <c:v>618.973289925797</c:v>
                </c:pt>
                <c:pt idx="540">
                  <c:v>619.653213557449</c:v>
                </c:pt>
                <c:pt idx="541">
                  <c:v>620.198171076628</c:v>
                </c:pt>
                <c:pt idx="542">
                  <c:v>620.963462797234</c:v>
                </c:pt>
                <c:pt idx="543">
                  <c:v>621.515014792488</c:v>
                </c:pt>
                <c:pt idx="544">
                  <c:v>622.156616230963</c:v>
                </c:pt>
                <c:pt idx="545">
                  <c:v>622.849309737541</c:v>
                </c:pt>
                <c:pt idx="546">
                  <c:v>623.563885314042</c:v>
                </c:pt>
                <c:pt idx="547">
                  <c:v>624.063785325409</c:v>
                </c:pt>
                <c:pt idx="548">
                  <c:v>624.767558594425</c:v>
                </c:pt>
                <c:pt idx="549">
                  <c:v>625.333157943488</c:v>
                </c:pt>
                <c:pt idx="550">
                  <c:v>625.998760315844</c:v>
                </c:pt>
                <c:pt idx="551">
                  <c:v>626.671272593277</c:v>
                </c:pt>
                <c:pt idx="552">
                  <c:v>627.453338783819</c:v>
                </c:pt>
                <c:pt idx="553">
                  <c:v>628.013768712992</c:v>
                </c:pt>
                <c:pt idx="554">
                  <c:v>628.786612626108</c:v>
                </c:pt>
                <c:pt idx="555">
                  <c:v>629.543441729479</c:v>
                </c:pt>
                <c:pt idx="556">
                  <c:v>630.218030835063</c:v>
                </c:pt>
                <c:pt idx="557">
                  <c:v>631.245282901832</c:v>
                </c:pt>
                <c:pt idx="558">
                  <c:v>631.820446841324</c:v>
                </c:pt>
                <c:pt idx="559">
                  <c:v>632.623248784344</c:v>
                </c:pt>
                <c:pt idx="560">
                  <c:v>634.06868990316</c:v>
                </c:pt>
                <c:pt idx="561">
                  <c:v>634.6313348322</c:v>
                </c:pt>
                <c:pt idx="562">
                  <c:v>635.39059722831</c:v>
                </c:pt>
                <c:pt idx="563">
                  <c:v>636.169390859995</c:v>
                </c:pt>
                <c:pt idx="564">
                  <c:v>636.956329713701</c:v>
                </c:pt>
                <c:pt idx="565">
                  <c:v>637.712660123656</c:v>
                </c:pt>
                <c:pt idx="566">
                  <c:v>638.453688369409</c:v>
                </c:pt>
                <c:pt idx="567">
                  <c:v>638.927615078959</c:v>
                </c:pt>
                <c:pt idx="568">
                  <c:v>639.696079806583</c:v>
                </c:pt>
                <c:pt idx="569">
                  <c:v>640.405400981677</c:v>
                </c:pt>
                <c:pt idx="570">
                  <c:v>640.984512838172</c:v>
                </c:pt>
                <c:pt idx="571">
                  <c:v>641.710331621591</c:v>
                </c:pt>
                <c:pt idx="572">
                  <c:v>642.41754085119</c:v>
                </c:pt>
                <c:pt idx="573">
                  <c:v>643.078665325579</c:v>
                </c:pt>
                <c:pt idx="574">
                  <c:v>643.770354389849</c:v>
                </c:pt>
                <c:pt idx="575">
                  <c:v>644.440978788679</c:v>
                </c:pt>
                <c:pt idx="576">
                  <c:v>644.931366293813</c:v>
                </c:pt>
                <c:pt idx="577">
                  <c:v>645.63836378296</c:v>
                </c:pt>
                <c:pt idx="578">
                  <c:v>646.270379475569</c:v>
                </c:pt>
                <c:pt idx="579">
                  <c:v>647.046659897495</c:v>
                </c:pt>
                <c:pt idx="580">
                  <c:v>647.621681321001</c:v>
                </c:pt>
                <c:pt idx="581">
                  <c:v>648.565230795217</c:v>
                </c:pt>
                <c:pt idx="582">
                  <c:v>649.081713407055</c:v>
                </c:pt>
                <c:pt idx="583">
                  <c:v>649.791118719428</c:v>
                </c:pt>
                <c:pt idx="584">
                  <c:v>650.479981230195</c:v>
                </c:pt>
                <c:pt idx="585">
                  <c:v>650.951950532215</c:v>
                </c:pt>
                <c:pt idx="586">
                  <c:v>651.588500723973</c:v>
                </c:pt>
                <c:pt idx="587">
                  <c:v>652.253767536489</c:v>
                </c:pt>
                <c:pt idx="588">
                  <c:v>652.892900415853</c:v>
                </c:pt>
                <c:pt idx="589">
                  <c:v>653.407802359223</c:v>
                </c:pt>
                <c:pt idx="590">
                  <c:v>653.987821715387</c:v>
                </c:pt>
                <c:pt idx="591">
                  <c:v>654.341387815106</c:v>
                </c:pt>
                <c:pt idx="592">
                  <c:v>654.935044811399</c:v>
                </c:pt>
                <c:pt idx="593">
                  <c:v>655.490607608882</c:v>
                </c:pt>
                <c:pt idx="594">
                  <c:v>656.073754434783</c:v>
                </c:pt>
                <c:pt idx="595">
                  <c:v>656.42717975329</c:v>
                </c:pt>
                <c:pt idx="596">
                  <c:v>656.973949121884</c:v>
                </c:pt>
                <c:pt idx="597">
                  <c:v>657.451499246762</c:v>
                </c:pt>
                <c:pt idx="598">
                  <c:v>657.986084569837</c:v>
                </c:pt>
                <c:pt idx="599">
                  <c:v>658.570694799038</c:v>
                </c:pt>
                <c:pt idx="600">
                  <c:v>658.96454606311</c:v>
                </c:pt>
                <c:pt idx="601">
                  <c:v>659.603068905821</c:v>
                </c:pt>
                <c:pt idx="602">
                  <c:v>660.238097800539</c:v>
                </c:pt>
                <c:pt idx="603">
                  <c:v>660.851776579114</c:v>
                </c:pt>
                <c:pt idx="604">
                  <c:v>661.127533099348</c:v>
                </c:pt>
                <c:pt idx="605">
                  <c:v>661.707011555278</c:v>
                </c:pt>
                <c:pt idx="606">
                  <c:v>662.190399562264</c:v>
                </c:pt>
                <c:pt idx="607">
                  <c:v>662.683508879934</c:v>
                </c:pt>
                <c:pt idx="608">
                  <c:v>663.155139644378</c:v>
                </c:pt>
                <c:pt idx="609">
                  <c:v>663.60790072307</c:v>
                </c:pt>
                <c:pt idx="610">
                  <c:v>663.737591830694</c:v>
                </c:pt>
                <c:pt idx="611">
                  <c:v>664.123966388585</c:v>
                </c:pt>
                <c:pt idx="612">
                  <c:v>664.470770272057</c:v>
                </c:pt>
                <c:pt idx="613">
                  <c:v>664.706259489765</c:v>
                </c:pt>
                <c:pt idx="614">
                  <c:v>665.013257089674</c:v>
                </c:pt>
                <c:pt idx="615">
                  <c:v>665.12234906907</c:v>
                </c:pt>
                <c:pt idx="616">
                  <c:v>665.473426988292</c:v>
                </c:pt>
                <c:pt idx="617">
                  <c:v>665.741897845289</c:v>
                </c:pt>
                <c:pt idx="618">
                  <c:v>666.020378633748</c:v>
                </c:pt>
                <c:pt idx="619">
                  <c:v>666.050523416459</c:v>
                </c:pt>
                <c:pt idx="620">
                  <c:v>666.249680779743</c:v>
                </c:pt>
                <c:pt idx="621">
                  <c:v>666.36375577583</c:v>
                </c:pt>
                <c:pt idx="622">
                  <c:v>666.597677702224</c:v>
                </c:pt>
                <c:pt idx="623">
                  <c:v>666.716125830229</c:v>
                </c:pt>
                <c:pt idx="624">
                  <c:v>666.900664015147</c:v>
                </c:pt>
                <c:pt idx="625">
                  <c:v>666.87130411026</c:v>
                </c:pt>
                <c:pt idx="626">
                  <c:v>667.065227927686</c:v>
                </c:pt>
                <c:pt idx="627">
                  <c:v>667.139743097597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"5(215)"</c:f>
              <c:strCache>
                <c:ptCount val="1"/>
                <c:pt idx="0">
                  <c:v>5(215)</c:v>
                </c:pt>
              </c:strCache>
            </c:strRef>
          </c:tx>
          <c:spPr>
            <a:solidFill>
              <a:srgbClr val="5b9bd5"/>
            </a:solidFill>
            <a:ln cap="rnd" w="381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[3]Лист1!$M$14:$M$629</c:f>
              <c:numCache>
                <c:formatCode>General</c:formatCode>
                <c:ptCount val="616"/>
                <c:pt idx="0">
                  <c:v>1.52011366236018</c:v>
                </c:pt>
                <c:pt idx="1">
                  <c:v>2.63007250573785</c:v>
                </c:pt>
                <c:pt idx="2">
                  <c:v>6.3477123140515</c:v>
                </c:pt>
                <c:pt idx="3">
                  <c:v>11.7110051932988</c:v>
                </c:pt>
                <c:pt idx="4">
                  <c:v>13.1109685641959</c:v>
                </c:pt>
                <c:pt idx="5">
                  <c:v>18.0467393360345</c:v>
                </c:pt>
                <c:pt idx="6">
                  <c:v>19.5480746045849</c:v>
                </c:pt>
                <c:pt idx="7">
                  <c:v>23.9024734926687</c:v>
                </c:pt>
                <c:pt idx="8">
                  <c:v>25.6276321945837</c:v>
                </c:pt>
                <c:pt idx="9">
                  <c:v>27.2891023581709</c:v>
                </c:pt>
                <c:pt idx="10">
                  <c:v>29.8895860642939</c:v>
                </c:pt>
                <c:pt idx="11">
                  <c:v>34.1293587763317</c:v>
                </c:pt>
                <c:pt idx="12">
                  <c:v>37.0534871640801</c:v>
                </c:pt>
                <c:pt idx="13">
                  <c:v>38.524830994363</c:v>
                </c:pt>
                <c:pt idx="14">
                  <c:v>40.4161391940883</c:v>
                </c:pt>
                <c:pt idx="15">
                  <c:v>42.6091639985765</c:v>
                </c:pt>
                <c:pt idx="16">
                  <c:v>44.98631805389</c:v>
                </c:pt>
                <c:pt idx="17">
                  <c:v>47.1384090027501</c:v>
                </c:pt>
                <c:pt idx="18">
                  <c:v>49.3716820695638</c:v>
                </c:pt>
                <c:pt idx="19">
                  <c:v>51.6275941159581</c:v>
                </c:pt>
                <c:pt idx="20">
                  <c:v>53.730549937365</c:v>
                </c:pt>
                <c:pt idx="21">
                  <c:v>55.6417021266678</c:v>
                </c:pt>
                <c:pt idx="22">
                  <c:v>61.5725866957635</c:v>
                </c:pt>
                <c:pt idx="23">
                  <c:v>63.4911479514928</c:v>
                </c:pt>
                <c:pt idx="24">
                  <c:v>65.5048195577302</c:v>
                </c:pt>
                <c:pt idx="25">
                  <c:v>67.9448550416658</c:v>
                </c:pt>
                <c:pt idx="26">
                  <c:v>74.6325909408278</c:v>
                </c:pt>
                <c:pt idx="27">
                  <c:v>80.259013993889</c:v>
                </c:pt>
                <c:pt idx="28">
                  <c:v>87.4948893733682</c:v>
                </c:pt>
                <c:pt idx="29">
                  <c:v>96.5101062985358</c:v>
                </c:pt>
                <c:pt idx="30">
                  <c:v>108.834991429494</c:v>
                </c:pt>
                <c:pt idx="31">
                  <c:v>135.432154621186</c:v>
                </c:pt>
                <c:pt idx="32">
                  <c:v>151.916896246773</c:v>
                </c:pt>
                <c:pt idx="33">
                  <c:v>166.838501878149</c:v>
                </c:pt>
                <c:pt idx="34">
                  <c:v>182.530852651309</c:v>
                </c:pt>
                <c:pt idx="35">
                  <c:v>199.101336930952</c:v>
                </c:pt>
                <c:pt idx="36">
                  <c:v>253.290472964229</c:v>
                </c:pt>
                <c:pt idx="37">
                  <c:v>251.472068983797</c:v>
                </c:pt>
                <c:pt idx="38">
                  <c:v>258.851906064869</c:v>
                </c:pt>
                <c:pt idx="39">
                  <c:v>278.550230074664</c:v>
                </c:pt>
                <c:pt idx="40">
                  <c:v>287.275945839436</c:v>
                </c:pt>
                <c:pt idx="41">
                  <c:v>302.796314661468</c:v>
                </c:pt>
                <c:pt idx="42">
                  <c:v>310.930865270819</c:v>
                </c:pt>
                <c:pt idx="43">
                  <c:v>319.851651932169</c:v>
                </c:pt>
                <c:pt idx="44">
                  <c:v>328.626871870746</c:v>
                </c:pt>
                <c:pt idx="45">
                  <c:v>338.221252120258</c:v>
                </c:pt>
                <c:pt idx="46">
                  <c:v>347.124208516856</c:v>
                </c:pt>
                <c:pt idx="47">
                  <c:v>354.65993894858</c:v>
                </c:pt>
                <c:pt idx="48">
                  <c:v>359.703026478702</c:v>
                </c:pt>
                <c:pt idx="49">
                  <c:v>361.286549791205</c:v>
                </c:pt>
                <c:pt idx="50">
                  <c:v>363.41882075332</c:v>
                </c:pt>
                <c:pt idx="51">
                  <c:v>365.856344418972</c:v>
                </c:pt>
                <c:pt idx="52">
                  <c:v>357.967048877223</c:v>
                </c:pt>
                <c:pt idx="53">
                  <c:v>308.850242769044</c:v>
                </c:pt>
                <c:pt idx="54">
                  <c:v>324.478277467293</c:v>
                </c:pt>
                <c:pt idx="55">
                  <c:v>340.753762109808</c:v>
                </c:pt>
                <c:pt idx="56">
                  <c:v>356.752562901121</c:v>
                </c:pt>
                <c:pt idx="57">
                  <c:v>367.713040563117</c:v>
                </c:pt>
                <c:pt idx="58">
                  <c:v>372.079362252472</c:v>
                </c:pt>
                <c:pt idx="59">
                  <c:v>373.648038207341</c:v>
                </c:pt>
                <c:pt idx="60">
                  <c:v>378.023269010164</c:v>
                </c:pt>
                <c:pt idx="61">
                  <c:v>379.754458832214</c:v>
                </c:pt>
                <c:pt idx="62">
                  <c:v>381.263699474743</c:v>
                </c:pt>
                <c:pt idx="63">
                  <c:v>382.775566422147</c:v>
                </c:pt>
                <c:pt idx="64">
                  <c:v>384.253683990125</c:v>
                </c:pt>
                <c:pt idx="65">
                  <c:v>385.520002466487</c:v>
                </c:pt>
                <c:pt idx="66">
                  <c:v>386.77822427603</c:v>
                </c:pt>
                <c:pt idx="67">
                  <c:v>388.017317531814</c:v>
                </c:pt>
                <c:pt idx="68">
                  <c:v>389.081861218139</c:v>
                </c:pt>
                <c:pt idx="69">
                  <c:v>390.224728045261</c:v>
                </c:pt>
                <c:pt idx="70">
                  <c:v>391.397370903586</c:v>
                </c:pt>
                <c:pt idx="71">
                  <c:v>392.430423292931</c:v>
                </c:pt>
                <c:pt idx="72">
                  <c:v>393.558223895805</c:v>
                </c:pt>
                <c:pt idx="73">
                  <c:v>394.612141861072</c:v>
                </c:pt>
                <c:pt idx="74">
                  <c:v>395.509921456916</c:v>
                </c:pt>
                <c:pt idx="75">
                  <c:v>396.516190896827</c:v>
                </c:pt>
                <c:pt idx="76">
                  <c:v>397.572652895666</c:v>
                </c:pt>
                <c:pt idx="77">
                  <c:v>398.599902864791</c:v>
                </c:pt>
                <c:pt idx="78">
                  <c:v>399.598160768935</c:v>
                </c:pt>
                <c:pt idx="79">
                  <c:v>400.612802733111</c:v>
                </c:pt>
                <c:pt idx="80">
                  <c:v>401.513540834815</c:v>
                </c:pt>
                <c:pt idx="81">
                  <c:v>402.477944202579</c:v>
                </c:pt>
                <c:pt idx="82">
                  <c:v>403.407411585053</c:v>
                </c:pt>
                <c:pt idx="83">
                  <c:v>404.237179178236</c:v>
                </c:pt>
                <c:pt idx="84">
                  <c:v>405.195192859604</c:v>
                </c:pt>
                <c:pt idx="85">
                  <c:v>406.083846851431</c:v>
                </c:pt>
                <c:pt idx="86">
                  <c:v>406.986691694076</c:v>
                </c:pt>
                <c:pt idx="87">
                  <c:v>407.879683425229</c:v>
                </c:pt>
                <c:pt idx="88">
                  <c:v>408.730794573684</c:v>
                </c:pt>
                <c:pt idx="89">
                  <c:v>409.53390934781</c:v>
                </c:pt>
                <c:pt idx="90">
                  <c:v>410.522447932582</c:v>
                </c:pt>
                <c:pt idx="91">
                  <c:v>411.289387734804</c:v>
                </c:pt>
                <c:pt idx="92">
                  <c:v>412.135749234494</c:v>
                </c:pt>
                <c:pt idx="93">
                  <c:v>412.944452831611</c:v>
                </c:pt>
                <c:pt idx="94">
                  <c:v>413.779706818922</c:v>
                </c:pt>
                <c:pt idx="95">
                  <c:v>414.582632119959</c:v>
                </c:pt>
                <c:pt idx="96">
                  <c:v>415.287798760387</c:v>
                </c:pt>
                <c:pt idx="97">
                  <c:v>416.838523546664</c:v>
                </c:pt>
                <c:pt idx="98">
                  <c:v>418.328755670402</c:v>
                </c:pt>
                <c:pt idx="99">
                  <c:v>418.999723860153</c:v>
                </c:pt>
                <c:pt idx="100">
                  <c:v>419.792213750367</c:v>
                </c:pt>
                <c:pt idx="101">
                  <c:v>420.4811176172</c:v>
                </c:pt>
                <c:pt idx="102">
                  <c:v>421.258134883348</c:v>
                </c:pt>
                <c:pt idx="103">
                  <c:v>422.057040776817</c:v>
                </c:pt>
                <c:pt idx="104">
                  <c:v>422.706820641673</c:v>
                </c:pt>
                <c:pt idx="105">
                  <c:v>423.431263799457</c:v>
                </c:pt>
                <c:pt idx="106">
                  <c:v>424.164487166537</c:v>
                </c:pt>
                <c:pt idx="107">
                  <c:v>424.854077464073</c:v>
                </c:pt>
                <c:pt idx="108">
                  <c:v>425.515670025073</c:v>
                </c:pt>
                <c:pt idx="109">
                  <c:v>426.226185159776</c:v>
                </c:pt>
                <c:pt idx="110">
                  <c:v>426.854206228846</c:v>
                </c:pt>
                <c:pt idx="111">
                  <c:v>427.520610336132</c:v>
                </c:pt>
                <c:pt idx="112">
                  <c:v>428.166415143572</c:v>
                </c:pt>
                <c:pt idx="113">
                  <c:v>428.846989107143</c:v>
                </c:pt>
                <c:pt idx="114">
                  <c:v>429.455061337589</c:v>
                </c:pt>
                <c:pt idx="115">
                  <c:v>430.097843395805</c:v>
                </c:pt>
                <c:pt idx="116">
                  <c:v>430.728463431628</c:v>
                </c:pt>
                <c:pt idx="117">
                  <c:v>431.236196071092</c:v>
                </c:pt>
                <c:pt idx="118">
                  <c:v>431.840638036628</c:v>
                </c:pt>
                <c:pt idx="119">
                  <c:v>432.505237180784</c:v>
                </c:pt>
                <c:pt idx="120">
                  <c:v>433.049950151602</c:v>
                </c:pt>
                <c:pt idx="121">
                  <c:v>433.654782087356</c:v>
                </c:pt>
                <c:pt idx="122">
                  <c:v>434.315905967176</c:v>
                </c:pt>
                <c:pt idx="123">
                  <c:v>434.864702228136</c:v>
                </c:pt>
                <c:pt idx="124">
                  <c:v>435.499435027748</c:v>
                </c:pt>
                <c:pt idx="125">
                  <c:v>436.065472094872</c:v>
                </c:pt>
                <c:pt idx="126">
                  <c:v>436.725646393517</c:v>
                </c:pt>
                <c:pt idx="127">
                  <c:v>437.343299381541</c:v>
                </c:pt>
                <c:pt idx="128">
                  <c:v>437.982036078457</c:v>
                </c:pt>
                <c:pt idx="129">
                  <c:v>438.511449684529</c:v>
                </c:pt>
                <c:pt idx="130">
                  <c:v>439.103650063205</c:v>
                </c:pt>
                <c:pt idx="131">
                  <c:v>439.669976934519</c:v>
                </c:pt>
                <c:pt idx="132">
                  <c:v>440.202969241743</c:v>
                </c:pt>
                <c:pt idx="133">
                  <c:v>440.77876774413</c:v>
                </c:pt>
                <c:pt idx="134">
                  <c:v>441.35763118048</c:v>
                </c:pt>
                <c:pt idx="135">
                  <c:v>441.856949337097</c:v>
                </c:pt>
                <c:pt idx="136">
                  <c:v>442.393555533431</c:v>
                </c:pt>
                <c:pt idx="137">
                  <c:v>442.947395346077</c:v>
                </c:pt>
                <c:pt idx="138">
                  <c:v>443.45584544043</c:v>
                </c:pt>
                <c:pt idx="139">
                  <c:v>443.960196608157</c:v>
                </c:pt>
                <c:pt idx="140">
                  <c:v>444.43059653418</c:v>
                </c:pt>
                <c:pt idx="141">
                  <c:v>444.910487843441</c:v>
                </c:pt>
                <c:pt idx="142">
                  <c:v>445.439721996757</c:v>
                </c:pt>
                <c:pt idx="143">
                  <c:v>445.927545833373</c:v>
                </c:pt>
                <c:pt idx="144">
                  <c:v>446.353144937543</c:v>
                </c:pt>
                <c:pt idx="145">
                  <c:v>446.882319622708</c:v>
                </c:pt>
                <c:pt idx="146">
                  <c:v>447.36167006466</c:v>
                </c:pt>
                <c:pt idx="147">
                  <c:v>447.861587631861</c:v>
                </c:pt>
                <c:pt idx="148">
                  <c:v>448.30603986062</c:v>
                </c:pt>
                <c:pt idx="149">
                  <c:v>448.777678384724</c:v>
                </c:pt>
                <c:pt idx="150">
                  <c:v>449.208365393728</c:v>
                </c:pt>
                <c:pt idx="151">
                  <c:v>449.671745318169</c:v>
                </c:pt>
                <c:pt idx="152">
                  <c:v>450.147049644689</c:v>
                </c:pt>
                <c:pt idx="153">
                  <c:v>450.58989768026</c:v>
                </c:pt>
                <c:pt idx="154">
                  <c:v>451.016438407295</c:v>
                </c:pt>
                <c:pt idx="155">
                  <c:v>451.463234735136</c:v>
                </c:pt>
                <c:pt idx="156">
                  <c:v>451.918930084389</c:v>
                </c:pt>
                <c:pt idx="157">
                  <c:v>452.34906903946</c:v>
                </c:pt>
                <c:pt idx="158">
                  <c:v>452.799329840191</c:v>
                </c:pt>
                <c:pt idx="159">
                  <c:v>453.590241120711</c:v>
                </c:pt>
                <c:pt idx="160">
                  <c:v>454.008073020933</c:v>
                </c:pt>
                <c:pt idx="161">
                  <c:v>454.34566004576</c:v>
                </c:pt>
                <c:pt idx="162">
                  <c:v>454.727439005146</c:v>
                </c:pt>
                <c:pt idx="163">
                  <c:v>455.081315794198</c:v>
                </c:pt>
                <c:pt idx="164">
                  <c:v>455.486927418701</c:v>
                </c:pt>
                <c:pt idx="165">
                  <c:v>455.90433891312</c:v>
                </c:pt>
                <c:pt idx="166">
                  <c:v>456.222071750992</c:v>
                </c:pt>
                <c:pt idx="167">
                  <c:v>456.599550180402</c:v>
                </c:pt>
                <c:pt idx="168">
                  <c:v>456.961088794645</c:v>
                </c:pt>
                <c:pt idx="169">
                  <c:v>457.330506084659</c:v>
                </c:pt>
                <c:pt idx="170">
                  <c:v>457.612852498185</c:v>
                </c:pt>
                <c:pt idx="171">
                  <c:v>458.005102429601</c:v>
                </c:pt>
                <c:pt idx="172">
                  <c:v>458.303252112919</c:v>
                </c:pt>
                <c:pt idx="173">
                  <c:v>458.621159753183</c:v>
                </c:pt>
                <c:pt idx="174">
                  <c:v>458.986371636321</c:v>
                </c:pt>
                <c:pt idx="175">
                  <c:v>459.339321456366</c:v>
                </c:pt>
                <c:pt idx="176">
                  <c:v>459.578344204988</c:v>
                </c:pt>
                <c:pt idx="177">
                  <c:v>459.888077271099</c:v>
                </c:pt>
                <c:pt idx="178">
                  <c:v>460.217241816893</c:v>
                </c:pt>
                <c:pt idx="179">
                  <c:v>460.513349058455</c:v>
                </c:pt>
                <c:pt idx="180">
                  <c:v>460.88851107043</c:v>
                </c:pt>
                <c:pt idx="181">
                  <c:v>461.147068243398</c:v>
                </c:pt>
                <c:pt idx="182">
                  <c:v>461.464081263622</c:v>
                </c:pt>
                <c:pt idx="183">
                  <c:v>461.7770541881</c:v>
                </c:pt>
                <c:pt idx="184">
                  <c:v>462.062802452038</c:v>
                </c:pt>
                <c:pt idx="185">
                  <c:v>462.286721268686</c:v>
                </c:pt>
                <c:pt idx="186">
                  <c:v>462.579318648919</c:v>
                </c:pt>
                <c:pt idx="187">
                  <c:v>462.854027013691</c:v>
                </c:pt>
                <c:pt idx="188">
                  <c:v>463.149895884027</c:v>
                </c:pt>
                <c:pt idx="189">
                  <c:v>463.422898388981</c:v>
                </c:pt>
                <c:pt idx="190">
                  <c:v>463.696133029568</c:v>
                </c:pt>
                <c:pt idx="191">
                  <c:v>463.892357469056</c:v>
                </c:pt>
                <c:pt idx="192">
                  <c:v>464.134816174717</c:v>
                </c:pt>
                <c:pt idx="193">
                  <c:v>464.380484231172</c:v>
                </c:pt>
                <c:pt idx="194">
                  <c:v>464.569463568051</c:v>
                </c:pt>
                <c:pt idx="195">
                  <c:v>464.795889225605</c:v>
                </c:pt>
                <c:pt idx="196">
                  <c:v>465.03088416738</c:v>
                </c:pt>
                <c:pt idx="197">
                  <c:v>465.276318608502</c:v>
                </c:pt>
                <c:pt idx="198">
                  <c:v>465.49776022529</c:v>
                </c:pt>
                <c:pt idx="199">
                  <c:v>465.71258264706</c:v>
                </c:pt>
                <c:pt idx="200">
                  <c:v>465.873988903591</c:v>
                </c:pt>
                <c:pt idx="201">
                  <c:v>466.076663000699</c:v>
                </c:pt>
                <c:pt idx="202">
                  <c:v>466.297882946726</c:v>
                </c:pt>
                <c:pt idx="203">
                  <c:v>466.510696678437</c:v>
                </c:pt>
                <c:pt idx="204">
                  <c:v>466.717492415448</c:v>
                </c:pt>
                <c:pt idx="205">
                  <c:v>466.915387708319</c:v>
                </c:pt>
                <c:pt idx="206">
                  <c:v>467.057870595435</c:v>
                </c:pt>
                <c:pt idx="207">
                  <c:v>467.263477312275</c:v>
                </c:pt>
                <c:pt idx="208">
                  <c:v>467.471778189399</c:v>
                </c:pt>
                <c:pt idx="209">
                  <c:v>467.658240518877</c:v>
                </c:pt>
                <c:pt idx="210">
                  <c:v>467.769732992601</c:v>
                </c:pt>
                <c:pt idx="211">
                  <c:v>467.961589727914</c:v>
                </c:pt>
                <c:pt idx="212">
                  <c:v>468.126993741678</c:v>
                </c:pt>
                <c:pt idx="213">
                  <c:v>468.326155065709</c:v>
                </c:pt>
                <c:pt idx="214">
                  <c:v>468.510202873785</c:v>
                </c:pt>
                <c:pt idx="215">
                  <c:v>468.635213148045</c:v>
                </c:pt>
                <c:pt idx="216">
                  <c:v>468.789283130074</c:v>
                </c:pt>
                <c:pt idx="217">
                  <c:v>468.943894014537</c:v>
                </c:pt>
                <c:pt idx="218">
                  <c:v>469.105479057737</c:v>
                </c:pt>
                <c:pt idx="219">
                  <c:v>469.171167078106</c:v>
                </c:pt>
                <c:pt idx="220">
                  <c:v>469.358402349193</c:v>
                </c:pt>
                <c:pt idx="221">
                  <c:v>469.512503585041</c:v>
                </c:pt>
                <c:pt idx="222">
                  <c:v>469.67519392924</c:v>
                </c:pt>
                <c:pt idx="223">
                  <c:v>469.892580900935</c:v>
                </c:pt>
                <c:pt idx="224">
                  <c:v>470.101102368686</c:v>
                </c:pt>
                <c:pt idx="225">
                  <c:v>470.240511197252</c:v>
                </c:pt>
                <c:pt idx="226">
                  <c:v>470.434401108345</c:v>
                </c:pt>
                <c:pt idx="227">
                  <c:v>470.651728860248</c:v>
                </c:pt>
                <c:pt idx="228">
                  <c:v>470.84295204511</c:v>
                </c:pt>
                <c:pt idx="229">
                  <c:v>471.045376093938</c:v>
                </c:pt>
                <c:pt idx="230">
                  <c:v>471.206707133185</c:v>
                </c:pt>
                <c:pt idx="231">
                  <c:v>471.331757651405</c:v>
                </c:pt>
                <c:pt idx="232">
                  <c:v>471.564092598285</c:v>
                </c:pt>
                <c:pt idx="233">
                  <c:v>471.855878505089</c:v>
                </c:pt>
                <c:pt idx="234">
                  <c:v>472.085111286742</c:v>
                </c:pt>
                <c:pt idx="235">
                  <c:v>472.214305515004</c:v>
                </c:pt>
                <c:pt idx="236">
                  <c:v>472.449803590329</c:v>
                </c:pt>
                <c:pt idx="237">
                  <c:v>472.606760118146</c:v>
                </c:pt>
                <c:pt idx="238">
                  <c:v>472.822783889807</c:v>
                </c:pt>
                <c:pt idx="239">
                  <c:v>472.997937941449</c:v>
                </c:pt>
                <c:pt idx="240">
                  <c:v>473.142877396794</c:v>
                </c:pt>
                <c:pt idx="241">
                  <c:v>473.22526030913</c:v>
                </c:pt>
                <c:pt idx="242">
                  <c:v>473.360738390812</c:v>
                </c:pt>
                <c:pt idx="243">
                  <c:v>473.508062944495</c:v>
                </c:pt>
                <c:pt idx="244">
                  <c:v>473.659058245224</c:v>
                </c:pt>
                <c:pt idx="245">
                  <c:v>473.860030380443</c:v>
                </c:pt>
                <c:pt idx="246">
                  <c:v>474.035602632144</c:v>
                </c:pt>
                <c:pt idx="247">
                  <c:v>474.108346348579</c:v>
                </c:pt>
                <c:pt idx="248">
                  <c:v>474.239083217951</c:v>
                </c:pt>
                <c:pt idx="249">
                  <c:v>474.339230628437</c:v>
                </c:pt>
                <c:pt idx="250">
                  <c:v>474.455742116372</c:v>
                </c:pt>
                <c:pt idx="251">
                  <c:v>474.475116850139</c:v>
                </c:pt>
                <c:pt idx="252">
                  <c:v>474.569296086801</c:v>
                </c:pt>
                <c:pt idx="253">
                  <c:v>474.636606731152</c:v>
                </c:pt>
                <c:pt idx="254">
                  <c:v>474.761226441994</c:v>
                </c:pt>
                <c:pt idx="255">
                  <c:v>475.189172110386</c:v>
                </c:pt>
                <c:pt idx="256">
                  <c:v>475.318731443718</c:v>
                </c:pt>
                <c:pt idx="257">
                  <c:v>475.509984046908</c:v>
                </c:pt>
                <c:pt idx="258">
                  <c:v>475.762974796516</c:v>
                </c:pt>
                <c:pt idx="259">
                  <c:v>475.914119264292</c:v>
                </c:pt>
                <c:pt idx="260">
                  <c:v>476.121096264464</c:v>
                </c:pt>
                <c:pt idx="261">
                  <c:v>476.302996605934</c:v>
                </c:pt>
                <c:pt idx="262">
                  <c:v>476.525411619182</c:v>
                </c:pt>
                <c:pt idx="263">
                  <c:v>476.707664380379</c:v>
                </c:pt>
                <c:pt idx="264">
                  <c:v>476.895095368506</c:v>
                </c:pt>
                <c:pt idx="265">
                  <c:v>477.112763086895</c:v>
                </c:pt>
                <c:pt idx="266">
                  <c:v>477.324679549236</c:v>
                </c:pt>
                <c:pt idx="267">
                  <c:v>477.512251410635</c:v>
                </c:pt>
                <c:pt idx="268">
                  <c:v>477.689796245771</c:v>
                </c:pt>
                <c:pt idx="269">
                  <c:v>477.772940307798</c:v>
                </c:pt>
                <c:pt idx="270">
                  <c:v>477.950712286684</c:v>
                </c:pt>
                <c:pt idx="271">
                  <c:v>478.103708082813</c:v>
                </c:pt>
                <c:pt idx="272">
                  <c:v>478.276293643486</c:v>
                </c:pt>
                <c:pt idx="273">
                  <c:v>478.444346914025</c:v>
                </c:pt>
                <c:pt idx="274">
                  <c:v>478.792369798793</c:v>
                </c:pt>
                <c:pt idx="275">
                  <c:v>478.98410905632</c:v>
                </c:pt>
                <c:pt idx="276">
                  <c:v>479.209969317151</c:v>
                </c:pt>
                <c:pt idx="277">
                  <c:v>479.41621755546</c:v>
                </c:pt>
                <c:pt idx="278">
                  <c:v>479.568434995272</c:v>
                </c:pt>
                <c:pt idx="279">
                  <c:v>479.705917214999</c:v>
                </c:pt>
                <c:pt idx="280">
                  <c:v>479.940271617918</c:v>
                </c:pt>
                <c:pt idx="281">
                  <c:v>480.217834129523</c:v>
                </c:pt>
                <c:pt idx="282">
                  <c:v>480.5152734739</c:v>
                </c:pt>
                <c:pt idx="283">
                  <c:v>480.791146540378</c:v>
                </c:pt>
                <c:pt idx="284">
                  <c:v>481.022774093295</c:v>
                </c:pt>
                <c:pt idx="285">
                  <c:v>481.215726410233</c:v>
                </c:pt>
                <c:pt idx="286">
                  <c:v>481.461149318769</c:v>
                </c:pt>
                <c:pt idx="287">
                  <c:v>481.68609114944</c:v>
                </c:pt>
                <c:pt idx="288">
                  <c:v>481.891759307494</c:v>
                </c:pt>
                <c:pt idx="289">
                  <c:v>482.18357192899</c:v>
                </c:pt>
                <c:pt idx="290">
                  <c:v>482.51228955168</c:v>
                </c:pt>
                <c:pt idx="291">
                  <c:v>482.686247313412</c:v>
                </c:pt>
                <c:pt idx="292">
                  <c:v>482.926875225192</c:v>
                </c:pt>
                <c:pt idx="293">
                  <c:v>483.156431193334</c:v>
                </c:pt>
                <c:pt idx="294">
                  <c:v>483.342440852892</c:v>
                </c:pt>
                <c:pt idx="295">
                  <c:v>483.612058278742</c:v>
                </c:pt>
                <c:pt idx="296">
                  <c:v>483.951315661724</c:v>
                </c:pt>
                <c:pt idx="297">
                  <c:v>484.284394143765</c:v>
                </c:pt>
                <c:pt idx="298">
                  <c:v>484.568639170825</c:v>
                </c:pt>
                <c:pt idx="299">
                  <c:v>484.881625919424</c:v>
                </c:pt>
                <c:pt idx="300">
                  <c:v>485.089320836245</c:v>
                </c:pt>
                <c:pt idx="301">
                  <c:v>485.427784169122</c:v>
                </c:pt>
                <c:pt idx="302">
                  <c:v>485.797386874964</c:v>
                </c:pt>
                <c:pt idx="303">
                  <c:v>486.160659214225</c:v>
                </c:pt>
                <c:pt idx="304">
                  <c:v>486.406052383343</c:v>
                </c:pt>
                <c:pt idx="305">
                  <c:v>486.695559747648</c:v>
                </c:pt>
                <c:pt idx="306">
                  <c:v>487.013308785468</c:v>
                </c:pt>
                <c:pt idx="307">
                  <c:v>487.229136484731</c:v>
                </c:pt>
                <c:pt idx="308">
                  <c:v>487.586562362155</c:v>
                </c:pt>
                <c:pt idx="309">
                  <c:v>487.961575328683</c:v>
                </c:pt>
                <c:pt idx="310">
                  <c:v>488.354119682277</c:v>
                </c:pt>
                <c:pt idx="311">
                  <c:v>488.706787627444</c:v>
                </c:pt>
                <c:pt idx="312">
                  <c:v>489.06783455365</c:v>
                </c:pt>
                <c:pt idx="313">
                  <c:v>489.380015858711</c:v>
                </c:pt>
                <c:pt idx="314">
                  <c:v>489.67496966614</c:v>
                </c:pt>
                <c:pt idx="315">
                  <c:v>490.043661256942</c:v>
                </c:pt>
                <c:pt idx="316">
                  <c:v>490.432940383727</c:v>
                </c:pt>
                <c:pt idx="317">
                  <c:v>490.706722061041</c:v>
                </c:pt>
                <c:pt idx="318">
                  <c:v>491.089038253258</c:v>
                </c:pt>
                <c:pt idx="319">
                  <c:v>491.428351303366</c:v>
                </c:pt>
                <c:pt idx="320">
                  <c:v>491.730785254377</c:v>
                </c:pt>
                <c:pt idx="321">
                  <c:v>491.984551731491</c:v>
                </c:pt>
                <c:pt idx="322">
                  <c:v>492.393861169136</c:v>
                </c:pt>
                <c:pt idx="323">
                  <c:v>492.712074959617</c:v>
                </c:pt>
                <c:pt idx="324">
                  <c:v>493.11293171733</c:v>
                </c:pt>
                <c:pt idx="325">
                  <c:v>493.477036563271</c:v>
                </c:pt>
                <c:pt idx="326">
                  <c:v>493.843144810516</c:v>
                </c:pt>
                <c:pt idx="327">
                  <c:v>494.175668591456</c:v>
                </c:pt>
                <c:pt idx="328">
                  <c:v>494.592838750612</c:v>
                </c:pt>
                <c:pt idx="329">
                  <c:v>495.002757656058</c:v>
                </c:pt>
                <c:pt idx="330">
                  <c:v>495.362775279045</c:v>
                </c:pt>
                <c:pt idx="331">
                  <c:v>495.716694580705</c:v>
                </c:pt>
                <c:pt idx="332">
                  <c:v>496.063465665581</c:v>
                </c:pt>
                <c:pt idx="333">
                  <c:v>496.336388937292</c:v>
                </c:pt>
                <c:pt idx="334">
                  <c:v>496.692746773126</c:v>
                </c:pt>
                <c:pt idx="335">
                  <c:v>497.111862593462</c:v>
                </c:pt>
                <c:pt idx="336">
                  <c:v>497.538449213869</c:v>
                </c:pt>
                <c:pt idx="337">
                  <c:v>497.894142958629</c:v>
                </c:pt>
                <c:pt idx="338">
                  <c:v>498.398854624226</c:v>
                </c:pt>
                <c:pt idx="339">
                  <c:v>498.779240839916</c:v>
                </c:pt>
                <c:pt idx="340">
                  <c:v>499.080588758699</c:v>
                </c:pt>
                <c:pt idx="341">
                  <c:v>499.429023750527</c:v>
                </c:pt>
                <c:pt idx="342">
                  <c:v>500.455028453274</c:v>
                </c:pt>
                <c:pt idx="343">
                  <c:v>500.749535890327</c:v>
                </c:pt>
                <c:pt idx="344">
                  <c:v>501.171502569649</c:v>
                </c:pt>
                <c:pt idx="345">
                  <c:v>501.670955671588</c:v>
                </c:pt>
                <c:pt idx="346">
                  <c:v>501.998268408204</c:v>
                </c:pt>
                <c:pt idx="347">
                  <c:v>502.447807651212</c:v>
                </c:pt>
                <c:pt idx="348">
                  <c:v>502.929837033395</c:v>
                </c:pt>
                <c:pt idx="349">
                  <c:v>503.388862425049</c:v>
                </c:pt>
                <c:pt idx="350">
                  <c:v>503.757258879726</c:v>
                </c:pt>
                <c:pt idx="351">
                  <c:v>504.223756467433</c:v>
                </c:pt>
                <c:pt idx="352">
                  <c:v>504.660632822315</c:v>
                </c:pt>
                <c:pt idx="353">
                  <c:v>505.07025471917</c:v>
                </c:pt>
                <c:pt idx="354">
                  <c:v>505.551104928432</c:v>
                </c:pt>
                <c:pt idx="355">
                  <c:v>506.030160600954</c:v>
                </c:pt>
                <c:pt idx="356">
                  <c:v>506.408992924902</c:v>
                </c:pt>
                <c:pt idx="357">
                  <c:v>506.896455578935</c:v>
                </c:pt>
                <c:pt idx="358">
                  <c:v>507.373819277361</c:v>
                </c:pt>
                <c:pt idx="359">
                  <c:v>507.826177165306</c:v>
                </c:pt>
                <c:pt idx="360">
                  <c:v>508.210690418941</c:v>
                </c:pt>
                <c:pt idx="361">
                  <c:v>509.531579287459</c:v>
                </c:pt>
                <c:pt idx="362">
                  <c:v>509.305415900389</c:v>
                </c:pt>
                <c:pt idx="363">
                  <c:v>509.797952604921</c:v>
                </c:pt>
                <c:pt idx="364">
                  <c:v>510.248988244913</c:v>
                </c:pt>
                <c:pt idx="365">
                  <c:v>510.676450402785</c:v>
                </c:pt>
                <c:pt idx="366">
                  <c:v>511.038125242374</c:v>
                </c:pt>
                <c:pt idx="367">
                  <c:v>511.52088456287</c:v>
                </c:pt>
                <c:pt idx="368">
                  <c:v>512.036850653004</c:v>
                </c:pt>
                <c:pt idx="369">
                  <c:v>512.502064241629</c:v>
                </c:pt>
                <c:pt idx="370">
                  <c:v>512.967450483013</c:v>
                </c:pt>
                <c:pt idx="371">
                  <c:v>513.432077197471</c:v>
                </c:pt>
                <c:pt idx="372">
                  <c:v>513.812992125402</c:v>
                </c:pt>
                <c:pt idx="373">
                  <c:v>514.307445308736</c:v>
                </c:pt>
                <c:pt idx="374">
                  <c:v>514.809954346172</c:v>
                </c:pt>
                <c:pt idx="375">
                  <c:v>515.295277651333</c:v>
                </c:pt>
                <c:pt idx="376">
                  <c:v>515.731406349145</c:v>
                </c:pt>
                <c:pt idx="377">
                  <c:v>516.301283597251</c:v>
                </c:pt>
                <c:pt idx="378">
                  <c:v>516.678986578963</c:v>
                </c:pt>
                <c:pt idx="379">
                  <c:v>517.2231180633</c:v>
                </c:pt>
                <c:pt idx="380">
                  <c:v>517.733889737123</c:v>
                </c:pt>
                <c:pt idx="381">
                  <c:v>518.203516479824</c:v>
                </c:pt>
                <c:pt idx="382">
                  <c:v>518.568871567234</c:v>
                </c:pt>
                <c:pt idx="383">
                  <c:v>519.058432450906</c:v>
                </c:pt>
                <c:pt idx="384">
                  <c:v>519.531379411016</c:v>
                </c:pt>
                <c:pt idx="385">
                  <c:v>519.943491966893</c:v>
                </c:pt>
                <c:pt idx="386">
                  <c:v>520.42207644408</c:v>
                </c:pt>
                <c:pt idx="387">
                  <c:v>520.961139325906</c:v>
                </c:pt>
                <c:pt idx="388">
                  <c:v>522.139314373354</c:v>
                </c:pt>
                <c:pt idx="389">
                  <c:v>522.064458022431</c:v>
                </c:pt>
                <c:pt idx="390">
                  <c:v>522.589855505153</c:v>
                </c:pt>
                <c:pt idx="391">
                  <c:v>523.128354175189</c:v>
                </c:pt>
                <c:pt idx="392">
                  <c:v>523.563638940013</c:v>
                </c:pt>
                <c:pt idx="393">
                  <c:v>524.145483404965</c:v>
                </c:pt>
                <c:pt idx="394">
                  <c:v>524.661607978361</c:v>
                </c:pt>
                <c:pt idx="395">
                  <c:v>525.098314350672</c:v>
                </c:pt>
                <c:pt idx="396">
                  <c:v>525.648385768214</c:v>
                </c:pt>
                <c:pt idx="397">
                  <c:v>526.188400948629</c:v>
                </c:pt>
                <c:pt idx="398">
                  <c:v>526.634050672073</c:v>
                </c:pt>
                <c:pt idx="399">
                  <c:v>527.123406587736</c:v>
                </c:pt>
                <c:pt idx="400">
                  <c:v>527.625632891884</c:v>
                </c:pt>
                <c:pt idx="401">
                  <c:v>528.123884686724</c:v>
                </c:pt>
                <c:pt idx="402">
                  <c:v>529.70831574984</c:v>
                </c:pt>
                <c:pt idx="403">
                  <c:v>530.082917130133</c:v>
                </c:pt>
                <c:pt idx="404">
                  <c:v>530.598645800931</c:v>
                </c:pt>
                <c:pt idx="405">
                  <c:v>531.088930902509</c:v>
                </c:pt>
                <c:pt idx="406">
                  <c:v>531.471385377749</c:v>
                </c:pt>
                <c:pt idx="407">
                  <c:v>532.064568455376</c:v>
                </c:pt>
                <c:pt idx="408">
                  <c:v>532.568221229949</c:v>
                </c:pt>
                <c:pt idx="409">
                  <c:v>532.986822824078</c:v>
                </c:pt>
                <c:pt idx="410">
                  <c:v>534.540458988572</c:v>
                </c:pt>
                <c:pt idx="411">
                  <c:v>534.118373873562</c:v>
                </c:pt>
                <c:pt idx="412">
                  <c:v>535.334163265032</c:v>
                </c:pt>
                <c:pt idx="413">
                  <c:v>535.190321483499</c:v>
                </c:pt>
                <c:pt idx="414">
                  <c:v>535.76268407465</c:v>
                </c:pt>
                <c:pt idx="415">
                  <c:v>537.769410917713</c:v>
                </c:pt>
                <c:pt idx="416">
                  <c:v>538.212534169265</c:v>
                </c:pt>
                <c:pt idx="417">
                  <c:v>537.82795567727</c:v>
                </c:pt>
                <c:pt idx="418">
                  <c:v>539.62059775457</c:v>
                </c:pt>
                <c:pt idx="419">
                  <c:v>538.586186713651</c:v>
                </c:pt>
                <c:pt idx="420">
                  <c:v>538.676469215457</c:v>
                </c:pt>
                <c:pt idx="421">
                  <c:v>541.094387525354</c:v>
                </c:pt>
                <c:pt idx="422">
                  <c:v>539.976202142581</c:v>
                </c:pt>
                <c:pt idx="423">
                  <c:v>540.111661854765</c:v>
                </c:pt>
                <c:pt idx="424">
                  <c:v>540.645701569356</c:v>
                </c:pt>
                <c:pt idx="425">
                  <c:v>542.48604063072</c:v>
                </c:pt>
                <c:pt idx="426">
                  <c:v>541.786048519587</c:v>
                </c:pt>
                <c:pt idx="427">
                  <c:v>543.251905563136</c:v>
                </c:pt>
                <c:pt idx="428">
                  <c:v>544.388727366042</c:v>
                </c:pt>
                <c:pt idx="429">
                  <c:v>544.806617434794</c:v>
                </c:pt>
                <c:pt idx="430">
                  <c:v>544.721437942917</c:v>
                </c:pt>
                <c:pt idx="431">
                  <c:v>545.461356308868</c:v>
                </c:pt>
                <c:pt idx="432">
                  <c:v>545.147586524977</c:v>
                </c:pt>
                <c:pt idx="433">
                  <c:v>546.051580297204</c:v>
                </c:pt>
                <c:pt idx="434">
                  <c:v>547.345114460859</c:v>
                </c:pt>
                <c:pt idx="435">
                  <c:v>547.665379153299</c:v>
                </c:pt>
                <c:pt idx="436">
                  <c:v>548.626534022619</c:v>
                </c:pt>
                <c:pt idx="437">
                  <c:v>548.978596572451</c:v>
                </c:pt>
                <c:pt idx="438">
                  <c:v>549.287394550622</c:v>
                </c:pt>
                <c:pt idx="439">
                  <c:v>549.802403103456</c:v>
                </c:pt>
                <c:pt idx="440">
                  <c:v>550.735789558253</c:v>
                </c:pt>
                <c:pt idx="441">
                  <c:v>551.217151327776</c:v>
                </c:pt>
                <c:pt idx="442">
                  <c:v>551.811381423461</c:v>
                </c:pt>
                <c:pt idx="443">
                  <c:v>552.409476297031</c:v>
                </c:pt>
                <c:pt idx="444">
                  <c:v>552.820060127844</c:v>
                </c:pt>
                <c:pt idx="445">
                  <c:v>553.433215752049</c:v>
                </c:pt>
                <c:pt idx="446">
                  <c:v>553.613246144254</c:v>
                </c:pt>
                <c:pt idx="447">
                  <c:v>554.234426716888</c:v>
                </c:pt>
                <c:pt idx="448">
                  <c:v>554.587308674111</c:v>
                </c:pt>
                <c:pt idx="449">
                  <c:v>555.40026093747</c:v>
                </c:pt>
                <c:pt idx="450">
                  <c:v>555.6390767248</c:v>
                </c:pt>
                <c:pt idx="451">
                  <c:v>555.916066137637</c:v>
                </c:pt>
                <c:pt idx="452">
                  <c:v>556.738657900922</c:v>
                </c:pt>
                <c:pt idx="453">
                  <c:v>557.309831473317</c:v>
                </c:pt>
                <c:pt idx="454">
                  <c:v>557.690331862093</c:v>
                </c:pt>
                <c:pt idx="455">
                  <c:v>558.249227164608</c:v>
                </c:pt>
                <c:pt idx="456">
                  <c:v>558.61503200186</c:v>
                </c:pt>
                <c:pt idx="457">
                  <c:v>559.229857020338</c:v>
                </c:pt>
                <c:pt idx="458">
                  <c:v>559.460478257881</c:v>
                </c:pt>
                <c:pt idx="459">
                  <c:v>560.263136183886</c:v>
                </c:pt>
                <c:pt idx="460">
                  <c:v>560.712060358745</c:v>
                </c:pt>
                <c:pt idx="461">
                  <c:v>561.202604897368</c:v>
                </c:pt>
                <c:pt idx="462">
                  <c:v>561.970344906973</c:v>
                </c:pt>
                <c:pt idx="463">
                  <c:v>561.961454178566</c:v>
                </c:pt>
                <c:pt idx="464">
                  <c:v>562.611688923379</c:v>
                </c:pt>
                <c:pt idx="465">
                  <c:v>563.27104034197</c:v>
                </c:pt>
                <c:pt idx="466">
                  <c:v>563.860153659831</c:v>
                </c:pt>
                <c:pt idx="467">
                  <c:v>564.663056184833</c:v>
                </c:pt>
                <c:pt idx="468">
                  <c:v>565.158127404383</c:v>
                </c:pt>
                <c:pt idx="469">
                  <c:v>565.530805056119</c:v>
                </c:pt>
                <c:pt idx="470">
                  <c:v>566.14622175773</c:v>
                </c:pt>
                <c:pt idx="471">
                  <c:v>566.209459475663</c:v>
                </c:pt>
                <c:pt idx="472">
                  <c:v>566.840922177423</c:v>
                </c:pt>
                <c:pt idx="473">
                  <c:v>567.264178805881</c:v>
                </c:pt>
                <c:pt idx="474">
                  <c:v>567.797432607207</c:v>
                </c:pt>
                <c:pt idx="475">
                  <c:v>568.349000538135</c:v>
                </c:pt>
                <c:pt idx="476">
                  <c:v>569.277648816264</c:v>
                </c:pt>
                <c:pt idx="477">
                  <c:v>569.279908171937</c:v>
                </c:pt>
                <c:pt idx="478">
                  <c:v>569.825265182441</c:v>
                </c:pt>
                <c:pt idx="479">
                  <c:v>570.397900388422</c:v>
                </c:pt>
                <c:pt idx="480">
                  <c:v>570.897008112027</c:v>
                </c:pt>
                <c:pt idx="481">
                  <c:v>571.458725719914</c:v>
                </c:pt>
                <c:pt idx="482">
                  <c:v>571.894874954547</c:v>
                </c:pt>
                <c:pt idx="483">
                  <c:v>572.435887315668</c:v>
                </c:pt>
                <c:pt idx="484">
                  <c:v>572.96651513038</c:v>
                </c:pt>
                <c:pt idx="485">
                  <c:v>573.499655913206</c:v>
                </c:pt>
                <c:pt idx="486">
                  <c:v>573.905593031987</c:v>
                </c:pt>
                <c:pt idx="487">
                  <c:v>574.549904156584</c:v>
                </c:pt>
                <c:pt idx="488">
                  <c:v>575.302387577793</c:v>
                </c:pt>
                <c:pt idx="489">
                  <c:v>575.649550648013</c:v>
                </c:pt>
                <c:pt idx="490">
                  <c:v>576.327740555568</c:v>
                </c:pt>
                <c:pt idx="491">
                  <c:v>576.79702380642</c:v>
                </c:pt>
                <c:pt idx="492">
                  <c:v>577.472510134387</c:v>
                </c:pt>
                <c:pt idx="493">
                  <c:v>578.04325264743</c:v>
                </c:pt>
                <c:pt idx="494">
                  <c:v>578.463589984292</c:v>
                </c:pt>
                <c:pt idx="495">
                  <c:v>579.081521097365</c:v>
                </c:pt>
                <c:pt idx="496">
                  <c:v>579.607901472628</c:v>
                </c:pt>
                <c:pt idx="497">
                  <c:v>580.081419381353</c:v>
                </c:pt>
                <c:pt idx="498">
                  <c:v>580.605877879893</c:v>
                </c:pt>
                <c:pt idx="499">
                  <c:v>581.215609169212</c:v>
                </c:pt>
                <c:pt idx="500">
                  <c:v>581.765239097199</c:v>
                </c:pt>
                <c:pt idx="501">
                  <c:v>582.188131523311</c:v>
                </c:pt>
                <c:pt idx="502">
                  <c:v>582.737168242226</c:v>
                </c:pt>
                <c:pt idx="503">
                  <c:v>583.249034524643</c:v>
                </c:pt>
                <c:pt idx="504">
                  <c:v>583.87616536073</c:v>
                </c:pt>
                <c:pt idx="505">
                  <c:v>584.462099784761</c:v>
                </c:pt>
                <c:pt idx="506">
                  <c:v>584.879341428818</c:v>
                </c:pt>
                <c:pt idx="507">
                  <c:v>585.49456231959</c:v>
                </c:pt>
                <c:pt idx="508">
                  <c:v>586.063087935993</c:v>
                </c:pt>
                <c:pt idx="509">
                  <c:v>586.663450633858</c:v>
                </c:pt>
                <c:pt idx="510">
                  <c:v>587.174730989712</c:v>
                </c:pt>
                <c:pt idx="511">
                  <c:v>587.977833931876</c:v>
                </c:pt>
                <c:pt idx="512">
                  <c:v>588.497747000538</c:v>
                </c:pt>
                <c:pt idx="513">
                  <c:v>589.218071959888</c:v>
                </c:pt>
                <c:pt idx="514">
                  <c:v>590.624268959806</c:v>
                </c:pt>
                <c:pt idx="515">
                  <c:v>591.13865418989</c:v>
                </c:pt>
                <c:pt idx="516">
                  <c:v>591.839865504409</c:v>
                </c:pt>
                <c:pt idx="517">
                  <c:v>592.71429060537</c:v>
                </c:pt>
                <c:pt idx="518">
                  <c:v>593.298504585089</c:v>
                </c:pt>
                <c:pt idx="519">
                  <c:v>594.035621869321</c:v>
                </c:pt>
                <c:pt idx="520">
                  <c:v>594.773637322941</c:v>
                </c:pt>
                <c:pt idx="521">
                  <c:v>595.315300963363</c:v>
                </c:pt>
                <c:pt idx="522">
                  <c:v>596.053779423817</c:v>
                </c:pt>
                <c:pt idx="523">
                  <c:v>596.801938263048</c:v>
                </c:pt>
                <c:pt idx="524">
                  <c:v>597.367953108026</c:v>
                </c:pt>
                <c:pt idx="525">
                  <c:v>598.147274679593</c:v>
                </c:pt>
                <c:pt idx="526">
                  <c:v>598.868859480872</c:v>
                </c:pt>
                <c:pt idx="527">
                  <c:v>599.651121665885</c:v>
                </c:pt>
                <c:pt idx="528">
                  <c:v>600.410592136462</c:v>
                </c:pt>
                <c:pt idx="529">
                  <c:v>601.156180650533</c:v>
                </c:pt>
                <c:pt idx="530">
                  <c:v>601.702485737622</c:v>
                </c:pt>
                <c:pt idx="531">
                  <c:v>602.510650862614</c:v>
                </c:pt>
                <c:pt idx="532">
                  <c:v>603.199466650827</c:v>
                </c:pt>
                <c:pt idx="533">
                  <c:v>603.800072214996</c:v>
                </c:pt>
                <c:pt idx="534">
                  <c:v>604.722414805883</c:v>
                </c:pt>
                <c:pt idx="535">
                  <c:v>605.559208819748</c:v>
                </c:pt>
                <c:pt idx="536">
                  <c:v>606.192079049887</c:v>
                </c:pt>
                <c:pt idx="537">
                  <c:v>607.006954255462</c:v>
                </c:pt>
                <c:pt idx="538">
                  <c:v>607.904472147117</c:v>
                </c:pt>
                <c:pt idx="539">
                  <c:v>608.610243409099</c:v>
                </c:pt>
                <c:pt idx="540">
                  <c:v>609.503978248185</c:v>
                </c:pt>
                <c:pt idx="541">
                  <c:v>610.407023733811</c:v>
                </c:pt>
                <c:pt idx="542">
                  <c:v>611.218366714772</c:v>
                </c:pt>
                <c:pt idx="543">
                  <c:v>612.190874857663</c:v>
                </c:pt>
                <c:pt idx="544">
                  <c:v>613.248754263642</c:v>
                </c:pt>
                <c:pt idx="545">
                  <c:v>614.237961149133</c:v>
                </c:pt>
                <c:pt idx="546">
                  <c:v>615.221379859906</c:v>
                </c:pt>
                <c:pt idx="547">
                  <c:v>616.269900603646</c:v>
                </c:pt>
                <c:pt idx="548">
                  <c:v>617.306833470464</c:v>
                </c:pt>
                <c:pt idx="549">
                  <c:v>618.181862170304</c:v>
                </c:pt>
                <c:pt idx="550">
                  <c:v>619.370581673735</c:v>
                </c:pt>
                <c:pt idx="551">
                  <c:v>620.218427455887</c:v>
                </c:pt>
                <c:pt idx="552">
                  <c:v>621.309313445501</c:v>
                </c:pt>
                <c:pt idx="553">
                  <c:v>622.263328758257</c:v>
                </c:pt>
                <c:pt idx="554">
                  <c:v>623.09556997037</c:v>
                </c:pt>
                <c:pt idx="555">
                  <c:v>624.162474536148</c:v>
                </c:pt>
                <c:pt idx="556">
                  <c:v>625.303772661423</c:v>
                </c:pt>
                <c:pt idx="557">
                  <c:v>626.429387961414</c:v>
                </c:pt>
                <c:pt idx="558">
                  <c:v>627.539259399194</c:v>
                </c:pt>
                <c:pt idx="559">
                  <c:v>628.683117710221</c:v>
                </c:pt>
                <c:pt idx="560">
                  <c:v>629.658867709776</c:v>
                </c:pt>
                <c:pt idx="561">
                  <c:v>630.83133347897</c:v>
                </c:pt>
                <c:pt idx="562">
                  <c:v>632.020190274289</c:v>
                </c:pt>
                <c:pt idx="563">
                  <c:v>633.254545261701</c:v>
                </c:pt>
                <c:pt idx="564">
                  <c:v>634.268218305278</c:v>
                </c:pt>
                <c:pt idx="565">
                  <c:v>635.489348286792</c:v>
                </c:pt>
                <c:pt idx="566">
                  <c:v>636.599038353953</c:v>
                </c:pt>
                <c:pt idx="567">
                  <c:v>637.885985900368</c:v>
                </c:pt>
                <c:pt idx="568">
                  <c:v>639.128230345396</c:v>
                </c:pt>
                <c:pt idx="569">
                  <c:v>640.166722727641</c:v>
                </c:pt>
                <c:pt idx="570">
                  <c:v>641.625373379226</c:v>
                </c:pt>
                <c:pt idx="571">
                  <c:v>642.869174105</c:v>
                </c:pt>
                <c:pt idx="572">
                  <c:v>644.123433099314</c:v>
                </c:pt>
                <c:pt idx="573">
                  <c:v>645.157415626264</c:v>
                </c:pt>
                <c:pt idx="574">
                  <c:v>646.516666507279</c:v>
                </c:pt>
                <c:pt idx="575">
                  <c:v>647.555864134825</c:v>
                </c:pt>
                <c:pt idx="576">
                  <c:v>648.897614853233</c:v>
                </c:pt>
                <c:pt idx="577">
                  <c:v>650.211657597255</c:v>
                </c:pt>
                <c:pt idx="578">
                  <c:v>651.453712738986</c:v>
                </c:pt>
                <c:pt idx="579">
                  <c:v>652.613675261879</c:v>
                </c:pt>
                <c:pt idx="580">
                  <c:v>653.816706904798</c:v>
                </c:pt>
                <c:pt idx="581">
                  <c:v>655.106809551088</c:v>
                </c:pt>
                <c:pt idx="582">
                  <c:v>656.292098188679</c:v>
                </c:pt>
                <c:pt idx="583">
                  <c:v>657.557409052702</c:v>
                </c:pt>
                <c:pt idx="584">
                  <c:v>658.631838769815</c:v>
                </c:pt>
                <c:pt idx="585">
                  <c:v>659.97406898428</c:v>
                </c:pt>
                <c:pt idx="586">
                  <c:v>661.359142143951</c:v>
                </c:pt>
                <c:pt idx="587">
                  <c:v>662.752910782285</c:v>
                </c:pt>
                <c:pt idx="588">
                  <c:v>663.891295980715</c:v>
                </c:pt>
                <c:pt idx="589">
                  <c:v>665.234125656395</c:v>
                </c:pt>
                <c:pt idx="590">
                  <c:v>666.401225077279</c:v>
                </c:pt>
                <c:pt idx="591">
                  <c:v>667.661564733434</c:v>
                </c:pt>
                <c:pt idx="592">
                  <c:v>668.983762868311</c:v>
                </c:pt>
                <c:pt idx="593">
                  <c:v>670.277599969541</c:v>
                </c:pt>
                <c:pt idx="594">
                  <c:v>671.348062673363</c:v>
                </c:pt>
                <c:pt idx="595">
                  <c:v>672.610219598497</c:v>
                </c:pt>
                <c:pt idx="596">
                  <c:v>674.088736399421</c:v>
                </c:pt>
                <c:pt idx="597">
                  <c:v>674.98812214713</c:v>
                </c:pt>
                <c:pt idx="598">
                  <c:v>676.273906703439</c:v>
                </c:pt>
                <c:pt idx="599">
                  <c:v>677.502607417868</c:v>
                </c:pt>
                <c:pt idx="600">
                  <c:v>678.487257787156</c:v>
                </c:pt>
                <c:pt idx="601">
                  <c:v>679.675864469701</c:v>
                </c:pt>
                <c:pt idx="602">
                  <c:v>680.822562274001</c:v>
                </c:pt>
                <c:pt idx="603">
                  <c:v>681.660827573912</c:v>
                </c:pt>
                <c:pt idx="604">
                  <c:v>682.813254770861</c:v>
                </c:pt>
                <c:pt idx="605">
                  <c:v>683.885801900537</c:v>
                </c:pt>
                <c:pt idx="606">
                  <c:v>684.879662881898</c:v>
                </c:pt>
                <c:pt idx="607">
                  <c:v>685.986057373068</c:v>
                </c:pt>
                <c:pt idx="608">
                  <c:v>687.037143552261</c:v>
                </c:pt>
                <c:pt idx="609">
                  <c:v>687.798898354203</c:v>
                </c:pt>
                <c:pt idx="610">
                  <c:v>688.738315650396</c:v>
                </c:pt>
                <c:pt idx="611">
                  <c:v>689.651093326752</c:v>
                </c:pt>
                <c:pt idx="612">
                  <c:v>690.582358502884</c:v>
                </c:pt>
                <c:pt idx="613">
                  <c:v>691.033218466869</c:v>
                </c:pt>
                <c:pt idx="614">
                  <c:v>691.857083415008</c:v>
                </c:pt>
                <c:pt idx="615">
                  <c:v>692.562547877737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"6(230)"</c:f>
              <c:strCache>
                <c:ptCount val="1"/>
                <c:pt idx="0">
                  <c:v>6(230)</c:v>
                </c:pt>
              </c:strCache>
            </c:strRef>
          </c:tx>
          <c:spPr>
            <a:solidFill>
              <a:srgbClr val="70ad47"/>
            </a:solidFill>
            <a:ln cap="rnd" w="381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[4]Лист1!$M$14:$M$633</c:f>
              <c:numCache>
                <c:formatCode>General</c:formatCode>
                <c:ptCount val="620"/>
                <c:pt idx="0">
                  <c:v>1.65556933524376</c:v>
                </c:pt>
                <c:pt idx="1">
                  <c:v>3.09605197642233</c:v>
                </c:pt>
                <c:pt idx="2">
                  <c:v>8.20470107758445</c:v>
                </c:pt>
                <c:pt idx="3">
                  <c:v>13.930036147471</c:v>
                </c:pt>
                <c:pt idx="4">
                  <c:v>17.3449281290972</c:v>
                </c:pt>
                <c:pt idx="5">
                  <c:v>21.1135026627428</c:v>
                </c:pt>
                <c:pt idx="6">
                  <c:v>23.0121898699673</c:v>
                </c:pt>
                <c:pt idx="7">
                  <c:v>27.0021185057969</c:v>
                </c:pt>
                <c:pt idx="8">
                  <c:v>29.1063170496062</c:v>
                </c:pt>
                <c:pt idx="9">
                  <c:v>31.0287576352839</c:v>
                </c:pt>
                <c:pt idx="10">
                  <c:v>33.1229742601578</c:v>
                </c:pt>
                <c:pt idx="11">
                  <c:v>37.9260799753494</c:v>
                </c:pt>
                <c:pt idx="12">
                  <c:v>43.100383923927</c:v>
                </c:pt>
                <c:pt idx="13">
                  <c:v>45.5011208824257</c:v>
                </c:pt>
                <c:pt idx="14">
                  <c:v>47.44001230123</c:v>
                </c:pt>
                <c:pt idx="15">
                  <c:v>48.7907793394725</c:v>
                </c:pt>
                <c:pt idx="16">
                  <c:v>49.9037918808663</c:v>
                </c:pt>
                <c:pt idx="17">
                  <c:v>50.8681320054598</c:v>
                </c:pt>
                <c:pt idx="18">
                  <c:v>51.7863187665715</c:v>
                </c:pt>
                <c:pt idx="19">
                  <c:v>52.8472048460971</c:v>
                </c:pt>
                <c:pt idx="20">
                  <c:v>54.0643602405221</c:v>
                </c:pt>
                <c:pt idx="21">
                  <c:v>57.7445967211078</c:v>
                </c:pt>
                <c:pt idx="22">
                  <c:v>59.8467641577863</c:v>
                </c:pt>
                <c:pt idx="23">
                  <c:v>62.0294132498931</c:v>
                </c:pt>
                <c:pt idx="24">
                  <c:v>66.2752890941587</c:v>
                </c:pt>
                <c:pt idx="25">
                  <c:v>68.6420177286678</c:v>
                </c:pt>
                <c:pt idx="26">
                  <c:v>75.3791141393167</c:v>
                </c:pt>
                <c:pt idx="27">
                  <c:v>81.3203956492141</c:v>
                </c:pt>
                <c:pt idx="28">
                  <c:v>92.156714014486</c:v>
                </c:pt>
                <c:pt idx="29">
                  <c:v>107.284315537133</c:v>
                </c:pt>
                <c:pt idx="30">
                  <c:v>143.725506157911</c:v>
                </c:pt>
                <c:pt idx="31">
                  <c:v>162.254707528169</c:v>
                </c:pt>
                <c:pt idx="32">
                  <c:v>182.002806403173</c:v>
                </c:pt>
                <c:pt idx="33">
                  <c:v>200.851186994963</c:v>
                </c:pt>
                <c:pt idx="34">
                  <c:v>220.942720777296</c:v>
                </c:pt>
                <c:pt idx="35">
                  <c:v>252.288957073544</c:v>
                </c:pt>
                <c:pt idx="36">
                  <c:v>264.483201784197</c:v>
                </c:pt>
                <c:pt idx="37">
                  <c:v>271.126229964554</c:v>
                </c:pt>
                <c:pt idx="38">
                  <c:v>289.175847837534</c:v>
                </c:pt>
                <c:pt idx="39">
                  <c:v>301.743149448136</c:v>
                </c:pt>
                <c:pt idx="40">
                  <c:v>314.546892386431</c:v>
                </c:pt>
                <c:pt idx="41">
                  <c:v>326.348078258461</c:v>
                </c:pt>
                <c:pt idx="42">
                  <c:v>336.388284306869</c:v>
                </c:pt>
                <c:pt idx="43">
                  <c:v>343.958909069642</c:v>
                </c:pt>
                <c:pt idx="44">
                  <c:v>349.418379821748</c:v>
                </c:pt>
                <c:pt idx="45">
                  <c:v>350.682321457063</c:v>
                </c:pt>
                <c:pt idx="46">
                  <c:v>272.895748024667</c:v>
                </c:pt>
                <c:pt idx="47">
                  <c:v>274.670004953624</c:v>
                </c:pt>
                <c:pt idx="48">
                  <c:v>298.653292645764</c:v>
                </c:pt>
                <c:pt idx="49">
                  <c:v>308.315883101585</c:v>
                </c:pt>
                <c:pt idx="50">
                  <c:v>321.105170729406</c:v>
                </c:pt>
                <c:pt idx="51">
                  <c:v>335.087371118607</c:v>
                </c:pt>
                <c:pt idx="52">
                  <c:v>346.271805314688</c:v>
                </c:pt>
                <c:pt idx="53">
                  <c:v>354.800478111707</c:v>
                </c:pt>
                <c:pt idx="54">
                  <c:v>360.81858904825</c:v>
                </c:pt>
                <c:pt idx="55">
                  <c:v>361.542055033734</c:v>
                </c:pt>
                <c:pt idx="56">
                  <c:v>362.78609961272</c:v>
                </c:pt>
                <c:pt idx="57">
                  <c:v>365.357885058353</c:v>
                </c:pt>
                <c:pt idx="58">
                  <c:v>370.474114382486</c:v>
                </c:pt>
                <c:pt idx="59">
                  <c:v>372.155617379595</c:v>
                </c:pt>
                <c:pt idx="60">
                  <c:v>373.746840187711</c:v>
                </c:pt>
                <c:pt idx="61">
                  <c:v>375.30685206125</c:v>
                </c:pt>
                <c:pt idx="62">
                  <c:v>376.676513316082</c:v>
                </c:pt>
                <c:pt idx="63">
                  <c:v>377.666744446252</c:v>
                </c:pt>
                <c:pt idx="64">
                  <c:v>378.699690437152</c:v>
                </c:pt>
                <c:pt idx="65">
                  <c:v>379.911788078963</c:v>
                </c:pt>
                <c:pt idx="66">
                  <c:v>381.441264087233</c:v>
                </c:pt>
                <c:pt idx="67">
                  <c:v>382.959085072026</c:v>
                </c:pt>
                <c:pt idx="68">
                  <c:v>384.196554262621</c:v>
                </c:pt>
                <c:pt idx="69">
                  <c:v>385.329007857651</c:v>
                </c:pt>
                <c:pt idx="70">
                  <c:v>386.503736946175</c:v>
                </c:pt>
                <c:pt idx="71">
                  <c:v>387.725720047925</c:v>
                </c:pt>
                <c:pt idx="72">
                  <c:v>388.858910288552</c:v>
                </c:pt>
                <c:pt idx="73">
                  <c:v>389.935720949949</c:v>
                </c:pt>
                <c:pt idx="74">
                  <c:v>390.831913983201</c:v>
                </c:pt>
                <c:pt idx="75">
                  <c:v>391.861086528596</c:v>
                </c:pt>
                <c:pt idx="76">
                  <c:v>392.910012986979</c:v>
                </c:pt>
                <c:pt idx="77">
                  <c:v>393.926759119299</c:v>
                </c:pt>
                <c:pt idx="78">
                  <c:v>394.826396187864</c:v>
                </c:pt>
                <c:pt idx="79">
                  <c:v>395.820185036978</c:v>
                </c:pt>
                <c:pt idx="80">
                  <c:v>396.812394556111</c:v>
                </c:pt>
                <c:pt idx="81">
                  <c:v>397.728600946911</c:v>
                </c:pt>
                <c:pt idx="82">
                  <c:v>398.664464235148</c:v>
                </c:pt>
                <c:pt idx="83">
                  <c:v>399.619835991335</c:v>
                </c:pt>
                <c:pt idx="84">
                  <c:v>400.481730796673</c:v>
                </c:pt>
                <c:pt idx="85">
                  <c:v>401.376788693403</c:v>
                </c:pt>
                <c:pt idx="86">
                  <c:v>402.297464050699</c:v>
                </c:pt>
                <c:pt idx="87">
                  <c:v>403.119045213029</c:v>
                </c:pt>
                <c:pt idx="88">
                  <c:v>403.98403249344</c:v>
                </c:pt>
                <c:pt idx="89">
                  <c:v>404.989981825239</c:v>
                </c:pt>
                <c:pt idx="90">
                  <c:v>405.818381231677</c:v>
                </c:pt>
                <c:pt idx="91">
                  <c:v>406.588657236756</c:v>
                </c:pt>
                <c:pt idx="92">
                  <c:v>407.435090835588</c:v>
                </c:pt>
                <c:pt idx="93">
                  <c:v>408.240034238937</c:v>
                </c:pt>
                <c:pt idx="94">
                  <c:v>409.077531317732</c:v>
                </c:pt>
                <c:pt idx="95">
                  <c:v>409.793586309758</c:v>
                </c:pt>
                <c:pt idx="96">
                  <c:v>411.336740093014</c:v>
                </c:pt>
                <c:pt idx="97">
                  <c:v>412.133195379798</c:v>
                </c:pt>
                <c:pt idx="98">
                  <c:v>412.819073690463</c:v>
                </c:pt>
                <c:pt idx="99">
                  <c:v>413.553862929826</c:v>
                </c:pt>
                <c:pt idx="100">
                  <c:v>414.271167030839</c:v>
                </c:pt>
                <c:pt idx="101">
                  <c:v>414.994203591883</c:v>
                </c:pt>
                <c:pt idx="102">
                  <c:v>415.68985562799</c:v>
                </c:pt>
                <c:pt idx="103">
                  <c:v>416.503235961071</c:v>
                </c:pt>
                <c:pt idx="104">
                  <c:v>417.150783803282</c:v>
                </c:pt>
                <c:pt idx="105">
                  <c:v>417.873094865919</c:v>
                </c:pt>
                <c:pt idx="106">
                  <c:v>418.594438751339</c:v>
                </c:pt>
                <c:pt idx="107">
                  <c:v>419.216485842179</c:v>
                </c:pt>
                <c:pt idx="108">
                  <c:v>419.906598218109</c:v>
                </c:pt>
                <c:pt idx="109">
                  <c:v>421.225504464155</c:v>
                </c:pt>
                <c:pt idx="110">
                  <c:v>421.880041673186</c:v>
                </c:pt>
                <c:pt idx="111">
                  <c:v>422.555851658972</c:v>
                </c:pt>
                <c:pt idx="112">
                  <c:v>423.192307538777</c:v>
                </c:pt>
                <c:pt idx="113">
                  <c:v>423.847150589856</c:v>
                </c:pt>
                <c:pt idx="114">
                  <c:v>424.407134174126</c:v>
                </c:pt>
                <c:pt idx="115">
                  <c:v>425.066568767816</c:v>
                </c:pt>
                <c:pt idx="116">
                  <c:v>425.750984846677</c:v>
                </c:pt>
                <c:pt idx="117">
                  <c:v>426.353738844617</c:v>
                </c:pt>
                <c:pt idx="118">
                  <c:v>426.897455588781</c:v>
                </c:pt>
                <c:pt idx="119">
                  <c:v>427.548360916822</c:v>
                </c:pt>
                <c:pt idx="120">
                  <c:v>428.052371166659</c:v>
                </c:pt>
                <c:pt idx="121">
                  <c:v>428.638762896763</c:v>
                </c:pt>
                <c:pt idx="122">
                  <c:v>429.233848309214</c:v>
                </c:pt>
                <c:pt idx="123">
                  <c:v>429.799249577094</c:v>
                </c:pt>
                <c:pt idx="124">
                  <c:v>430.309573114267</c:v>
                </c:pt>
                <c:pt idx="125">
                  <c:v>430.888868719673</c:v>
                </c:pt>
                <c:pt idx="126">
                  <c:v>431.47318022815</c:v>
                </c:pt>
                <c:pt idx="127">
                  <c:v>432.004528725586</c:v>
                </c:pt>
                <c:pt idx="128">
                  <c:v>432.574879321508</c:v>
                </c:pt>
                <c:pt idx="129">
                  <c:v>433.103119357543</c:v>
                </c:pt>
                <c:pt idx="130">
                  <c:v>433.602059933146</c:v>
                </c:pt>
                <c:pt idx="131">
                  <c:v>434.138506015141</c:v>
                </c:pt>
                <c:pt idx="132">
                  <c:v>434.645711135927</c:v>
                </c:pt>
                <c:pt idx="133">
                  <c:v>435.123789833447</c:v>
                </c:pt>
                <c:pt idx="134">
                  <c:v>435.669731110066</c:v>
                </c:pt>
                <c:pt idx="135">
                  <c:v>436.164647486266</c:v>
                </c:pt>
                <c:pt idx="136">
                  <c:v>436.702289793059</c:v>
                </c:pt>
                <c:pt idx="137">
                  <c:v>437.215981845783</c:v>
                </c:pt>
                <c:pt idx="138">
                  <c:v>437.7578328093</c:v>
                </c:pt>
                <c:pt idx="139">
                  <c:v>438.208248542246</c:v>
                </c:pt>
                <c:pt idx="140">
                  <c:v>438.708228072182</c:v>
                </c:pt>
                <c:pt idx="141">
                  <c:v>439.200472068159</c:v>
                </c:pt>
                <c:pt idx="142">
                  <c:v>439.667544437977</c:v>
                </c:pt>
                <c:pt idx="143">
                  <c:v>440.178975490009</c:v>
                </c:pt>
                <c:pt idx="144">
                  <c:v>440.675043962929</c:v>
                </c:pt>
                <c:pt idx="145">
                  <c:v>441.048407816571</c:v>
                </c:pt>
                <c:pt idx="146">
                  <c:v>441.508061998239</c:v>
                </c:pt>
                <c:pt idx="147">
                  <c:v>442.058432159249</c:v>
                </c:pt>
                <c:pt idx="148">
                  <c:v>442.469233023277</c:v>
                </c:pt>
                <c:pt idx="149">
                  <c:v>442.851560600645</c:v>
                </c:pt>
                <c:pt idx="150">
                  <c:v>443.209317249098</c:v>
                </c:pt>
                <c:pt idx="151">
                  <c:v>443.679762846421</c:v>
                </c:pt>
                <c:pt idx="152">
                  <c:v>444.196906259693</c:v>
                </c:pt>
                <c:pt idx="153">
                  <c:v>444.67696929698</c:v>
                </c:pt>
                <c:pt idx="154">
                  <c:v>445.501708939523</c:v>
                </c:pt>
                <c:pt idx="155">
                  <c:v>445.924831512812</c:v>
                </c:pt>
                <c:pt idx="156">
                  <c:v>446.368191787719</c:v>
                </c:pt>
                <c:pt idx="157">
                  <c:v>446.83990699824</c:v>
                </c:pt>
                <c:pt idx="158">
                  <c:v>447.308290174507</c:v>
                </c:pt>
                <c:pt idx="159">
                  <c:v>447.755523094474</c:v>
                </c:pt>
                <c:pt idx="160">
                  <c:v>448.174474052735</c:v>
                </c:pt>
                <c:pt idx="161">
                  <c:v>448.545122906959</c:v>
                </c:pt>
                <c:pt idx="162">
                  <c:v>448.983852172666</c:v>
                </c:pt>
                <c:pt idx="163">
                  <c:v>449.422338430765</c:v>
                </c:pt>
                <c:pt idx="164">
                  <c:v>449.808805035471</c:v>
                </c:pt>
                <c:pt idx="165">
                  <c:v>450.155428016665</c:v>
                </c:pt>
                <c:pt idx="166">
                  <c:v>450.613557194854</c:v>
                </c:pt>
                <c:pt idx="167">
                  <c:v>450.975923775804</c:v>
                </c:pt>
                <c:pt idx="168">
                  <c:v>451.381884277617</c:v>
                </c:pt>
                <c:pt idx="169">
                  <c:v>451.759987675379</c:v>
                </c:pt>
                <c:pt idx="170">
                  <c:v>452.17745160112</c:v>
                </c:pt>
                <c:pt idx="171">
                  <c:v>452.488227122873</c:v>
                </c:pt>
                <c:pt idx="172">
                  <c:v>452.862007037444</c:v>
                </c:pt>
                <c:pt idx="173">
                  <c:v>453.274827963934</c:v>
                </c:pt>
                <c:pt idx="174">
                  <c:v>453.639593770993</c:v>
                </c:pt>
                <c:pt idx="175">
                  <c:v>454.020342573638</c:v>
                </c:pt>
                <c:pt idx="176">
                  <c:v>454.30707592359</c:v>
                </c:pt>
                <c:pt idx="177">
                  <c:v>454.679595807937</c:v>
                </c:pt>
                <c:pt idx="178">
                  <c:v>455.016914868648</c:v>
                </c:pt>
                <c:pt idx="179">
                  <c:v>455.389306330889</c:v>
                </c:pt>
                <c:pt idx="180">
                  <c:v>455.715014525079</c:v>
                </c:pt>
                <c:pt idx="181">
                  <c:v>456.063424758118</c:v>
                </c:pt>
                <c:pt idx="182">
                  <c:v>456.394542220274</c:v>
                </c:pt>
                <c:pt idx="183">
                  <c:v>456.73045619452</c:v>
                </c:pt>
                <c:pt idx="184">
                  <c:v>457.062212042047</c:v>
                </c:pt>
                <c:pt idx="185">
                  <c:v>457.40137271977</c:v>
                </c:pt>
                <c:pt idx="186">
                  <c:v>457.675416502334</c:v>
                </c:pt>
                <c:pt idx="187">
                  <c:v>458.03773326715</c:v>
                </c:pt>
                <c:pt idx="188">
                  <c:v>458.345604160085</c:v>
                </c:pt>
                <c:pt idx="189">
                  <c:v>458.699525683731</c:v>
                </c:pt>
                <c:pt idx="190">
                  <c:v>458.985320059285</c:v>
                </c:pt>
                <c:pt idx="191">
                  <c:v>459.273522331944</c:v>
                </c:pt>
                <c:pt idx="192">
                  <c:v>459.523397665755</c:v>
                </c:pt>
                <c:pt idx="193">
                  <c:v>459.776513538317</c:v>
                </c:pt>
                <c:pt idx="194">
                  <c:v>460.048426574558</c:v>
                </c:pt>
                <c:pt idx="195">
                  <c:v>460.225308209143</c:v>
                </c:pt>
                <c:pt idx="196">
                  <c:v>460.482174658351</c:v>
                </c:pt>
                <c:pt idx="197">
                  <c:v>460.787420769286</c:v>
                </c:pt>
                <c:pt idx="198">
                  <c:v>461.040056959623</c:v>
                </c:pt>
                <c:pt idx="199">
                  <c:v>461.348144350813</c:v>
                </c:pt>
                <c:pt idx="200">
                  <c:v>461.640704770519</c:v>
                </c:pt>
                <c:pt idx="201">
                  <c:v>461.854584983357</c:v>
                </c:pt>
                <c:pt idx="202">
                  <c:v>462.098250783501</c:v>
                </c:pt>
                <c:pt idx="203">
                  <c:v>462.389619747232</c:v>
                </c:pt>
                <c:pt idx="204">
                  <c:v>462.725891434896</c:v>
                </c:pt>
                <c:pt idx="205">
                  <c:v>462.941611309392</c:v>
                </c:pt>
                <c:pt idx="206">
                  <c:v>463.198377420442</c:v>
                </c:pt>
                <c:pt idx="207">
                  <c:v>463.405886789867</c:v>
                </c:pt>
                <c:pt idx="208">
                  <c:v>463.67170630801</c:v>
                </c:pt>
                <c:pt idx="209">
                  <c:v>463.933252560901</c:v>
                </c:pt>
                <c:pt idx="210">
                  <c:v>464.168358077926</c:v>
                </c:pt>
                <c:pt idx="211">
                  <c:v>464.34837639777</c:v>
                </c:pt>
                <c:pt idx="212">
                  <c:v>464.546501475287</c:v>
                </c:pt>
                <c:pt idx="213">
                  <c:v>464.756044484512</c:v>
                </c:pt>
                <c:pt idx="214">
                  <c:v>464.952283528987</c:v>
                </c:pt>
                <c:pt idx="215">
                  <c:v>465.182048779575</c:v>
                </c:pt>
                <c:pt idx="216">
                  <c:v>465.412084736773</c:v>
                </c:pt>
                <c:pt idx="217">
                  <c:v>465.572231233</c:v>
                </c:pt>
                <c:pt idx="218">
                  <c:v>465.82228291215</c:v>
                </c:pt>
                <c:pt idx="219">
                  <c:v>466.083434579897</c:v>
                </c:pt>
                <c:pt idx="220">
                  <c:v>466.320295085912</c:v>
                </c:pt>
                <c:pt idx="221">
                  <c:v>466.464021619837</c:v>
                </c:pt>
                <c:pt idx="222">
                  <c:v>466.71304933</c:v>
                </c:pt>
                <c:pt idx="223">
                  <c:v>466.870199038387</c:v>
                </c:pt>
                <c:pt idx="224">
                  <c:v>467.083633101402</c:v>
                </c:pt>
                <c:pt idx="225">
                  <c:v>467.292777357171</c:v>
                </c:pt>
                <c:pt idx="226">
                  <c:v>467.476076614332</c:v>
                </c:pt>
                <c:pt idx="227">
                  <c:v>467.62288689364</c:v>
                </c:pt>
                <c:pt idx="228">
                  <c:v>467.823907830265</c:v>
                </c:pt>
                <c:pt idx="229">
                  <c:v>467.9992196335</c:v>
                </c:pt>
                <c:pt idx="230">
                  <c:v>468.180703528541</c:v>
                </c:pt>
                <c:pt idx="231">
                  <c:v>468.402280471544</c:v>
                </c:pt>
                <c:pt idx="232">
                  <c:v>468.592061606299</c:v>
                </c:pt>
                <c:pt idx="233">
                  <c:v>468.756227309073</c:v>
                </c:pt>
                <c:pt idx="234">
                  <c:v>468.852393431809</c:v>
                </c:pt>
                <c:pt idx="235">
                  <c:v>469.008170081456</c:v>
                </c:pt>
                <c:pt idx="236">
                  <c:v>469.180868001438</c:v>
                </c:pt>
                <c:pt idx="237">
                  <c:v>469.380940589443</c:v>
                </c:pt>
                <c:pt idx="238">
                  <c:v>469.522420706041</c:v>
                </c:pt>
                <c:pt idx="239">
                  <c:v>469.686714959136</c:v>
                </c:pt>
                <c:pt idx="240">
                  <c:v>469.799920029124</c:v>
                </c:pt>
                <c:pt idx="241">
                  <c:v>470.019593469458</c:v>
                </c:pt>
                <c:pt idx="242">
                  <c:v>470.239417137532</c:v>
                </c:pt>
                <c:pt idx="243">
                  <c:v>470.491680843824</c:v>
                </c:pt>
                <c:pt idx="244">
                  <c:v>470.723098996531</c:v>
                </c:pt>
                <c:pt idx="245">
                  <c:v>470.986706563214</c:v>
                </c:pt>
                <c:pt idx="246">
                  <c:v>471.529368639457</c:v>
                </c:pt>
                <c:pt idx="247">
                  <c:v>471.740058569408</c:v>
                </c:pt>
                <c:pt idx="248">
                  <c:v>471.971599958054</c:v>
                </c:pt>
                <c:pt idx="249">
                  <c:v>472.167481108311</c:v>
                </c:pt>
                <c:pt idx="250">
                  <c:v>472.276398210163</c:v>
                </c:pt>
                <c:pt idx="251">
                  <c:v>472.504317732897</c:v>
                </c:pt>
                <c:pt idx="252">
                  <c:v>472.727479959655</c:v>
                </c:pt>
                <c:pt idx="253">
                  <c:v>472.916798866144</c:v>
                </c:pt>
                <c:pt idx="254">
                  <c:v>473.151130913108</c:v>
                </c:pt>
                <c:pt idx="255">
                  <c:v>473.400943538799</c:v>
                </c:pt>
                <c:pt idx="256">
                  <c:v>473.569265459412</c:v>
                </c:pt>
                <c:pt idx="257">
                  <c:v>473.783730200383</c:v>
                </c:pt>
                <c:pt idx="258">
                  <c:v>473.962907404944</c:v>
                </c:pt>
                <c:pt idx="259">
                  <c:v>474.147465259038</c:v>
                </c:pt>
                <c:pt idx="260">
                  <c:v>474.296923640383</c:v>
                </c:pt>
                <c:pt idx="261">
                  <c:v>474.562932768493</c:v>
                </c:pt>
                <c:pt idx="262">
                  <c:v>474.773174939635</c:v>
                </c:pt>
                <c:pt idx="263">
                  <c:v>474.943327924655</c:v>
                </c:pt>
                <c:pt idx="264">
                  <c:v>475.193947144991</c:v>
                </c:pt>
                <c:pt idx="265">
                  <c:v>475.45947195695</c:v>
                </c:pt>
                <c:pt idx="266">
                  <c:v>475.719803805375</c:v>
                </c:pt>
                <c:pt idx="267">
                  <c:v>475.890052322652</c:v>
                </c:pt>
                <c:pt idx="268">
                  <c:v>476.150089709622</c:v>
                </c:pt>
                <c:pt idx="269">
                  <c:v>476.423869837038</c:v>
                </c:pt>
                <c:pt idx="270">
                  <c:v>476.683191997133</c:v>
                </c:pt>
                <c:pt idx="271">
                  <c:v>476.957046704955</c:v>
                </c:pt>
                <c:pt idx="272">
                  <c:v>477.215678633545</c:v>
                </c:pt>
                <c:pt idx="273">
                  <c:v>477.380241340036</c:v>
                </c:pt>
                <c:pt idx="274">
                  <c:v>477.604085107269</c:v>
                </c:pt>
                <c:pt idx="275">
                  <c:v>477.81293686094</c:v>
                </c:pt>
                <c:pt idx="276">
                  <c:v>478.011446789881</c:v>
                </c:pt>
                <c:pt idx="277">
                  <c:v>478.158433161621</c:v>
                </c:pt>
                <c:pt idx="278">
                  <c:v>478.405172725726</c:v>
                </c:pt>
                <c:pt idx="279">
                  <c:v>478.573026587318</c:v>
                </c:pt>
                <c:pt idx="280">
                  <c:v>478.789661012759</c:v>
                </c:pt>
                <c:pt idx="281">
                  <c:v>478.995711279156</c:v>
                </c:pt>
                <c:pt idx="282">
                  <c:v>479.202615302659</c:v>
                </c:pt>
                <c:pt idx="283">
                  <c:v>479.325957832501</c:v>
                </c:pt>
                <c:pt idx="284">
                  <c:v>479.584822708918</c:v>
                </c:pt>
                <c:pt idx="285">
                  <c:v>479.887598895639</c:v>
                </c:pt>
                <c:pt idx="286">
                  <c:v>480.07320795399</c:v>
                </c:pt>
                <c:pt idx="287">
                  <c:v>480.319697031842</c:v>
                </c:pt>
                <c:pt idx="288">
                  <c:v>480.598959241354</c:v>
                </c:pt>
                <c:pt idx="289">
                  <c:v>480.858772943642</c:v>
                </c:pt>
                <c:pt idx="290">
                  <c:v>481.083070223384</c:v>
                </c:pt>
                <c:pt idx="291">
                  <c:v>481.406593559329</c:v>
                </c:pt>
                <c:pt idx="292">
                  <c:v>481.724120502024</c:v>
                </c:pt>
                <c:pt idx="293">
                  <c:v>482.012422356668</c:v>
                </c:pt>
                <c:pt idx="294">
                  <c:v>482.365213175273</c:v>
                </c:pt>
                <c:pt idx="295">
                  <c:v>482.651122599187</c:v>
                </c:pt>
                <c:pt idx="296">
                  <c:v>482.813957088206</c:v>
                </c:pt>
                <c:pt idx="297">
                  <c:v>483.09775231834</c:v>
                </c:pt>
                <c:pt idx="298">
                  <c:v>483.405478778182</c:v>
                </c:pt>
                <c:pt idx="299">
                  <c:v>483.739251488735</c:v>
                </c:pt>
                <c:pt idx="300">
                  <c:v>483.967701717571</c:v>
                </c:pt>
                <c:pt idx="301">
                  <c:v>484.297102327683</c:v>
                </c:pt>
                <c:pt idx="302">
                  <c:v>484.513622416645</c:v>
                </c:pt>
                <c:pt idx="303">
                  <c:v>484.82115491712</c:v>
                </c:pt>
                <c:pt idx="304">
                  <c:v>485.10388972368</c:v>
                </c:pt>
                <c:pt idx="305">
                  <c:v>485.436120157822</c:v>
                </c:pt>
                <c:pt idx="306">
                  <c:v>485.708518014154</c:v>
                </c:pt>
                <c:pt idx="307">
                  <c:v>486.002583986505</c:v>
                </c:pt>
                <c:pt idx="308">
                  <c:v>486.303248694583</c:v>
                </c:pt>
                <c:pt idx="309">
                  <c:v>486.56342980557</c:v>
                </c:pt>
                <c:pt idx="310">
                  <c:v>486.848024631878</c:v>
                </c:pt>
                <c:pt idx="311">
                  <c:v>487.108103679218</c:v>
                </c:pt>
                <c:pt idx="312">
                  <c:v>487.349527545159</c:v>
                </c:pt>
                <c:pt idx="313">
                  <c:v>487.664687326391</c:v>
                </c:pt>
                <c:pt idx="314">
                  <c:v>487.964301167101</c:v>
                </c:pt>
                <c:pt idx="315">
                  <c:v>488.275700684903</c:v>
                </c:pt>
                <c:pt idx="316">
                  <c:v>488.471734305367</c:v>
                </c:pt>
                <c:pt idx="317">
                  <c:v>488.78067330665</c:v>
                </c:pt>
                <c:pt idx="318">
                  <c:v>488.982303591975</c:v>
                </c:pt>
                <c:pt idx="319">
                  <c:v>489.637854654104</c:v>
                </c:pt>
                <c:pt idx="320">
                  <c:v>489.646291358483</c:v>
                </c:pt>
                <c:pt idx="321">
                  <c:v>489.969695199408</c:v>
                </c:pt>
                <c:pt idx="322">
                  <c:v>490.205783832556</c:v>
                </c:pt>
                <c:pt idx="323">
                  <c:v>490.569809872202</c:v>
                </c:pt>
                <c:pt idx="324">
                  <c:v>490.938914240305</c:v>
                </c:pt>
                <c:pt idx="325">
                  <c:v>491.268172104259</c:v>
                </c:pt>
                <c:pt idx="326">
                  <c:v>491.649948237602</c:v>
                </c:pt>
                <c:pt idx="327">
                  <c:v>491.983162060526</c:v>
                </c:pt>
                <c:pt idx="328">
                  <c:v>492.33318998998</c:v>
                </c:pt>
                <c:pt idx="329">
                  <c:v>492.608306437681</c:v>
                </c:pt>
                <c:pt idx="330">
                  <c:v>492.994687857337</c:v>
                </c:pt>
                <c:pt idx="331">
                  <c:v>493.376682515658</c:v>
                </c:pt>
                <c:pt idx="332">
                  <c:v>493.73123231604</c:v>
                </c:pt>
                <c:pt idx="333">
                  <c:v>494.059550827101</c:v>
                </c:pt>
                <c:pt idx="334">
                  <c:v>494.417384674791</c:v>
                </c:pt>
                <c:pt idx="335">
                  <c:v>494.741901444911</c:v>
                </c:pt>
                <c:pt idx="336">
                  <c:v>495.157860683671</c:v>
                </c:pt>
                <c:pt idx="337">
                  <c:v>495.548956335552</c:v>
                </c:pt>
                <c:pt idx="338">
                  <c:v>495.98230008359</c:v>
                </c:pt>
                <c:pt idx="339">
                  <c:v>496.280546522977</c:v>
                </c:pt>
                <c:pt idx="340">
                  <c:v>496.655815643672</c:v>
                </c:pt>
                <c:pt idx="341">
                  <c:v>496.990778521027</c:v>
                </c:pt>
                <c:pt idx="342">
                  <c:v>497.362083101886</c:v>
                </c:pt>
                <c:pt idx="343">
                  <c:v>497.766629015949</c:v>
                </c:pt>
                <c:pt idx="344">
                  <c:v>498.206511523224</c:v>
                </c:pt>
                <c:pt idx="345">
                  <c:v>498.570166253108</c:v>
                </c:pt>
                <c:pt idx="346">
                  <c:v>498.992556451857</c:v>
                </c:pt>
                <c:pt idx="347">
                  <c:v>499.443531121781</c:v>
                </c:pt>
                <c:pt idx="348">
                  <c:v>499.869616091668</c:v>
                </c:pt>
                <c:pt idx="349">
                  <c:v>500.234322312154</c:v>
                </c:pt>
                <c:pt idx="350">
                  <c:v>500.653154676196</c:v>
                </c:pt>
                <c:pt idx="351">
                  <c:v>500.975061358139</c:v>
                </c:pt>
                <c:pt idx="352">
                  <c:v>501.424420491378</c:v>
                </c:pt>
                <c:pt idx="353">
                  <c:v>502.672472903144</c:v>
                </c:pt>
                <c:pt idx="354">
                  <c:v>503.16208447127</c:v>
                </c:pt>
                <c:pt idx="355">
                  <c:v>503.580400040059</c:v>
                </c:pt>
                <c:pt idx="356">
                  <c:v>504.068244996818</c:v>
                </c:pt>
                <c:pt idx="357">
                  <c:v>504.507840912208</c:v>
                </c:pt>
                <c:pt idx="358">
                  <c:v>504.846218706426</c:v>
                </c:pt>
                <c:pt idx="359">
                  <c:v>505.26133392721</c:v>
                </c:pt>
                <c:pt idx="360">
                  <c:v>505.668275431699</c:v>
                </c:pt>
                <c:pt idx="361">
                  <c:v>506.109840508675</c:v>
                </c:pt>
                <c:pt idx="362">
                  <c:v>506.444110639483</c:v>
                </c:pt>
                <c:pt idx="363">
                  <c:v>506.894096875295</c:v>
                </c:pt>
                <c:pt idx="364">
                  <c:v>507.244690573515</c:v>
                </c:pt>
                <c:pt idx="365">
                  <c:v>507.692223324387</c:v>
                </c:pt>
                <c:pt idx="366">
                  <c:v>508.124391944876</c:v>
                </c:pt>
                <c:pt idx="367">
                  <c:v>508.548004913028</c:v>
                </c:pt>
                <c:pt idx="368">
                  <c:v>509.515250527722</c:v>
                </c:pt>
                <c:pt idx="369">
                  <c:v>509.399653296102</c:v>
                </c:pt>
                <c:pt idx="370">
                  <c:v>509.805716192125</c:v>
                </c:pt>
                <c:pt idx="371">
                  <c:v>510.153284124433</c:v>
                </c:pt>
                <c:pt idx="372">
                  <c:v>510.558187521577</c:v>
                </c:pt>
                <c:pt idx="373">
                  <c:v>510.954434597452</c:v>
                </c:pt>
                <c:pt idx="374">
                  <c:v>511.326949062539</c:v>
                </c:pt>
                <c:pt idx="375">
                  <c:v>511.617658043822</c:v>
                </c:pt>
                <c:pt idx="376">
                  <c:v>511.996116925327</c:v>
                </c:pt>
                <c:pt idx="377">
                  <c:v>512.381858713117</c:v>
                </c:pt>
                <c:pt idx="378">
                  <c:v>512.663209046802</c:v>
                </c:pt>
                <c:pt idx="379">
                  <c:v>513.131056148058</c:v>
                </c:pt>
                <c:pt idx="380">
                  <c:v>513.600675727515</c:v>
                </c:pt>
                <c:pt idx="381">
                  <c:v>513.981959805963</c:v>
                </c:pt>
                <c:pt idx="382">
                  <c:v>514.419007501983</c:v>
                </c:pt>
                <c:pt idx="383">
                  <c:v>514.838299430555</c:v>
                </c:pt>
                <c:pt idx="384">
                  <c:v>515.232729431605</c:v>
                </c:pt>
                <c:pt idx="385">
                  <c:v>515.532266043498</c:v>
                </c:pt>
                <c:pt idx="386">
                  <c:v>515.987094350504</c:v>
                </c:pt>
                <c:pt idx="387">
                  <c:v>516.785874726113</c:v>
                </c:pt>
                <c:pt idx="388">
                  <c:v>516.877676551932</c:v>
                </c:pt>
                <c:pt idx="389">
                  <c:v>518.004746162512</c:v>
                </c:pt>
                <c:pt idx="390">
                  <c:v>518.418390533834</c:v>
                </c:pt>
                <c:pt idx="391">
                  <c:v>518.846137232695</c:v>
                </c:pt>
                <c:pt idx="392">
                  <c:v>520.813942392392</c:v>
                </c:pt>
                <c:pt idx="393">
                  <c:v>519.920242789358</c:v>
                </c:pt>
                <c:pt idx="394">
                  <c:v>519.996494250033</c:v>
                </c:pt>
                <c:pt idx="395">
                  <c:v>520.363333403167</c:v>
                </c:pt>
                <c:pt idx="396">
                  <c:v>520.728363764291</c:v>
                </c:pt>
                <c:pt idx="397">
                  <c:v>521.106785447749</c:v>
                </c:pt>
                <c:pt idx="398">
                  <c:v>521.376721577942</c:v>
                </c:pt>
                <c:pt idx="399">
                  <c:v>521.743786794697</c:v>
                </c:pt>
                <c:pt idx="400">
                  <c:v>522.139281477011</c:v>
                </c:pt>
                <c:pt idx="401">
                  <c:v>522.523643310346</c:v>
                </c:pt>
                <c:pt idx="402">
                  <c:v>522.929635901291</c:v>
                </c:pt>
                <c:pt idx="403">
                  <c:v>523.325519340847</c:v>
                </c:pt>
                <c:pt idx="404">
                  <c:v>523.636725424491</c:v>
                </c:pt>
                <c:pt idx="405">
                  <c:v>524.043367070742</c:v>
                </c:pt>
                <c:pt idx="406">
                  <c:v>524.432586091641</c:v>
                </c:pt>
                <c:pt idx="407">
                  <c:v>524.818891517725</c:v>
                </c:pt>
                <c:pt idx="408">
                  <c:v>525.082950629639</c:v>
                </c:pt>
                <c:pt idx="409">
                  <c:v>525.556985426326</c:v>
                </c:pt>
                <c:pt idx="410">
                  <c:v>526.016660744618</c:v>
                </c:pt>
                <c:pt idx="411">
                  <c:v>526.332677641929</c:v>
                </c:pt>
                <c:pt idx="412">
                  <c:v>527.733767498243</c:v>
                </c:pt>
                <c:pt idx="413">
                  <c:v>527.217154988049</c:v>
                </c:pt>
                <c:pt idx="414">
                  <c:v>527.614040552419</c:v>
                </c:pt>
                <c:pt idx="415">
                  <c:v>528.05932867814</c:v>
                </c:pt>
                <c:pt idx="416">
                  <c:v>528.529817512263</c:v>
                </c:pt>
                <c:pt idx="417">
                  <c:v>529.56489199505</c:v>
                </c:pt>
                <c:pt idx="418">
                  <c:v>529.437481977214</c:v>
                </c:pt>
                <c:pt idx="419">
                  <c:v>529.940037536272</c:v>
                </c:pt>
                <c:pt idx="420">
                  <c:v>530.381672022117</c:v>
                </c:pt>
                <c:pt idx="421">
                  <c:v>530.805215326563</c:v>
                </c:pt>
                <c:pt idx="422">
                  <c:v>532.9110140523</c:v>
                </c:pt>
                <c:pt idx="423">
                  <c:v>531.87103528625</c:v>
                </c:pt>
                <c:pt idx="424">
                  <c:v>532.600169622375</c:v>
                </c:pt>
                <c:pt idx="425">
                  <c:v>533.466663858789</c:v>
                </c:pt>
                <c:pt idx="426">
                  <c:v>532.876118369276</c:v>
                </c:pt>
                <c:pt idx="427">
                  <c:v>533.293385230216</c:v>
                </c:pt>
                <c:pt idx="428">
                  <c:v>533.699681236013</c:v>
                </c:pt>
                <c:pt idx="429">
                  <c:v>533.93834376538</c:v>
                </c:pt>
                <c:pt idx="430">
                  <c:v>535.912103459959</c:v>
                </c:pt>
                <c:pt idx="431">
                  <c:v>534.954443676776</c:v>
                </c:pt>
                <c:pt idx="432">
                  <c:v>535.242534896869</c:v>
                </c:pt>
                <c:pt idx="433">
                  <c:v>536.915020184675</c:v>
                </c:pt>
                <c:pt idx="434">
                  <c:v>536.996305874979</c:v>
                </c:pt>
                <c:pt idx="435">
                  <c:v>537.403806139194</c:v>
                </c:pt>
                <c:pt idx="436">
                  <c:v>537.261550007566</c:v>
                </c:pt>
                <c:pt idx="437">
                  <c:v>538.405450156608</c:v>
                </c:pt>
                <c:pt idx="438">
                  <c:v>537.69220259918</c:v>
                </c:pt>
                <c:pt idx="439">
                  <c:v>538.489996801474</c:v>
                </c:pt>
                <c:pt idx="440">
                  <c:v>539.191081567617</c:v>
                </c:pt>
                <c:pt idx="441">
                  <c:v>540.041810183283</c:v>
                </c:pt>
                <c:pt idx="442">
                  <c:v>539.829988532939</c:v>
                </c:pt>
                <c:pt idx="443">
                  <c:v>540.930884786121</c:v>
                </c:pt>
                <c:pt idx="444">
                  <c:v>541.751386319357</c:v>
                </c:pt>
                <c:pt idx="445">
                  <c:v>542.466124670547</c:v>
                </c:pt>
                <c:pt idx="446">
                  <c:v>542.831388960379</c:v>
                </c:pt>
                <c:pt idx="447">
                  <c:v>542.741964935788</c:v>
                </c:pt>
                <c:pt idx="448">
                  <c:v>542.631349280724</c:v>
                </c:pt>
                <c:pt idx="449">
                  <c:v>543.260750456679</c:v>
                </c:pt>
                <c:pt idx="450">
                  <c:v>544.0807856988</c:v>
                </c:pt>
                <c:pt idx="451">
                  <c:v>544.884180072337</c:v>
                </c:pt>
                <c:pt idx="452">
                  <c:v>545.13463709649</c:v>
                </c:pt>
                <c:pt idx="453">
                  <c:v>545.729037565322</c:v>
                </c:pt>
                <c:pt idx="454">
                  <c:v>546.182066063343</c:v>
                </c:pt>
                <c:pt idx="455">
                  <c:v>546.169880567083</c:v>
                </c:pt>
                <c:pt idx="456">
                  <c:v>546.787644002968</c:v>
                </c:pt>
                <c:pt idx="457">
                  <c:v>547.216563578256</c:v>
                </c:pt>
                <c:pt idx="458">
                  <c:v>547.734590069087</c:v>
                </c:pt>
                <c:pt idx="459">
                  <c:v>548.360468739831</c:v>
                </c:pt>
                <c:pt idx="460">
                  <c:v>548.80901427585</c:v>
                </c:pt>
                <c:pt idx="461">
                  <c:v>549.145628783542</c:v>
                </c:pt>
                <c:pt idx="462">
                  <c:v>549.588405366174</c:v>
                </c:pt>
                <c:pt idx="463">
                  <c:v>549.604923336832</c:v>
                </c:pt>
                <c:pt idx="464">
                  <c:v>549.986863517858</c:v>
                </c:pt>
                <c:pt idx="465">
                  <c:v>550.76554822104</c:v>
                </c:pt>
                <c:pt idx="466">
                  <c:v>551.171827412939</c:v>
                </c:pt>
                <c:pt idx="467">
                  <c:v>551.19998334986</c:v>
                </c:pt>
                <c:pt idx="468">
                  <c:v>552.0827426052</c:v>
                </c:pt>
                <c:pt idx="469">
                  <c:v>552.479456972835</c:v>
                </c:pt>
                <c:pt idx="470">
                  <c:v>552.8416503461</c:v>
                </c:pt>
                <c:pt idx="471">
                  <c:v>552.817896977481</c:v>
                </c:pt>
                <c:pt idx="472">
                  <c:v>553.05225680479</c:v>
                </c:pt>
                <c:pt idx="473">
                  <c:v>553.842090112189</c:v>
                </c:pt>
                <c:pt idx="474">
                  <c:v>553.778735690139</c:v>
                </c:pt>
                <c:pt idx="475">
                  <c:v>554.246372524422</c:v>
                </c:pt>
                <c:pt idx="476">
                  <c:v>554.722318155421</c:v>
                </c:pt>
                <c:pt idx="477">
                  <c:v>555.180519304042</c:v>
                </c:pt>
                <c:pt idx="478">
                  <c:v>555.548290424372</c:v>
                </c:pt>
                <c:pt idx="479">
                  <c:v>555.829473880949</c:v>
                </c:pt>
                <c:pt idx="480">
                  <c:v>556.308403919642</c:v>
                </c:pt>
                <c:pt idx="481">
                  <c:v>556.79872379009</c:v>
                </c:pt>
                <c:pt idx="482">
                  <c:v>557.237275927877</c:v>
                </c:pt>
                <c:pt idx="483">
                  <c:v>557.74328761339</c:v>
                </c:pt>
                <c:pt idx="484">
                  <c:v>558.190495603188</c:v>
                </c:pt>
                <c:pt idx="485">
                  <c:v>558.642446699552</c:v>
                </c:pt>
                <c:pt idx="486">
                  <c:v>558.962518494987</c:v>
                </c:pt>
                <c:pt idx="487">
                  <c:v>559.502141367664</c:v>
                </c:pt>
                <c:pt idx="488">
                  <c:v>559.993144434855</c:v>
                </c:pt>
                <c:pt idx="489">
                  <c:v>560.54931591713</c:v>
                </c:pt>
                <c:pt idx="490">
                  <c:v>561.01471967874</c:v>
                </c:pt>
                <c:pt idx="491">
                  <c:v>561.554982894762</c:v>
                </c:pt>
                <c:pt idx="492">
                  <c:v>561.944544405217</c:v>
                </c:pt>
                <c:pt idx="493">
                  <c:v>562.439197047328</c:v>
                </c:pt>
                <c:pt idx="494">
                  <c:v>563.060048566592</c:v>
                </c:pt>
                <c:pt idx="495">
                  <c:v>563.521332077407</c:v>
                </c:pt>
                <c:pt idx="496">
                  <c:v>563.830322538264</c:v>
                </c:pt>
                <c:pt idx="497">
                  <c:v>564.269382784879</c:v>
                </c:pt>
                <c:pt idx="498">
                  <c:v>564.686555301326</c:v>
                </c:pt>
                <c:pt idx="499">
                  <c:v>565.167738723235</c:v>
                </c:pt>
                <c:pt idx="500">
                  <c:v>565.639763138214</c:v>
                </c:pt>
                <c:pt idx="501">
                  <c:v>566.188296322804</c:v>
                </c:pt>
                <c:pt idx="502">
                  <c:v>566.567577797137</c:v>
                </c:pt>
                <c:pt idx="503">
                  <c:v>567.048529664204</c:v>
                </c:pt>
                <c:pt idx="504">
                  <c:v>567.580873829987</c:v>
                </c:pt>
                <c:pt idx="505">
                  <c:v>568.121700275538</c:v>
                </c:pt>
                <c:pt idx="506">
                  <c:v>568.534682518381</c:v>
                </c:pt>
                <c:pt idx="507">
                  <c:v>569.12770288784</c:v>
                </c:pt>
                <c:pt idx="508">
                  <c:v>569.488099571018</c:v>
                </c:pt>
                <c:pt idx="509">
                  <c:v>569.977237858671</c:v>
                </c:pt>
                <c:pt idx="510">
                  <c:v>570.504288447877</c:v>
                </c:pt>
                <c:pt idx="511">
                  <c:v>571.003486957586</c:v>
                </c:pt>
                <c:pt idx="512">
                  <c:v>571.438560308988</c:v>
                </c:pt>
                <c:pt idx="513">
                  <c:v>572.031177177824</c:v>
                </c:pt>
                <c:pt idx="514">
                  <c:v>572.559292741651</c:v>
                </c:pt>
                <c:pt idx="515">
                  <c:v>573.166263321591</c:v>
                </c:pt>
                <c:pt idx="516">
                  <c:v>573.780159101816</c:v>
                </c:pt>
                <c:pt idx="517">
                  <c:v>574.389035776603</c:v>
                </c:pt>
                <c:pt idx="518">
                  <c:v>574.785625571653</c:v>
                </c:pt>
                <c:pt idx="519">
                  <c:v>575.515076077835</c:v>
                </c:pt>
                <c:pt idx="520">
                  <c:v>576.14999989589</c:v>
                </c:pt>
                <c:pt idx="521">
                  <c:v>576.63819611274</c:v>
                </c:pt>
                <c:pt idx="522">
                  <c:v>577.469337188074</c:v>
                </c:pt>
                <c:pt idx="523">
                  <c:v>577.976377998181</c:v>
                </c:pt>
                <c:pt idx="524">
                  <c:v>578.58876142489</c:v>
                </c:pt>
                <c:pt idx="525">
                  <c:v>579.177912827146</c:v>
                </c:pt>
                <c:pt idx="526">
                  <c:v>579.860518900018</c:v>
                </c:pt>
                <c:pt idx="527">
                  <c:v>581.011562437036</c:v>
                </c:pt>
                <c:pt idx="528">
                  <c:v>581.711729888429</c:v>
                </c:pt>
                <c:pt idx="529">
                  <c:v>582.267800523599</c:v>
                </c:pt>
                <c:pt idx="530">
                  <c:v>582.888315294367</c:v>
                </c:pt>
                <c:pt idx="531">
                  <c:v>583.603152570153</c:v>
                </c:pt>
                <c:pt idx="532">
                  <c:v>584.109646915492</c:v>
                </c:pt>
                <c:pt idx="533">
                  <c:v>584.82853786995</c:v>
                </c:pt>
                <c:pt idx="534">
                  <c:v>585.555345842062</c:v>
                </c:pt>
                <c:pt idx="535">
                  <c:v>586.124710540723</c:v>
                </c:pt>
                <c:pt idx="536">
                  <c:v>586.908921371067</c:v>
                </c:pt>
                <c:pt idx="537">
                  <c:v>587.767510732155</c:v>
                </c:pt>
                <c:pt idx="538">
                  <c:v>588.355894134531</c:v>
                </c:pt>
                <c:pt idx="539">
                  <c:v>589.143971791122</c:v>
                </c:pt>
                <c:pt idx="540">
                  <c:v>589.909355818273</c:v>
                </c:pt>
                <c:pt idx="541">
                  <c:v>590.468540270985</c:v>
                </c:pt>
                <c:pt idx="542">
                  <c:v>591.275526200355</c:v>
                </c:pt>
                <c:pt idx="543">
                  <c:v>592.07456857636</c:v>
                </c:pt>
                <c:pt idx="544">
                  <c:v>592.984174025248</c:v>
                </c:pt>
                <c:pt idx="545">
                  <c:v>593.725878365953</c:v>
                </c:pt>
                <c:pt idx="546">
                  <c:v>594.514130159232</c:v>
                </c:pt>
                <c:pt idx="547">
                  <c:v>595.103318037446</c:v>
                </c:pt>
                <c:pt idx="548">
                  <c:v>595.912196753945</c:v>
                </c:pt>
                <c:pt idx="549">
                  <c:v>596.726774934397</c:v>
                </c:pt>
                <c:pt idx="550">
                  <c:v>597.580348694929</c:v>
                </c:pt>
                <c:pt idx="551">
                  <c:v>598.237843315265</c:v>
                </c:pt>
                <c:pt idx="552">
                  <c:v>599.098841410143</c:v>
                </c:pt>
                <c:pt idx="553">
                  <c:v>599.905677646308</c:v>
                </c:pt>
                <c:pt idx="554">
                  <c:v>600.881339641629</c:v>
                </c:pt>
                <c:pt idx="555">
                  <c:v>601.969596414556</c:v>
                </c:pt>
                <c:pt idx="556">
                  <c:v>602.831705383668</c:v>
                </c:pt>
                <c:pt idx="557">
                  <c:v>603.79324799468</c:v>
                </c:pt>
                <c:pt idx="558">
                  <c:v>604.765547542173</c:v>
                </c:pt>
                <c:pt idx="559">
                  <c:v>605.708042773475</c:v>
                </c:pt>
                <c:pt idx="560">
                  <c:v>606.492035045098</c:v>
                </c:pt>
                <c:pt idx="561">
                  <c:v>607.622891065634</c:v>
                </c:pt>
                <c:pt idx="562">
                  <c:v>608.475245199725</c:v>
                </c:pt>
                <c:pt idx="563">
                  <c:v>609.457987649866</c:v>
                </c:pt>
                <c:pt idx="564">
                  <c:v>610.535078765149</c:v>
                </c:pt>
                <c:pt idx="565">
                  <c:v>611.577143359184</c:v>
                </c:pt>
                <c:pt idx="566">
                  <c:v>612.383521321672</c:v>
                </c:pt>
                <c:pt idx="567">
                  <c:v>613.486370779268</c:v>
                </c:pt>
                <c:pt idx="568">
                  <c:v>614.629695400462</c:v>
                </c:pt>
                <c:pt idx="569">
                  <c:v>615.672418501138</c:v>
                </c:pt>
                <c:pt idx="570">
                  <c:v>617.038064027531</c:v>
                </c:pt>
                <c:pt idx="571">
                  <c:v>618.201409198805</c:v>
                </c:pt>
                <c:pt idx="572">
                  <c:v>619.066844685393</c:v>
                </c:pt>
                <c:pt idx="573">
                  <c:v>620.2033633245</c:v>
                </c:pt>
                <c:pt idx="574">
                  <c:v>621.378154195278</c:v>
                </c:pt>
                <c:pt idx="575">
                  <c:v>622.324955095409</c:v>
                </c:pt>
                <c:pt idx="576">
                  <c:v>623.499427888966</c:v>
                </c:pt>
                <c:pt idx="577">
                  <c:v>624.651546426945</c:v>
                </c:pt>
                <c:pt idx="578">
                  <c:v>625.835324561557</c:v>
                </c:pt>
                <c:pt idx="579">
                  <c:v>627.120803762012</c:v>
                </c:pt>
                <c:pt idx="580">
                  <c:v>628.389084033307</c:v>
                </c:pt>
                <c:pt idx="581">
                  <c:v>629.419767437433</c:v>
                </c:pt>
                <c:pt idx="582">
                  <c:v>630.6550301828</c:v>
                </c:pt>
                <c:pt idx="583">
                  <c:v>631.884214506385</c:v>
                </c:pt>
                <c:pt idx="584">
                  <c:v>633.171747429814</c:v>
                </c:pt>
                <c:pt idx="585">
                  <c:v>634.49434648751</c:v>
                </c:pt>
                <c:pt idx="586">
                  <c:v>635.859632089561</c:v>
                </c:pt>
                <c:pt idx="587">
                  <c:v>637.001879395248</c:v>
                </c:pt>
                <c:pt idx="588">
                  <c:v>638.319608724995</c:v>
                </c:pt>
                <c:pt idx="589">
                  <c:v>639.598305955146</c:v>
                </c:pt>
                <c:pt idx="590">
                  <c:v>640.919615881834</c:v>
                </c:pt>
                <c:pt idx="591">
                  <c:v>641.87077637767</c:v>
                </c:pt>
                <c:pt idx="592">
                  <c:v>643.184028448532</c:v>
                </c:pt>
                <c:pt idx="593">
                  <c:v>644.474800787472</c:v>
                </c:pt>
                <c:pt idx="594">
                  <c:v>645.803915795456</c:v>
                </c:pt>
                <c:pt idx="595">
                  <c:v>647.154597086899</c:v>
                </c:pt>
                <c:pt idx="596">
                  <c:v>648.491631875122</c:v>
                </c:pt>
                <c:pt idx="597">
                  <c:v>649.894401355925</c:v>
                </c:pt>
                <c:pt idx="598">
                  <c:v>651.128383061213</c:v>
                </c:pt>
                <c:pt idx="599">
                  <c:v>652.51185292785</c:v>
                </c:pt>
                <c:pt idx="600">
                  <c:v>653.60958003781</c:v>
                </c:pt>
                <c:pt idx="601">
                  <c:v>655.210677580703</c:v>
                </c:pt>
                <c:pt idx="602">
                  <c:v>656.343972085101</c:v>
                </c:pt>
                <c:pt idx="603">
                  <c:v>657.687648715012</c:v>
                </c:pt>
                <c:pt idx="604">
                  <c:v>659.153917712877</c:v>
                </c:pt>
                <c:pt idx="605">
                  <c:v>660.559730359422</c:v>
                </c:pt>
                <c:pt idx="606">
                  <c:v>661.601008406999</c:v>
                </c:pt>
                <c:pt idx="607">
                  <c:v>662.93507372976</c:v>
                </c:pt>
                <c:pt idx="608">
                  <c:v>664.195331474812</c:v>
                </c:pt>
                <c:pt idx="609">
                  <c:v>665.334544641302</c:v>
                </c:pt>
                <c:pt idx="610">
                  <c:v>666.623769762851</c:v>
                </c:pt>
                <c:pt idx="611">
                  <c:v>667.81733572094</c:v>
                </c:pt>
                <c:pt idx="612">
                  <c:v>668.696976914003</c:v>
                </c:pt>
                <c:pt idx="613">
                  <c:v>669.743447824075</c:v>
                </c:pt>
                <c:pt idx="614">
                  <c:v>671.190657828856</c:v>
                </c:pt>
                <c:pt idx="615">
                  <c:v>672.009744237534</c:v>
                </c:pt>
                <c:pt idx="616">
                  <c:v>672.691764161041</c:v>
                </c:pt>
                <c:pt idx="617">
                  <c:v>673.552755694449</c:v>
                </c:pt>
                <c:pt idx="618">
                  <c:v>674.286537374675</c:v>
                </c:pt>
                <c:pt idx="619">
                  <c:v>675.034139603464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"7(245)"</c:f>
              <c:strCache>
                <c:ptCount val="1"/>
                <c:pt idx="0">
                  <c:v>7(245)</c:v>
                </c:pt>
              </c:strCache>
            </c:strRef>
          </c:tx>
          <c:spPr>
            <a:solidFill>
              <a:srgbClr val="264478"/>
            </a:solidFill>
            <a:ln cap="rnd" w="3816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[5]Лист1!$M$14:$M$626</c:f>
              <c:numCache>
                <c:formatCode>General</c:formatCode>
                <c:ptCount val="613"/>
                <c:pt idx="0">
                  <c:v>1.53516429268058</c:v>
                </c:pt>
                <c:pt idx="1">
                  <c:v>2.51003797554992</c:v>
                </c:pt>
                <c:pt idx="2">
                  <c:v>3.39319835373781</c:v>
                </c:pt>
                <c:pt idx="3">
                  <c:v>9.20149123966042</c:v>
                </c:pt>
                <c:pt idx="4">
                  <c:v>10.8156211910668</c:v>
                </c:pt>
                <c:pt idx="5">
                  <c:v>12.7661256193627</c:v>
                </c:pt>
                <c:pt idx="6">
                  <c:v>13.5662140858238</c:v>
                </c:pt>
                <c:pt idx="7">
                  <c:v>21.4042669131771</c:v>
                </c:pt>
                <c:pt idx="8">
                  <c:v>22.4553424745611</c:v>
                </c:pt>
                <c:pt idx="9">
                  <c:v>25.2616536577572</c:v>
                </c:pt>
                <c:pt idx="10">
                  <c:v>32.4018556881726</c:v>
                </c:pt>
                <c:pt idx="11">
                  <c:v>37.6821947225475</c:v>
                </c:pt>
                <c:pt idx="12">
                  <c:v>40.2441001190167</c:v>
                </c:pt>
                <c:pt idx="13">
                  <c:v>42.3164552531468</c:v>
                </c:pt>
                <c:pt idx="14">
                  <c:v>44.1923791501053</c:v>
                </c:pt>
                <c:pt idx="15">
                  <c:v>46.3121545445929</c:v>
                </c:pt>
                <c:pt idx="16">
                  <c:v>48.9235267166103</c:v>
                </c:pt>
                <c:pt idx="17">
                  <c:v>54.5634109400911</c:v>
                </c:pt>
                <c:pt idx="18">
                  <c:v>57.7949861632561</c:v>
                </c:pt>
                <c:pt idx="19">
                  <c:v>65.4521314954798</c:v>
                </c:pt>
                <c:pt idx="20">
                  <c:v>66.2025117538084</c:v>
                </c:pt>
                <c:pt idx="21">
                  <c:v>67.2131155134074</c:v>
                </c:pt>
                <c:pt idx="22">
                  <c:v>71.8424557253098</c:v>
                </c:pt>
                <c:pt idx="23">
                  <c:v>76.6337495156056</c:v>
                </c:pt>
                <c:pt idx="24">
                  <c:v>84.089667277964</c:v>
                </c:pt>
                <c:pt idx="25">
                  <c:v>89.0190203064736</c:v>
                </c:pt>
                <c:pt idx="26">
                  <c:v>92.6083854330262</c:v>
                </c:pt>
                <c:pt idx="27">
                  <c:v>112.375658286439</c:v>
                </c:pt>
                <c:pt idx="28">
                  <c:v>121.683715763414</c:v>
                </c:pt>
                <c:pt idx="29">
                  <c:v>133.538993932853</c:v>
                </c:pt>
                <c:pt idx="30">
                  <c:v>146.949069702889</c:v>
                </c:pt>
                <c:pt idx="31">
                  <c:v>155.297930254086</c:v>
                </c:pt>
                <c:pt idx="32">
                  <c:v>179.681428753474</c:v>
                </c:pt>
                <c:pt idx="33">
                  <c:v>208.614529587638</c:v>
                </c:pt>
                <c:pt idx="34">
                  <c:v>219.201349227941</c:v>
                </c:pt>
                <c:pt idx="35">
                  <c:v>233.259365189609</c:v>
                </c:pt>
                <c:pt idx="36">
                  <c:v>247.296781181839</c:v>
                </c:pt>
                <c:pt idx="37">
                  <c:v>262.588154529482</c:v>
                </c:pt>
                <c:pt idx="38">
                  <c:v>277.238419723535</c:v>
                </c:pt>
                <c:pt idx="39">
                  <c:v>291.652383752663</c:v>
                </c:pt>
                <c:pt idx="40">
                  <c:v>305.350775004323</c:v>
                </c:pt>
                <c:pt idx="41">
                  <c:v>317.932251384429</c:v>
                </c:pt>
                <c:pt idx="42">
                  <c:v>328.894427652446</c:v>
                </c:pt>
                <c:pt idx="43">
                  <c:v>336.865607962561</c:v>
                </c:pt>
                <c:pt idx="44">
                  <c:v>343.731053147858</c:v>
                </c:pt>
                <c:pt idx="45">
                  <c:v>348.278352520969</c:v>
                </c:pt>
                <c:pt idx="46">
                  <c:v>351.083365503036</c:v>
                </c:pt>
                <c:pt idx="47">
                  <c:v>352.008529909532</c:v>
                </c:pt>
                <c:pt idx="48">
                  <c:v>262.947195748514</c:v>
                </c:pt>
                <c:pt idx="49">
                  <c:v>278.090852148642</c:v>
                </c:pt>
                <c:pt idx="50">
                  <c:v>298.703969277506</c:v>
                </c:pt>
                <c:pt idx="51">
                  <c:v>318.110335673248</c:v>
                </c:pt>
                <c:pt idx="52">
                  <c:v>333.481734165761</c:v>
                </c:pt>
                <c:pt idx="53">
                  <c:v>357.28929913111</c:v>
                </c:pt>
                <c:pt idx="54">
                  <c:v>364.423264830953</c:v>
                </c:pt>
                <c:pt idx="55">
                  <c:v>365.403892976274</c:v>
                </c:pt>
                <c:pt idx="56">
                  <c:v>367.547440631116</c:v>
                </c:pt>
                <c:pt idx="57">
                  <c:v>369.402162267655</c:v>
                </c:pt>
                <c:pt idx="58">
                  <c:v>371.19407274905</c:v>
                </c:pt>
                <c:pt idx="59">
                  <c:v>372.853173419518</c:v>
                </c:pt>
                <c:pt idx="60">
                  <c:v>374.391224368195</c:v>
                </c:pt>
                <c:pt idx="61">
                  <c:v>375.881404552839</c:v>
                </c:pt>
                <c:pt idx="62">
                  <c:v>377.262486986251</c:v>
                </c:pt>
                <c:pt idx="63">
                  <c:v>378.643403204665</c:v>
                </c:pt>
                <c:pt idx="64">
                  <c:v>379.851428329723</c:v>
                </c:pt>
                <c:pt idx="65">
                  <c:v>380.976446927928</c:v>
                </c:pt>
                <c:pt idx="66">
                  <c:v>382.26082204967</c:v>
                </c:pt>
                <c:pt idx="67">
                  <c:v>383.501112082078</c:v>
                </c:pt>
                <c:pt idx="68">
                  <c:v>384.622429193235</c:v>
                </c:pt>
                <c:pt idx="69">
                  <c:v>385.777617176733</c:v>
                </c:pt>
                <c:pt idx="70">
                  <c:v>386.869039280288</c:v>
                </c:pt>
                <c:pt idx="71">
                  <c:v>388.000440400296</c:v>
                </c:pt>
                <c:pt idx="72">
                  <c:v>389.124001300376</c:v>
                </c:pt>
                <c:pt idx="73">
                  <c:v>390.159904439673</c:v>
                </c:pt>
                <c:pt idx="74">
                  <c:v>391.097651939826</c:v>
                </c:pt>
                <c:pt idx="75">
                  <c:v>392.18214676387</c:v>
                </c:pt>
                <c:pt idx="76">
                  <c:v>393.251005908346</c:v>
                </c:pt>
                <c:pt idx="77">
                  <c:v>394.260232749313</c:v>
                </c:pt>
                <c:pt idx="78">
                  <c:v>395.233261928984</c:v>
                </c:pt>
                <c:pt idx="79">
                  <c:v>396.219463536235</c:v>
                </c:pt>
                <c:pt idx="80">
                  <c:v>397.13279328521</c:v>
                </c:pt>
                <c:pt idx="81">
                  <c:v>398.082594610428</c:v>
                </c:pt>
                <c:pt idx="82">
                  <c:v>399.095928178699</c:v>
                </c:pt>
                <c:pt idx="83">
                  <c:v>400.019927547573</c:v>
                </c:pt>
                <c:pt idx="84">
                  <c:v>400.925825266301</c:v>
                </c:pt>
                <c:pt idx="85">
                  <c:v>401.878409827637</c:v>
                </c:pt>
                <c:pt idx="86">
                  <c:v>402.797446645439</c:v>
                </c:pt>
                <c:pt idx="87">
                  <c:v>404.516087002293</c:v>
                </c:pt>
                <c:pt idx="88">
                  <c:v>405.439900437593</c:v>
                </c:pt>
                <c:pt idx="89">
                  <c:v>406.308374600877</c:v>
                </c:pt>
                <c:pt idx="90">
                  <c:v>407.158976821569</c:v>
                </c:pt>
                <c:pt idx="91">
                  <c:v>407.964911110226</c:v>
                </c:pt>
                <c:pt idx="92">
                  <c:v>408.830456660562</c:v>
                </c:pt>
                <c:pt idx="93">
                  <c:v>409.622913859277</c:v>
                </c:pt>
                <c:pt idx="94">
                  <c:v>410.476267540393</c:v>
                </c:pt>
                <c:pt idx="95">
                  <c:v>411.311761387525</c:v>
                </c:pt>
                <c:pt idx="96">
                  <c:v>412.119314781535</c:v>
                </c:pt>
                <c:pt idx="97">
                  <c:v>412.842622323295</c:v>
                </c:pt>
                <c:pt idx="98">
                  <c:v>413.641540204197</c:v>
                </c:pt>
                <c:pt idx="99">
                  <c:v>414.459405804145</c:v>
                </c:pt>
                <c:pt idx="100">
                  <c:v>415.196505435647</c:v>
                </c:pt>
                <c:pt idx="101">
                  <c:v>415.995563240387</c:v>
                </c:pt>
                <c:pt idx="102">
                  <c:v>416.760694952634</c:v>
                </c:pt>
                <c:pt idx="103">
                  <c:v>417.51129722629</c:v>
                </c:pt>
                <c:pt idx="104">
                  <c:v>418.297138250692</c:v>
                </c:pt>
                <c:pt idx="105">
                  <c:v>419.065406878676</c:v>
                </c:pt>
                <c:pt idx="106">
                  <c:v>419.711028388157</c:v>
                </c:pt>
                <c:pt idx="107">
                  <c:v>420.45759560464</c:v>
                </c:pt>
                <c:pt idx="108">
                  <c:v>421.226033433431</c:v>
                </c:pt>
                <c:pt idx="109">
                  <c:v>422.009556059487</c:v>
                </c:pt>
                <c:pt idx="110">
                  <c:v>422.75677302464</c:v>
                </c:pt>
                <c:pt idx="111">
                  <c:v>423.47230348933</c:v>
                </c:pt>
                <c:pt idx="112">
                  <c:v>424.190275387561</c:v>
                </c:pt>
                <c:pt idx="113">
                  <c:v>424.809566726634</c:v>
                </c:pt>
                <c:pt idx="114">
                  <c:v>425.506160622452</c:v>
                </c:pt>
                <c:pt idx="115">
                  <c:v>426.178764205284</c:v>
                </c:pt>
                <c:pt idx="116">
                  <c:v>426.834194933382</c:v>
                </c:pt>
                <c:pt idx="117">
                  <c:v>427.451971911929</c:v>
                </c:pt>
                <c:pt idx="118">
                  <c:v>428.137720904705</c:v>
                </c:pt>
                <c:pt idx="119">
                  <c:v>428.72548129485</c:v>
                </c:pt>
                <c:pt idx="120">
                  <c:v>429.377007662906</c:v>
                </c:pt>
                <c:pt idx="121">
                  <c:v>430.059407798863</c:v>
                </c:pt>
                <c:pt idx="122">
                  <c:v>430.676749884805</c:v>
                </c:pt>
                <c:pt idx="123">
                  <c:v>431.273641685315</c:v>
                </c:pt>
                <c:pt idx="124">
                  <c:v>431.869900365811</c:v>
                </c:pt>
                <c:pt idx="125">
                  <c:v>432.441004611085</c:v>
                </c:pt>
                <c:pt idx="126">
                  <c:v>433.058017272562</c:v>
                </c:pt>
                <c:pt idx="127">
                  <c:v>433.676548061913</c:v>
                </c:pt>
                <c:pt idx="128">
                  <c:v>434.281653085274</c:v>
                </c:pt>
                <c:pt idx="129">
                  <c:v>434.809912110232</c:v>
                </c:pt>
                <c:pt idx="130">
                  <c:v>435.365162873592</c:v>
                </c:pt>
                <c:pt idx="131">
                  <c:v>435.945218920143</c:v>
                </c:pt>
                <c:pt idx="132">
                  <c:v>436.466968663292</c:v>
                </c:pt>
                <c:pt idx="133">
                  <c:v>437.073080915728</c:v>
                </c:pt>
                <c:pt idx="134">
                  <c:v>437.610078570086</c:v>
                </c:pt>
                <c:pt idx="135">
                  <c:v>438.186096588925</c:v>
                </c:pt>
                <c:pt idx="136">
                  <c:v>438.770497431944</c:v>
                </c:pt>
                <c:pt idx="137">
                  <c:v>439.35430866926</c:v>
                </c:pt>
                <c:pt idx="138">
                  <c:v>439.858735723683</c:v>
                </c:pt>
                <c:pt idx="139">
                  <c:v>440.40037603539</c:v>
                </c:pt>
                <c:pt idx="140">
                  <c:v>440.955604788468</c:v>
                </c:pt>
                <c:pt idx="141">
                  <c:v>442.022622786026</c:v>
                </c:pt>
                <c:pt idx="142">
                  <c:v>442.499389755581</c:v>
                </c:pt>
                <c:pt idx="143">
                  <c:v>443.013095275403</c:v>
                </c:pt>
                <c:pt idx="144">
                  <c:v>443.522691383651</c:v>
                </c:pt>
                <c:pt idx="145">
                  <c:v>444.056661577668</c:v>
                </c:pt>
                <c:pt idx="146">
                  <c:v>444.496215381564</c:v>
                </c:pt>
                <c:pt idx="147">
                  <c:v>445.018230954974</c:v>
                </c:pt>
                <c:pt idx="148">
                  <c:v>445.511418808987</c:v>
                </c:pt>
                <c:pt idx="149">
                  <c:v>445.969352470918</c:v>
                </c:pt>
                <c:pt idx="150">
                  <c:v>446.478853900624</c:v>
                </c:pt>
                <c:pt idx="151">
                  <c:v>446.980380313119</c:v>
                </c:pt>
                <c:pt idx="152">
                  <c:v>447.428721849254</c:v>
                </c:pt>
                <c:pt idx="153">
                  <c:v>447.92191146631</c:v>
                </c:pt>
                <c:pt idx="154">
                  <c:v>448.37427530654</c:v>
                </c:pt>
                <c:pt idx="155">
                  <c:v>448.773798113932</c:v>
                </c:pt>
                <c:pt idx="156">
                  <c:v>449.238549346172</c:v>
                </c:pt>
                <c:pt idx="157">
                  <c:v>449.760447693801</c:v>
                </c:pt>
                <c:pt idx="158">
                  <c:v>450.14775913389</c:v>
                </c:pt>
                <c:pt idx="159">
                  <c:v>450.631887803888</c:v>
                </c:pt>
                <c:pt idx="160">
                  <c:v>451.079401846575</c:v>
                </c:pt>
                <c:pt idx="161">
                  <c:v>451.486608989895</c:v>
                </c:pt>
                <c:pt idx="162">
                  <c:v>451.946206152009</c:v>
                </c:pt>
                <c:pt idx="163">
                  <c:v>452.405532704472</c:v>
                </c:pt>
                <c:pt idx="164">
                  <c:v>452.844753918168</c:v>
                </c:pt>
                <c:pt idx="165">
                  <c:v>453.288266896207</c:v>
                </c:pt>
                <c:pt idx="166">
                  <c:v>453.703139163192</c:v>
                </c:pt>
                <c:pt idx="167">
                  <c:v>454.081963283203</c:v>
                </c:pt>
                <c:pt idx="168">
                  <c:v>454.532394651888</c:v>
                </c:pt>
                <c:pt idx="169">
                  <c:v>454.942862689498</c:v>
                </c:pt>
                <c:pt idx="170">
                  <c:v>455.357155628906</c:v>
                </c:pt>
                <c:pt idx="171">
                  <c:v>455.735651925104</c:v>
                </c:pt>
                <c:pt idx="172">
                  <c:v>456.157590105421</c:v>
                </c:pt>
                <c:pt idx="173">
                  <c:v>456.559071716724</c:v>
                </c:pt>
                <c:pt idx="174">
                  <c:v>456.97258865158</c:v>
                </c:pt>
                <c:pt idx="175">
                  <c:v>457.381941510034</c:v>
                </c:pt>
                <c:pt idx="176">
                  <c:v>457.810705662796</c:v>
                </c:pt>
                <c:pt idx="177">
                  <c:v>458.125249596536</c:v>
                </c:pt>
                <c:pt idx="178">
                  <c:v>458.565120550553</c:v>
                </c:pt>
                <c:pt idx="179">
                  <c:v>458.984840579528</c:v>
                </c:pt>
                <c:pt idx="180">
                  <c:v>459.310640088404</c:v>
                </c:pt>
                <c:pt idx="181">
                  <c:v>459.779100029796</c:v>
                </c:pt>
                <c:pt idx="182">
                  <c:v>460.139129767441</c:v>
                </c:pt>
                <c:pt idx="183">
                  <c:v>460.464154816487</c:v>
                </c:pt>
                <c:pt idx="184">
                  <c:v>460.901498565747</c:v>
                </c:pt>
                <c:pt idx="185">
                  <c:v>461.299580984934</c:v>
                </c:pt>
                <c:pt idx="186">
                  <c:v>461.63209647531</c:v>
                </c:pt>
                <c:pt idx="187">
                  <c:v>462.014306858722</c:v>
                </c:pt>
                <c:pt idx="188">
                  <c:v>462.388097908101</c:v>
                </c:pt>
                <c:pt idx="189">
                  <c:v>462.712561859062</c:v>
                </c:pt>
                <c:pt idx="190">
                  <c:v>463.09660415652</c:v>
                </c:pt>
                <c:pt idx="191">
                  <c:v>463.50350510467</c:v>
                </c:pt>
                <c:pt idx="192">
                  <c:v>463.940444559431</c:v>
                </c:pt>
                <c:pt idx="193">
                  <c:v>464.273912064325</c:v>
                </c:pt>
                <c:pt idx="194">
                  <c:v>464.644753003841</c:v>
                </c:pt>
                <c:pt idx="195">
                  <c:v>464.981233323814</c:v>
                </c:pt>
                <c:pt idx="196">
                  <c:v>465.256471365675</c:v>
                </c:pt>
                <c:pt idx="197">
                  <c:v>465.657196478425</c:v>
                </c:pt>
                <c:pt idx="198">
                  <c:v>465.90133271519</c:v>
                </c:pt>
                <c:pt idx="199">
                  <c:v>466.22803912556</c:v>
                </c:pt>
                <c:pt idx="200">
                  <c:v>466.56181642792</c:v>
                </c:pt>
                <c:pt idx="201">
                  <c:v>466.872989841574</c:v>
                </c:pt>
                <c:pt idx="202">
                  <c:v>467.15304157339</c:v>
                </c:pt>
                <c:pt idx="203">
                  <c:v>467.47404667919</c:v>
                </c:pt>
                <c:pt idx="204">
                  <c:v>467.768240341049</c:v>
                </c:pt>
                <c:pt idx="205">
                  <c:v>468.065738532345</c:v>
                </c:pt>
                <c:pt idx="206">
                  <c:v>468.41867241034</c:v>
                </c:pt>
                <c:pt idx="207">
                  <c:v>468.71554719195</c:v>
                </c:pt>
                <c:pt idx="208">
                  <c:v>468.918740255994</c:v>
                </c:pt>
                <c:pt idx="209">
                  <c:v>469.28541701177</c:v>
                </c:pt>
                <c:pt idx="210">
                  <c:v>469.807560937847</c:v>
                </c:pt>
                <c:pt idx="211">
                  <c:v>470.129260811663</c:v>
                </c:pt>
                <c:pt idx="212">
                  <c:v>470.448714054098</c:v>
                </c:pt>
                <c:pt idx="213">
                  <c:v>470.785803905077</c:v>
                </c:pt>
                <c:pt idx="214">
                  <c:v>471.107290320806</c:v>
                </c:pt>
                <c:pt idx="215">
                  <c:v>471.3625294736</c:v>
                </c:pt>
                <c:pt idx="216">
                  <c:v>471.668596241687</c:v>
                </c:pt>
                <c:pt idx="217">
                  <c:v>472.003210269144</c:v>
                </c:pt>
                <c:pt idx="218">
                  <c:v>472.326798228468</c:v>
                </c:pt>
                <c:pt idx="219">
                  <c:v>472.575587279852</c:v>
                </c:pt>
                <c:pt idx="220">
                  <c:v>472.891325118558</c:v>
                </c:pt>
                <c:pt idx="221">
                  <c:v>473.124907956897</c:v>
                </c:pt>
                <c:pt idx="222">
                  <c:v>473.376060382399</c:v>
                </c:pt>
                <c:pt idx="223">
                  <c:v>473.688212992955</c:v>
                </c:pt>
                <c:pt idx="224">
                  <c:v>474.034710508554</c:v>
                </c:pt>
                <c:pt idx="225">
                  <c:v>474.272607799214</c:v>
                </c:pt>
                <c:pt idx="226">
                  <c:v>474.861364004377</c:v>
                </c:pt>
                <c:pt idx="227">
                  <c:v>475.127811022433</c:v>
                </c:pt>
                <c:pt idx="228">
                  <c:v>475.417390447118</c:v>
                </c:pt>
                <c:pt idx="229">
                  <c:v>475.691622331622</c:v>
                </c:pt>
                <c:pt idx="230">
                  <c:v>475.961291780247</c:v>
                </c:pt>
                <c:pt idx="231">
                  <c:v>476.166818521069</c:v>
                </c:pt>
                <c:pt idx="232">
                  <c:v>476.438178590332</c:v>
                </c:pt>
                <c:pt idx="233">
                  <c:v>476.698969237481</c:v>
                </c:pt>
                <c:pt idx="234">
                  <c:v>476.96115987864</c:v>
                </c:pt>
                <c:pt idx="235">
                  <c:v>477.196299495706</c:v>
                </c:pt>
                <c:pt idx="236">
                  <c:v>477.491652481392</c:v>
                </c:pt>
                <c:pt idx="237">
                  <c:v>477.686882560008</c:v>
                </c:pt>
                <c:pt idx="238">
                  <c:v>477.935353054454</c:v>
                </c:pt>
                <c:pt idx="239">
                  <c:v>478.163914115141</c:v>
                </c:pt>
                <c:pt idx="240">
                  <c:v>478.414749961779</c:v>
                </c:pt>
                <c:pt idx="241">
                  <c:v>478.602552424313</c:v>
                </c:pt>
                <c:pt idx="242">
                  <c:v>478.822222681934</c:v>
                </c:pt>
                <c:pt idx="243">
                  <c:v>478.972164026319</c:v>
                </c:pt>
                <c:pt idx="244">
                  <c:v>479.167434453642</c:v>
                </c:pt>
                <c:pt idx="245">
                  <c:v>479.363783692314</c:v>
                </c:pt>
                <c:pt idx="246">
                  <c:v>479.570828863911</c:v>
                </c:pt>
                <c:pt idx="247">
                  <c:v>479.737182426801</c:v>
                </c:pt>
                <c:pt idx="248">
                  <c:v>479.982143445329</c:v>
                </c:pt>
                <c:pt idx="249">
                  <c:v>480.237554357888</c:v>
                </c:pt>
                <c:pt idx="250">
                  <c:v>480.488141051333</c:v>
                </c:pt>
                <c:pt idx="251">
                  <c:v>480.694080932003</c:v>
                </c:pt>
                <c:pt idx="252">
                  <c:v>480.965907808055</c:v>
                </c:pt>
                <c:pt idx="253">
                  <c:v>481.273983352498</c:v>
                </c:pt>
                <c:pt idx="254">
                  <c:v>481.484103940798</c:v>
                </c:pt>
                <c:pt idx="255">
                  <c:v>481.776928453972</c:v>
                </c:pt>
                <c:pt idx="256">
                  <c:v>482.054490846647</c:v>
                </c:pt>
                <c:pt idx="257">
                  <c:v>482.286179433495</c:v>
                </c:pt>
                <c:pt idx="258">
                  <c:v>482.559047020288</c:v>
                </c:pt>
                <c:pt idx="259">
                  <c:v>482.832490286163</c:v>
                </c:pt>
                <c:pt idx="260">
                  <c:v>482.99857582387</c:v>
                </c:pt>
                <c:pt idx="261">
                  <c:v>483.646061625133</c:v>
                </c:pt>
                <c:pt idx="262">
                  <c:v>483.941879142547</c:v>
                </c:pt>
                <c:pt idx="263">
                  <c:v>484.237552479734</c:v>
                </c:pt>
                <c:pt idx="264">
                  <c:v>484.462527938957</c:v>
                </c:pt>
                <c:pt idx="265">
                  <c:v>484.707519773637</c:v>
                </c:pt>
                <c:pt idx="266">
                  <c:v>484.997050961691</c:v>
                </c:pt>
                <c:pt idx="267">
                  <c:v>485.186659716806</c:v>
                </c:pt>
                <c:pt idx="268">
                  <c:v>485.426439263981</c:v>
                </c:pt>
                <c:pt idx="269">
                  <c:v>485.645985177984</c:v>
                </c:pt>
                <c:pt idx="270">
                  <c:v>485.800724359861</c:v>
                </c:pt>
                <c:pt idx="271">
                  <c:v>486.074567337649</c:v>
                </c:pt>
                <c:pt idx="272">
                  <c:v>486.308579461471</c:v>
                </c:pt>
                <c:pt idx="273">
                  <c:v>486.551973934888</c:v>
                </c:pt>
                <c:pt idx="274">
                  <c:v>486.828417595974</c:v>
                </c:pt>
                <c:pt idx="275">
                  <c:v>487.120221337634</c:v>
                </c:pt>
                <c:pt idx="276">
                  <c:v>487.411769575348</c:v>
                </c:pt>
                <c:pt idx="277">
                  <c:v>487.624508717852</c:v>
                </c:pt>
                <c:pt idx="278">
                  <c:v>487.920334991289</c:v>
                </c:pt>
                <c:pt idx="279">
                  <c:v>488.181300061461</c:v>
                </c:pt>
                <c:pt idx="280">
                  <c:v>488.446647084935</c:v>
                </c:pt>
                <c:pt idx="281">
                  <c:v>488.637399147894</c:v>
                </c:pt>
                <c:pt idx="282">
                  <c:v>488.907614291652</c:v>
                </c:pt>
                <c:pt idx="283">
                  <c:v>489.062759606959</c:v>
                </c:pt>
                <c:pt idx="284">
                  <c:v>489.378563605319</c:v>
                </c:pt>
                <c:pt idx="285">
                  <c:v>489.674656816431</c:v>
                </c:pt>
                <c:pt idx="286">
                  <c:v>490.003745245732</c:v>
                </c:pt>
                <c:pt idx="287">
                  <c:v>490.244499220382</c:v>
                </c:pt>
                <c:pt idx="288">
                  <c:v>490.533274204034</c:v>
                </c:pt>
                <c:pt idx="289">
                  <c:v>490.802607662728</c:v>
                </c:pt>
                <c:pt idx="290">
                  <c:v>491.022674177739</c:v>
                </c:pt>
                <c:pt idx="291">
                  <c:v>491.298489846685</c:v>
                </c:pt>
                <c:pt idx="292">
                  <c:v>491.554952382931</c:v>
                </c:pt>
                <c:pt idx="293">
                  <c:v>491.790735626864</c:v>
                </c:pt>
                <c:pt idx="294">
                  <c:v>492.053417549405</c:v>
                </c:pt>
                <c:pt idx="295">
                  <c:v>492.348269908968</c:v>
                </c:pt>
                <c:pt idx="296">
                  <c:v>492.652194269615</c:v>
                </c:pt>
                <c:pt idx="297">
                  <c:v>492.868918762516</c:v>
                </c:pt>
                <c:pt idx="298">
                  <c:v>493.591491510732</c:v>
                </c:pt>
                <c:pt idx="299">
                  <c:v>493.560292404913</c:v>
                </c:pt>
                <c:pt idx="300">
                  <c:v>493.874111342751</c:v>
                </c:pt>
                <c:pt idx="301">
                  <c:v>494.097407878298</c:v>
                </c:pt>
                <c:pt idx="302">
                  <c:v>494.399311462574</c:v>
                </c:pt>
                <c:pt idx="303">
                  <c:v>494.695176827817</c:v>
                </c:pt>
                <c:pt idx="304">
                  <c:v>495.003670716728</c:v>
                </c:pt>
                <c:pt idx="305">
                  <c:v>495.240846621889</c:v>
                </c:pt>
                <c:pt idx="306">
                  <c:v>495.575260436929</c:v>
                </c:pt>
                <c:pt idx="307">
                  <c:v>495.746024814849</c:v>
                </c:pt>
                <c:pt idx="308">
                  <c:v>496.033586685143</c:v>
                </c:pt>
                <c:pt idx="309">
                  <c:v>496.398155521498</c:v>
                </c:pt>
                <c:pt idx="310">
                  <c:v>496.765450369793</c:v>
                </c:pt>
                <c:pt idx="311">
                  <c:v>497.021513284932</c:v>
                </c:pt>
                <c:pt idx="312">
                  <c:v>497.317448902679</c:v>
                </c:pt>
                <c:pt idx="313">
                  <c:v>497.610482138484</c:v>
                </c:pt>
                <c:pt idx="314">
                  <c:v>497.87715707021</c:v>
                </c:pt>
                <c:pt idx="315">
                  <c:v>498.221396007482</c:v>
                </c:pt>
                <c:pt idx="316">
                  <c:v>498.601408759497</c:v>
                </c:pt>
                <c:pt idx="317">
                  <c:v>498.883742935402</c:v>
                </c:pt>
                <c:pt idx="318">
                  <c:v>499.253753624973</c:v>
                </c:pt>
                <c:pt idx="319">
                  <c:v>499.592963036062</c:v>
                </c:pt>
                <c:pt idx="320">
                  <c:v>499.904262424261</c:v>
                </c:pt>
                <c:pt idx="321">
                  <c:v>500.124658629256</c:v>
                </c:pt>
                <c:pt idx="322">
                  <c:v>500.495291936901</c:v>
                </c:pt>
                <c:pt idx="323">
                  <c:v>500.912667347605</c:v>
                </c:pt>
                <c:pt idx="324">
                  <c:v>501.22424427959</c:v>
                </c:pt>
                <c:pt idx="325">
                  <c:v>501.61579995912</c:v>
                </c:pt>
                <c:pt idx="326">
                  <c:v>502.027222454205</c:v>
                </c:pt>
                <c:pt idx="327">
                  <c:v>502.47013439223</c:v>
                </c:pt>
                <c:pt idx="328">
                  <c:v>502.760455286114</c:v>
                </c:pt>
                <c:pt idx="329">
                  <c:v>503.15358247967</c:v>
                </c:pt>
                <c:pt idx="330">
                  <c:v>503.514451369395</c:v>
                </c:pt>
                <c:pt idx="331">
                  <c:v>503.904709693278</c:v>
                </c:pt>
                <c:pt idx="332">
                  <c:v>504.296563029713</c:v>
                </c:pt>
                <c:pt idx="333">
                  <c:v>504.667048298816</c:v>
                </c:pt>
                <c:pt idx="334">
                  <c:v>504.936231413407</c:v>
                </c:pt>
                <c:pt idx="335">
                  <c:v>505.283897349644</c:v>
                </c:pt>
                <c:pt idx="336">
                  <c:v>505.644564154002</c:v>
                </c:pt>
                <c:pt idx="337">
                  <c:v>506.04553378777</c:v>
                </c:pt>
                <c:pt idx="338">
                  <c:v>506.369121135311</c:v>
                </c:pt>
                <c:pt idx="339">
                  <c:v>506.734176623201</c:v>
                </c:pt>
                <c:pt idx="340">
                  <c:v>507.004964633185</c:v>
                </c:pt>
                <c:pt idx="341">
                  <c:v>507.34455417204</c:v>
                </c:pt>
                <c:pt idx="342">
                  <c:v>507.713900718161</c:v>
                </c:pt>
                <c:pt idx="343">
                  <c:v>508.093124772143</c:v>
                </c:pt>
                <c:pt idx="344">
                  <c:v>508.387227724698</c:v>
                </c:pt>
                <c:pt idx="345">
                  <c:v>508.783885740869</c:v>
                </c:pt>
                <c:pt idx="346">
                  <c:v>509.121561156687</c:v>
                </c:pt>
                <c:pt idx="347">
                  <c:v>509.494397784974</c:v>
                </c:pt>
                <c:pt idx="348">
                  <c:v>509.868283147025</c:v>
                </c:pt>
                <c:pt idx="349">
                  <c:v>510.234625528786</c:v>
                </c:pt>
                <c:pt idx="350">
                  <c:v>510.565841651451</c:v>
                </c:pt>
                <c:pt idx="351">
                  <c:v>510.993743566449</c:v>
                </c:pt>
                <c:pt idx="352">
                  <c:v>511.430775298107</c:v>
                </c:pt>
                <c:pt idx="353">
                  <c:v>512.571657441991</c:v>
                </c:pt>
                <c:pt idx="354">
                  <c:v>512.245242161573</c:v>
                </c:pt>
                <c:pt idx="355">
                  <c:v>512.687277709194</c:v>
                </c:pt>
                <c:pt idx="356">
                  <c:v>513.129562089339</c:v>
                </c:pt>
                <c:pt idx="357">
                  <c:v>514.231524350447</c:v>
                </c:pt>
                <c:pt idx="358">
                  <c:v>514.647665154409</c:v>
                </c:pt>
                <c:pt idx="359">
                  <c:v>514.997347598732</c:v>
                </c:pt>
                <c:pt idx="360">
                  <c:v>515.506647073731</c:v>
                </c:pt>
                <c:pt idx="361">
                  <c:v>515.956352968875</c:v>
                </c:pt>
                <c:pt idx="362">
                  <c:v>516.321663670253</c:v>
                </c:pt>
                <c:pt idx="363">
                  <c:v>516.738376044283</c:v>
                </c:pt>
                <c:pt idx="364">
                  <c:v>517.131727397091</c:v>
                </c:pt>
                <c:pt idx="365">
                  <c:v>517.566244109015</c:v>
                </c:pt>
                <c:pt idx="366">
                  <c:v>517.934745916626</c:v>
                </c:pt>
                <c:pt idx="367">
                  <c:v>518.416804425194</c:v>
                </c:pt>
                <c:pt idx="368">
                  <c:v>518.784284796962</c:v>
                </c:pt>
                <c:pt idx="369">
                  <c:v>519.20934124123</c:v>
                </c:pt>
                <c:pt idx="370">
                  <c:v>519.689903919517</c:v>
                </c:pt>
                <c:pt idx="371">
                  <c:v>520.14656430488</c:v>
                </c:pt>
                <c:pt idx="372">
                  <c:v>520.504041952367</c:v>
                </c:pt>
                <c:pt idx="373">
                  <c:v>520.966666518046</c:v>
                </c:pt>
                <c:pt idx="374">
                  <c:v>521.428597004458</c:v>
                </c:pt>
                <c:pt idx="375">
                  <c:v>521.810028076276</c:v>
                </c:pt>
                <c:pt idx="376">
                  <c:v>522.205435469319</c:v>
                </c:pt>
                <c:pt idx="377">
                  <c:v>522.657777979725</c:v>
                </c:pt>
                <c:pt idx="378">
                  <c:v>522.981676022307</c:v>
                </c:pt>
                <c:pt idx="379">
                  <c:v>524.920786644663</c:v>
                </c:pt>
                <c:pt idx="380">
                  <c:v>524.166477752526</c:v>
                </c:pt>
                <c:pt idx="381">
                  <c:v>524.351450782412</c:v>
                </c:pt>
                <c:pt idx="382">
                  <c:v>524.783023543443</c:v>
                </c:pt>
                <c:pt idx="383">
                  <c:v>525.244597820848</c:v>
                </c:pt>
                <c:pt idx="384">
                  <c:v>525.6609926159</c:v>
                </c:pt>
                <c:pt idx="385">
                  <c:v>526.112580657607</c:v>
                </c:pt>
                <c:pt idx="386">
                  <c:v>526.562803252641</c:v>
                </c:pt>
                <c:pt idx="387">
                  <c:v>526.917590492971</c:v>
                </c:pt>
                <c:pt idx="388">
                  <c:v>527.333656677603</c:v>
                </c:pt>
                <c:pt idx="389">
                  <c:v>527.771866210377</c:v>
                </c:pt>
                <c:pt idx="390">
                  <c:v>528.232372125281</c:v>
                </c:pt>
                <c:pt idx="391">
                  <c:v>528.596796142244</c:v>
                </c:pt>
                <c:pt idx="392">
                  <c:v>529.102354792311</c:v>
                </c:pt>
                <c:pt idx="393">
                  <c:v>529.44827659095</c:v>
                </c:pt>
                <c:pt idx="394">
                  <c:v>529.893536276841</c:v>
                </c:pt>
                <c:pt idx="395">
                  <c:v>530.368022998662</c:v>
                </c:pt>
                <c:pt idx="396">
                  <c:v>530.84058347578</c:v>
                </c:pt>
                <c:pt idx="397">
                  <c:v>531.218617991319</c:v>
                </c:pt>
                <c:pt idx="398">
                  <c:v>531.695069961526</c:v>
                </c:pt>
                <c:pt idx="399">
                  <c:v>532.146378354767</c:v>
                </c:pt>
                <c:pt idx="400">
                  <c:v>532.572108173791</c:v>
                </c:pt>
                <c:pt idx="401">
                  <c:v>533.064782047824</c:v>
                </c:pt>
                <c:pt idx="402">
                  <c:v>533.555030890817</c:v>
                </c:pt>
                <c:pt idx="403">
                  <c:v>534.035397204777</c:v>
                </c:pt>
                <c:pt idx="404">
                  <c:v>534.399093931632</c:v>
                </c:pt>
                <c:pt idx="405">
                  <c:v>534.897558787496</c:v>
                </c:pt>
                <c:pt idx="406">
                  <c:v>535.363155147134</c:v>
                </c:pt>
                <c:pt idx="407">
                  <c:v>536.415522345986</c:v>
                </c:pt>
                <c:pt idx="408">
                  <c:v>536.344100794429</c:v>
                </c:pt>
                <c:pt idx="409">
                  <c:v>536.82368972287</c:v>
                </c:pt>
                <c:pt idx="410">
                  <c:v>537.19586344194</c:v>
                </c:pt>
                <c:pt idx="411">
                  <c:v>537.67055782991</c:v>
                </c:pt>
                <c:pt idx="412">
                  <c:v>538.134336209689</c:v>
                </c:pt>
                <c:pt idx="413">
                  <c:v>538.602631494377</c:v>
                </c:pt>
                <c:pt idx="414">
                  <c:v>538.948106709516</c:v>
                </c:pt>
                <c:pt idx="415">
                  <c:v>539.455089036755</c:v>
                </c:pt>
                <c:pt idx="416">
                  <c:v>539.908830370505</c:v>
                </c:pt>
                <c:pt idx="417">
                  <c:v>540.431133431391</c:v>
                </c:pt>
                <c:pt idx="418">
                  <c:v>540.926933754849</c:v>
                </c:pt>
                <c:pt idx="419">
                  <c:v>541.405388718845</c:v>
                </c:pt>
                <c:pt idx="420">
                  <c:v>541.771116285596</c:v>
                </c:pt>
                <c:pt idx="421">
                  <c:v>543.961031151348</c:v>
                </c:pt>
                <c:pt idx="422">
                  <c:v>542.990517027206</c:v>
                </c:pt>
                <c:pt idx="423">
                  <c:v>544.961255782611</c:v>
                </c:pt>
                <c:pt idx="424">
                  <c:v>545.323095298191</c:v>
                </c:pt>
                <c:pt idx="425">
                  <c:v>544.348112544216</c:v>
                </c:pt>
                <c:pt idx="426">
                  <c:v>544.619842963705</c:v>
                </c:pt>
                <c:pt idx="427">
                  <c:v>545.091432117348</c:v>
                </c:pt>
                <c:pt idx="428">
                  <c:v>547.368337567753</c:v>
                </c:pt>
                <c:pt idx="429">
                  <c:v>547.146578362973</c:v>
                </c:pt>
                <c:pt idx="430">
                  <c:v>547.834966436553</c:v>
                </c:pt>
                <c:pt idx="431">
                  <c:v>546.997777620992</c:v>
                </c:pt>
                <c:pt idx="432">
                  <c:v>547.300486529138</c:v>
                </c:pt>
                <c:pt idx="433">
                  <c:v>549.081889506216</c:v>
                </c:pt>
                <c:pt idx="434">
                  <c:v>549.066290850071</c:v>
                </c:pt>
                <c:pt idx="435">
                  <c:v>550.709229585281</c:v>
                </c:pt>
                <c:pt idx="436">
                  <c:v>551.254565599598</c:v>
                </c:pt>
                <c:pt idx="437">
                  <c:v>550.070213080058</c:v>
                </c:pt>
                <c:pt idx="438">
                  <c:v>551.530838629903</c:v>
                </c:pt>
                <c:pt idx="439">
                  <c:v>551.652521658669</c:v>
                </c:pt>
                <c:pt idx="440">
                  <c:v>552.684676943426</c:v>
                </c:pt>
                <c:pt idx="441">
                  <c:v>553.518718432541</c:v>
                </c:pt>
                <c:pt idx="442">
                  <c:v>553.221554912892</c:v>
                </c:pt>
                <c:pt idx="443">
                  <c:v>553.677871625669</c:v>
                </c:pt>
                <c:pt idx="444">
                  <c:v>554.688818658709</c:v>
                </c:pt>
                <c:pt idx="445">
                  <c:v>554.467202764199</c:v>
                </c:pt>
                <c:pt idx="446">
                  <c:v>555.771558327013</c:v>
                </c:pt>
                <c:pt idx="447">
                  <c:v>556.072509835926</c:v>
                </c:pt>
                <c:pt idx="448">
                  <c:v>556.775505282038</c:v>
                </c:pt>
                <c:pt idx="449">
                  <c:v>556.976255748933</c:v>
                </c:pt>
                <c:pt idx="450">
                  <c:v>556.880291728426</c:v>
                </c:pt>
                <c:pt idx="451">
                  <c:v>557.753385058096</c:v>
                </c:pt>
                <c:pt idx="452">
                  <c:v>558.265045962872</c:v>
                </c:pt>
                <c:pt idx="453">
                  <c:v>558.729857200644</c:v>
                </c:pt>
                <c:pt idx="454">
                  <c:v>559.404405334024</c:v>
                </c:pt>
                <c:pt idx="455">
                  <c:v>559.892448997593</c:v>
                </c:pt>
                <c:pt idx="456">
                  <c:v>560.185972530844</c:v>
                </c:pt>
                <c:pt idx="457">
                  <c:v>560.605993067827</c:v>
                </c:pt>
                <c:pt idx="458">
                  <c:v>561.345260697903</c:v>
                </c:pt>
                <c:pt idx="459">
                  <c:v>561.387719427231</c:v>
                </c:pt>
                <c:pt idx="460">
                  <c:v>562.121909797081</c:v>
                </c:pt>
                <c:pt idx="461">
                  <c:v>562.601106214969</c:v>
                </c:pt>
                <c:pt idx="462">
                  <c:v>563.089729348994</c:v>
                </c:pt>
                <c:pt idx="463">
                  <c:v>563.217113321288</c:v>
                </c:pt>
                <c:pt idx="464">
                  <c:v>565.065744062702</c:v>
                </c:pt>
                <c:pt idx="465">
                  <c:v>565.305291920545</c:v>
                </c:pt>
                <c:pt idx="466">
                  <c:v>565.805583662674</c:v>
                </c:pt>
                <c:pt idx="467">
                  <c:v>566.648013503742</c:v>
                </c:pt>
                <c:pt idx="468">
                  <c:v>566.709996529508</c:v>
                </c:pt>
                <c:pt idx="469">
                  <c:v>567.643721748756</c:v>
                </c:pt>
                <c:pt idx="470">
                  <c:v>567.700511733415</c:v>
                </c:pt>
                <c:pt idx="471">
                  <c:v>568.235610621341</c:v>
                </c:pt>
                <c:pt idx="472">
                  <c:v>568.779963265204</c:v>
                </c:pt>
                <c:pt idx="473">
                  <c:v>569.619432829122</c:v>
                </c:pt>
                <c:pt idx="474">
                  <c:v>569.811480322484</c:v>
                </c:pt>
                <c:pt idx="475">
                  <c:v>570.216882639445</c:v>
                </c:pt>
                <c:pt idx="476">
                  <c:v>570.781074460775</c:v>
                </c:pt>
                <c:pt idx="477">
                  <c:v>571.198261349708</c:v>
                </c:pt>
                <c:pt idx="478">
                  <c:v>571.748677241516</c:v>
                </c:pt>
                <c:pt idx="479">
                  <c:v>572.250510730083</c:v>
                </c:pt>
                <c:pt idx="480">
                  <c:v>572.781310602781</c:v>
                </c:pt>
                <c:pt idx="481">
                  <c:v>573.317251643186</c:v>
                </c:pt>
                <c:pt idx="482">
                  <c:v>573.819570383711</c:v>
                </c:pt>
                <c:pt idx="483">
                  <c:v>574.166260571549</c:v>
                </c:pt>
                <c:pt idx="484">
                  <c:v>574.691741004996</c:v>
                </c:pt>
                <c:pt idx="485">
                  <c:v>575.286012886667</c:v>
                </c:pt>
                <c:pt idx="486">
                  <c:v>575.814409891806</c:v>
                </c:pt>
                <c:pt idx="487">
                  <c:v>576.365285979028</c:v>
                </c:pt>
                <c:pt idx="488">
                  <c:v>577.037751499893</c:v>
                </c:pt>
                <c:pt idx="489">
                  <c:v>577.537078254411</c:v>
                </c:pt>
                <c:pt idx="490">
                  <c:v>577.926979688209</c:v>
                </c:pt>
                <c:pt idx="491">
                  <c:v>578.513273135793</c:v>
                </c:pt>
                <c:pt idx="492">
                  <c:v>579.122493517991</c:v>
                </c:pt>
                <c:pt idx="493">
                  <c:v>579.61101088972</c:v>
                </c:pt>
                <c:pt idx="494">
                  <c:v>580.209036827604</c:v>
                </c:pt>
                <c:pt idx="495">
                  <c:v>580.859243609082</c:v>
                </c:pt>
                <c:pt idx="496">
                  <c:v>581.298589493973</c:v>
                </c:pt>
                <c:pt idx="497">
                  <c:v>581.846648457816</c:v>
                </c:pt>
                <c:pt idx="498">
                  <c:v>582.465462492076</c:v>
                </c:pt>
                <c:pt idx="499">
                  <c:v>583.037515740589</c:v>
                </c:pt>
                <c:pt idx="500">
                  <c:v>583.519495399895</c:v>
                </c:pt>
                <c:pt idx="501">
                  <c:v>584.136021112371</c:v>
                </c:pt>
                <c:pt idx="502">
                  <c:v>584.685374555506</c:v>
                </c:pt>
                <c:pt idx="503">
                  <c:v>585.231710318074</c:v>
                </c:pt>
                <c:pt idx="504">
                  <c:v>585.922179025827</c:v>
                </c:pt>
                <c:pt idx="505">
                  <c:v>586.646393186852</c:v>
                </c:pt>
                <c:pt idx="506">
                  <c:v>587.157598602475</c:v>
                </c:pt>
                <c:pt idx="507">
                  <c:v>587.714402396747</c:v>
                </c:pt>
                <c:pt idx="508">
                  <c:v>588.353161824334</c:v>
                </c:pt>
                <c:pt idx="509">
                  <c:v>589.055001214186</c:v>
                </c:pt>
                <c:pt idx="510">
                  <c:v>589.538797421005</c:v>
                </c:pt>
                <c:pt idx="511">
                  <c:v>590.294386399434</c:v>
                </c:pt>
                <c:pt idx="512">
                  <c:v>590.861138854948</c:v>
                </c:pt>
                <c:pt idx="513">
                  <c:v>591.569192668438</c:v>
                </c:pt>
                <c:pt idx="514">
                  <c:v>592.2422488796</c:v>
                </c:pt>
                <c:pt idx="515">
                  <c:v>592.928839338058</c:v>
                </c:pt>
                <c:pt idx="516">
                  <c:v>593.526315269959</c:v>
                </c:pt>
                <c:pt idx="517">
                  <c:v>594.40214657582</c:v>
                </c:pt>
                <c:pt idx="518">
                  <c:v>595.11623752391</c:v>
                </c:pt>
                <c:pt idx="519">
                  <c:v>595.749999494386</c:v>
                </c:pt>
                <c:pt idx="520">
                  <c:v>596.524752812627</c:v>
                </c:pt>
                <c:pt idx="521">
                  <c:v>597.270008588247</c:v>
                </c:pt>
                <c:pt idx="522">
                  <c:v>597.789660119165</c:v>
                </c:pt>
                <c:pt idx="523">
                  <c:v>598.512978389127</c:v>
                </c:pt>
                <c:pt idx="524">
                  <c:v>599.24107736066</c:v>
                </c:pt>
                <c:pt idx="525">
                  <c:v>599.803959333373</c:v>
                </c:pt>
                <c:pt idx="526">
                  <c:v>600.633980789036</c:v>
                </c:pt>
                <c:pt idx="527">
                  <c:v>601.491862738516</c:v>
                </c:pt>
                <c:pt idx="528">
                  <c:v>602.155204010581</c:v>
                </c:pt>
                <c:pt idx="529">
                  <c:v>602.93758599155</c:v>
                </c:pt>
                <c:pt idx="530">
                  <c:v>603.706615241814</c:v>
                </c:pt>
                <c:pt idx="531">
                  <c:v>604.533837804203</c:v>
                </c:pt>
                <c:pt idx="532">
                  <c:v>605.14779152903</c:v>
                </c:pt>
                <c:pt idx="533">
                  <c:v>605.991130852481</c:v>
                </c:pt>
                <c:pt idx="534">
                  <c:v>606.831836594024</c:v>
                </c:pt>
                <c:pt idx="535">
                  <c:v>607.607033231592</c:v>
                </c:pt>
                <c:pt idx="536">
                  <c:v>608.450413356307</c:v>
                </c:pt>
                <c:pt idx="537">
                  <c:v>609.19532398465</c:v>
                </c:pt>
                <c:pt idx="538">
                  <c:v>610.068762374497</c:v>
                </c:pt>
                <c:pt idx="539">
                  <c:v>611.110863525827</c:v>
                </c:pt>
                <c:pt idx="540">
                  <c:v>612.027516798629</c:v>
                </c:pt>
                <c:pt idx="541">
                  <c:v>612.79222856823</c:v>
                </c:pt>
                <c:pt idx="542">
                  <c:v>613.722912102557</c:v>
                </c:pt>
                <c:pt idx="543">
                  <c:v>614.644515282957</c:v>
                </c:pt>
                <c:pt idx="544">
                  <c:v>615.611762979726</c:v>
                </c:pt>
                <c:pt idx="545">
                  <c:v>616.820195943449</c:v>
                </c:pt>
                <c:pt idx="546">
                  <c:v>617.833070115251</c:v>
                </c:pt>
                <c:pt idx="547">
                  <c:v>618.623135572928</c:v>
                </c:pt>
                <c:pt idx="548">
                  <c:v>619.651289590303</c:v>
                </c:pt>
                <c:pt idx="549">
                  <c:v>620.687993042585</c:v>
                </c:pt>
                <c:pt idx="550">
                  <c:v>621.462322533335</c:v>
                </c:pt>
                <c:pt idx="551">
                  <c:v>622.649193761243</c:v>
                </c:pt>
                <c:pt idx="552">
                  <c:v>623.656894638369</c:v>
                </c:pt>
                <c:pt idx="553">
                  <c:v>624.482396053314</c:v>
                </c:pt>
                <c:pt idx="554">
                  <c:v>625.469650526418</c:v>
                </c:pt>
                <c:pt idx="555">
                  <c:v>626.515967298428</c:v>
                </c:pt>
                <c:pt idx="556">
                  <c:v>627.374372279842</c:v>
                </c:pt>
                <c:pt idx="557">
                  <c:v>628.506306965235</c:v>
                </c:pt>
                <c:pt idx="558">
                  <c:v>629.666052930178</c:v>
                </c:pt>
                <c:pt idx="559">
                  <c:v>630.701886255059</c:v>
                </c:pt>
                <c:pt idx="560">
                  <c:v>631.850995330402</c:v>
                </c:pt>
                <c:pt idx="561">
                  <c:v>633.042774574463</c:v>
                </c:pt>
                <c:pt idx="562">
                  <c:v>635.238169584298</c:v>
                </c:pt>
                <c:pt idx="563">
                  <c:v>636.519127574759</c:v>
                </c:pt>
                <c:pt idx="564">
                  <c:v>637.782895004562</c:v>
                </c:pt>
                <c:pt idx="565">
                  <c:v>638.821066445985</c:v>
                </c:pt>
                <c:pt idx="566">
                  <c:v>640.231144593185</c:v>
                </c:pt>
                <c:pt idx="567">
                  <c:v>641.554797567592</c:v>
                </c:pt>
                <c:pt idx="568">
                  <c:v>642.637397050756</c:v>
                </c:pt>
                <c:pt idx="569">
                  <c:v>643.883399747303</c:v>
                </c:pt>
                <c:pt idx="570">
                  <c:v>645.267502994847</c:v>
                </c:pt>
                <c:pt idx="571">
                  <c:v>646.398022078638</c:v>
                </c:pt>
                <c:pt idx="572">
                  <c:v>648.10075134534</c:v>
                </c:pt>
                <c:pt idx="573">
                  <c:v>649.530936969744</c:v>
                </c:pt>
                <c:pt idx="574">
                  <c:v>650.85279933724</c:v>
                </c:pt>
                <c:pt idx="575">
                  <c:v>652.310581383802</c:v>
                </c:pt>
                <c:pt idx="576">
                  <c:v>653.735002577942</c:v>
                </c:pt>
                <c:pt idx="577">
                  <c:v>654.960331691429</c:v>
                </c:pt>
                <c:pt idx="578">
                  <c:v>656.494997798164</c:v>
                </c:pt>
                <c:pt idx="579">
                  <c:v>657.907858178511</c:v>
                </c:pt>
                <c:pt idx="580">
                  <c:v>659.204929569814</c:v>
                </c:pt>
                <c:pt idx="581">
                  <c:v>660.650326695042</c:v>
                </c:pt>
                <c:pt idx="582">
                  <c:v>662.399994536017</c:v>
                </c:pt>
                <c:pt idx="583">
                  <c:v>663.683934992817</c:v>
                </c:pt>
                <c:pt idx="584">
                  <c:v>665.280090992529</c:v>
                </c:pt>
                <c:pt idx="585">
                  <c:v>666.804614018983</c:v>
                </c:pt>
                <c:pt idx="586">
                  <c:v>668.17100991823</c:v>
                </c:pt>
                <c:pt idx="587">
                  <c:v>669.804961039036</c:v>
                </c:pt>
                <c:pt idx="588">
                  <c:v>671.486348401613</c:v>
                </c:pt>
                <c:pt idx="589">
                  <c:v>673.282964149374</c:v>
                </c:pt>
                <c:pt idx="590">
                  <c:v>674.837814543426</c:v>
                </c:pt>
                <c:pt idx="591">
                  <c:v>676.572537545748</c:v>
                </c:pt>
                <c:pt idx="592">
                  <c:v>678.03904803483</c:v>
                </c:pt>
                <c:pt idx="593">
                  <c:v>679.7411440659</c:v>
                </c:pt>
                <c:pt idx="594">
                  <c:v>681.5185029885</c:v>
                </c:pt>
                <c:pt idx="595">
                  <c:v>683.256256231278</c:v>
                </c:pt>
                <c:pt idx="596">
                  <c:v>684.714099547206</c:v>
                </c:pt>
                <c:pt idx="597">
                  <c:v>686.544134837136</c:v>
                </c:pt>
                <c:pt idx="598">
                  <c:v>688.368425703509</c:v>
                </c:pt>
                <c:pt idx="599">
                  <c:v>690.277043292738</c:v>
                </c:pt>
                <c:pt idx="600">
                  <c:v>692.053410700736</c:v>
                </c:pt>
                <c:pt idx="601">
                  <c:v>693.904865606924</c:v>
                </c:pt>
                <c:pt idx="602">
                  <c:v>695.427849045425</c:v>
                </c:pt>
                <c:pt idx="603">
                  <c:v>698.94829642418</c:v>
                </c:pt>
                <c:pt idx="604">
                  <c:v>700.479474090206</c:v>
                </c:pt>
                <c:pt idx="605">
                  <c:v>702.576139254918</c:v>
                </c:pt>
                <c:pt idx="606">
                  <c:v>704.157429548034</c:v>
                </c:pt>
                <c:pt idx="607">
                  <c:v>706.148647449403</c:v>
                </c:pt>
                <c:pt idx="608">
                  <c:v>708.114398364267</c:v>
                </c:pt>
                <c:pt idx="609">
                  <c:v>710.16040018383</c:v>
                </c:pt>
                <c:pt idx="610">
                  <c:v>711.823818766061</c:v>
                </c:pt>
                <c:pt idx="611">
                  <c:v>713.76894373078</c:v>
                </c:pt>
                <c:pt idx="612">
                  <c:v>715.725105875441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"8(250)"</c:f>
              <c:strCache>
                <c:ptCount val="1"/>
                <c:pt idx="0">
                  <c:v>8(250)</c:v>
                </c:pt>
              </c:strCache>
            </c:strRef>
          </c:tx>
          <c:spPr>
            <a:solidFill>
              <a:srgbClr val="4472c4"/>
            </a:solidFill>
            <a:ln cap="rnd" w="381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[6]Лист1!$M$14:$M$637</c:f>
              <c:numCache>
                <c:formatCode>General</c:formatCode>
                <c:ptCount val="624"/>
                <c:pt idx="0">
                  <c:v>1.56526555332137</c:v>
                </c:pt>
                <c:pt idx="1">
                  <c:v>2.4948218137957</c:v>
                </c:pt>
                <c:pt idx="2">
                  <c:v>6.16889996258555</c:v>
                </c:pt>
                <c:pt idx="3">
                  <c:v>19.2558276941053</c:v>
                </c:pt>
                <c:pt idx="4">
                  <c:v>25.7939166206166</c:v>
                </c:pt>
                <c:pt idx="5">
                  <c:v>30.7565243559664</c:v>
                </c:pt>
                <c:pt idx="6">
                  <c:v>35.3674768168914</c:v>
                </c:pt>
                <c:pt idx="7">
                  <c:v>37.7007362691423</c:v>
                </c:pt>
                <c:pt idx="8">
                  <c:v>40.5895403990368</c:v>
                </c:pt>
                <c:pt idx="9">
                  <c:v>43.5893692144407</c:v>
                </c:pt>
                <c:pt idx="10">
                  <c:v>46.9775171419043</c:v>
                </c:pt>
                <c:pt idx="11">
                  <c:v>50.7124793985659</c:v>
                </c:pt>
                <c:pt idx="12">
                  <c:v>58.2930158340848</c:v>
                </c:pt>
                <c:pt idx="13">
                  <c:v>59.940913376424</c:v>
                </c:pt>
                <c:pt idx="14">
                  <c:v>61.6285633139007</c:v>
                </c:pt>
                <c:pt idx="15">
                  <c:v>63.1360250061814</c:v>
                </c:pt>
                <c:pt idx="16">
                  <c:v>64.6361001788278</c:v>
                </c:pt>
                <c:pt idx="17">
                  <c:v>66.0620521991961</c:v>
                </c:pt>
                <c:pt idx="18">
                  <c:v>67.3965302111202</c:v>
                </c:pt>
                <c:pt idx="19">
                  <c:v>68.7567466062546</c:v>
                </c:pt>
                <c:pt idx="20">
                  <c:v>70.2438512700687</c:v>
                </c:pt>
                <c:pt idx="21">
                  <c:v>71.6681767412751</c:v>
                </c:pt>
                <c:pt idx="22">
                  <c:v>74.7785236370872</c:v>
                </c:pt>
                <c:pt idx="23">
                  <c:v>76.4643329891367</c:v>
                </c:pt>
                <c:pt idx="24">
                  <c:v>78.4885638748524</c:v>
                </c:pt>
                <c:pt idx="25">
                  <c:v>81.3035257011574</c:v>
                </c:pt>
                <c:pt idx="26">
                  <c:v>89.1389566892456</c:v>
                </c:pt>
                <c:pt idx="27">
                  <c:v>95.7626161252832</c:v>
                </c:pt>
                <c:pt idx="28">
                  <c:v>112.920877858159</c:v>
                </c:pt>
                <c:pt idx="29">
                  <c:v>123.723082788424</c:v>
                </c:pt>
                <c:pt idx="30">
                  <c:v>134.275100306425</c:v>
                </c:pt>
                <c:pt idx="31">
                  <c:v>144.459273603891</c:v>
                </c:pt>
                <c:pt idx="32">
                  <c:v>152.655452715435</c:v>
                </c:pt>
                <c:pt idx="33">
                  <c:v>162.121718447977</c:v>
                </c:pt>
                <c:pt idx="34">
                  <c:v>171.451257306812</c:v>
                </c:pt>
                <c:pt idx="35">
                  <c:v>184.299754535256</c:v>
                </c:pt>
                <c:pt idx="36">
                  <c:v>226.312713521488</c:v>
                </c:pt>
                <c:pt idx="37">
                  <c:v>241.209008428031</c:v>
                </c:pt>
                <c:pt idx="38">
                  <c:v>255.261273426532</c:v>
                </c:pt>
                <c:pt idx="39">
                  <c:v>270.983334160278</c:v>
                </c:pt>
                <c:pt idx="40">
                  <c:v>283.729779918647</c:v>
                </c:pt>
                <c:pt idx="41">
                  <c:v>297.139370129365</c:v>
                </c:pt>
                <c:pt idx="42">
                  <c:v>311.187241594449</c:v>
                </c:pt>
                <c:pt idx="43">
                  <c:v>322.044215113063</c:v>
                </c:pt>
                <c:pt idx="44">
                  <c:v>329.778130536123</c:v>
                </c:pt>
                <c:pt idx="45">
                  <c:v>338.132497735058</c:v>
                </c:pt>
                <c:pt idx="46">
                  <c:v>344.699454209471</c:v>
                </c:pt>
                <c:pt idx="47">
                  <c:v>346.642165141994</c:v>
                </c:pt>
                <c:pt idx="48">
                  <c:v>348.991420725092</c:v>
                </c:pt>
                <c:pt idx="49">
                  <c:v>351.688815654045</c:v>
                </c:pt>
                <c:pt idx="50">
                  <c:v>353.721392718202</c:v>
                </c:pt>
                <c:pt idx="51">
                  <c:v>356.064498338198</c:v>
                </c:pt>
                <c:pt idx="52">
                  <c:v>358.03135613792</c:v>
                </c:pt>
                <c:pt idx="53">
                  <c:v>361.267087788603</c:v>
                </c:pt>
                <c:pt idx="54">
                  <c:v>362.562187759698</c:v>
                </c:pt>
                <c:pt idx="55">
                  <c:v>363.877751723006</c:v>
                </c:pt>
                <c:pt idx="56">
                  <c:v>365.145860237518</c:v>
                </c:pt>
                <c:pt idx="57">
                  <c:v>366.364002231639</c:v>
                </c:pt>
                <c:pt idx="58">
                  <c:v>367.413931826477</c:v>
                </c:pt>
                <c:pt idx="59">
                  <c:v>368.543544439899</c:v>
                </c:pt>
                <c:pt idx="60">
                  <c:v>370.427864354893</c:v>
                </c:pt>
                <c:pt idx="61">
                  <c:v>371.490554287363</c:v>
                </c:pt>
                <c:pt idx="62">
                  <c:v>361.194872683524</c:v>
                </c:pt>
                <c:pt idx="63">
                  <c:v>357.767703503213</c:v>
                </c:pt>
                <c:pt idx="64">
                  <c:v>367.357758645589</c:v>
                </c:pt>
                <c:pt idx="65">
                  <c:v>372.223972386766</c:v>
                </c:pt>
                <c:pt idx="66">
                  <c:v>372.35819745059</c:v>
                </c:pt>
                <c:pt idx="67">
                  <c:v>373.613017617545</c:v>
                </c:pt>
                <c:pt idx="68">
                  <c:v>375.737258588255</c:v>
                </c:pt>
                <c:pt idx="69">
                  <c:v>377.635694560826</c:v>
                </c:pt>
                <c:pt idx="70">
                  <c:v>379.179313415433</c:v>
                </c:pt>
                <c:pt idx="71">
                  <c:v>380.647999185708</c:v>
                </c:pt>
                <c:pt idx="72">
                  <c:v>382.058650243059</c:v>
                </c:pt>
                <c:pt idx="73">
                  <c:v>383.130774712765</c:v>
                </c:pt>
                <c:pt idx="74">
                  <c:v>384.247954264324</c:v>
                </c:pt>
                <c:pt idx="75">
                  <c:v>385.337151308829</c:v>
                </c:pt>
                <c:pt idx="76">
                  <c:v>386.425074425725</c:v>
                </c:pt>
                <c:pt idx="77">
                  <c:v>387.477889722033</c:v>
                </c:pt>
                <c:pt idx="78">
                  <c:v>388.487878399082</c:v>
                </c:pt>
                <c:pt idx="79">
                  <c:v>389.378223500662</c:v>
                </c:pt>
                <c:pt idx="80">
                  <c:v>390.348841840463</c:v>
                </c:pt>
                <c:pt idx="81">
                  <c:v>391.271092641822</c:v>
                </c:pt>
                <c:pt idx="82">
                  <c:v>392.151065368615</c:v>
                </c:pt>
                <c:pt idx="83">
                  <c:v>393.005748441179</c:v>
                </c:pt>
                <c:pt idx="84">
                  <c:v>393.839263840703</c:v>
                </c:pt>
                <c:pt idx="85">
                  <c:v>394.614442141771</c:v>
                </c:pt>
                <c:pt idx="86">
                  <c:v>395.456079599424</c:v>
                </c:pt>
                <c:pt idx="87">
                  <c:v>396.290430934906</c:v>
                </c:pt>
                <c:pt idx="88">
                  <c:v>397.103995423721</c:v>
                </c:pt>
                <c:pt idx="89">
                  <c:v>397.822207676417</c:v>
                </c:pt>
                <c:pt idx="90">
                  <c:v>398.670746766439</c:v>
                </c:pt>
                <c:pt idx="91">
                  <c:v>399.463519811714</c:v>
                </c:pt>
                <c:pt idx="92">
                  <c:v>400.273434715915</c:v>
                </c:pt>
                <c:pt idx="93">
                  <c:v>401.035836808234</c:v>
                </c:pt>
                <c:pt idx="94">
                  <c:v>401.797138385004</c:v>
                </c:pt>
                <c:pt idx="95">
                  <c:v>402.616761058231</c:v>
                </c:pt>
                <c:pt idx="96">
                  <c:v>403.339442432434</c:v>
                </c:pt>
                <c:pt idx="97">
                  <c:v>404.13074254749</c:v>
                </c:pt>
                <c:pt idx="98">
                  <c:v>404.851387685867</c:v>
                </c:pt>
                <c:pt idx="99">
                  <c:v>405.572337395188</c:v>
                </c:pt>
                <c:pt idx="100">
                  <c:v>406.969707685874</c:v>
                </c:pt>
                <c:pt idx="101">
                  <c:v>407.707151571854</c:v>
                </c:pt>
                <c:pt idx="102">
                  <c:v>408.430372612731</c:v>
                </c:pt>
                <c:pt idx="103">
                  <c:v>409.133034576875</c:v>
                </c:pt>
                <c:pt idx="104">
                  <c:v>409.755897909225</c:v>
                </c:pt>
                <c:pt idx="105">
                  <c:v>410.463471126675</c:v>
                </c:pt>
                <c:pt idx="106">
                  <c:v>411.134273042182</c:v>
                </c:pt>
                <c:pt idx="107">
                  <c:v>411.820304315832</c:v>
                </c:pt>
                <c:pt idx="108">
                  <c:v>412.469499800723</c:v>
                </c:pt>
                <c:pt idx="109">
                  <c:v>413.072268824603</c:v>
                </c:pt>
                <c:pt idx="110">
                  <c:v>413.661375397054</c:v>
                </c:pt>
                <c:pt idx="111">
                  <c:v>414.292066070786</c:v>
                </c:pt>
                <c:pt idx="112">
                  <c:v>414.93499642579</c:v>
                </c:pt>
                <c:pt idx="113">
                  <c:v>415.483064396156</c:v>
                </c:pt>
                <c:pt idx="114">
                  <c:v>416.13356623429</c:v>
                </c:pt>
                <c:pt idx="115">
                  <c:v>416.764286242683</c:v>
                </c:pt>
                <c:pt idx="116">
                  <c:v>417.313460757445</c:v>
                </c:pt>
                <c:pt idx="117">
                  <c:v>417.923258697046</c:v>
                </c:pt>
                <c:pt idx="118">
                  <c:v>418.506639584913</c:v>
                </c:pt>
                <c:pt idx="119">
                  <c:v>419.005577378681</c:v>
                </c:pt>
                <c:pt idx="120">
                  <c:v>419.606859988751</c:v>
                </c:pt>
                <c:pt idx="121">
                  <c:v>420.220341582279</c:v>
                </c:pt>
                <c:pt idx="122">
                  <c:v>420.805958126372</c:v>
                </c:pt>
                <c:pt idx="123">
                  <c:v>421.353361248827</c:v>
                </c:pt>
                <c:pt idx="124">
                  <c:v>421.900270081377</c:v>
                </c:pt>
                <c:pt idx="125">
                  <c:v>422.376141475091</c:v>
                </c:pt>
                <c:pt idx="126">
                  <c:v>422.962779139697</c:v>
                </c:pt>
                <c:pt idx="127">
                  <c:v>423.440270900847</c:v>
                </c:pt>
                <c:pt idx="128">
                  <c:v>423.926660695796</c:v>
                </c:pt>
                <c:pt idx="129">
                  <c:v>424.383899099578</c:v>
                </c:pt>
                <c:pt idx="130">
                  <c:v>424.921132523347</c:v>
                </c:pt>
                <c:pt idx="131">
                  <c:v>425.345426701982</c:v>
                </c:pt>
                <c:pt idx="132">
                  <c:v>425.845187679414</c:v>
                </c:pt>
                <c:pt idx="133">
                  <c:v>426.357166562471</c:v>
                </c:pt>
                <c:pt idx="134">
                  <c:v>426.798885611709</c:v>
                </c:pt>
                <c:pt idx="135">
                  <c:v>427.299619618652</c:v>
                </c:pt>
                <c:pt idx="136">
                  <c:v>427.796434559712</c:v>
                </c:pt>
                <c:pt idx="137">
                  <c:v>428.289330434888</c:v>
                </c:pt>
                <c:pt idx="138">
                  <c:v>428.740889330333</c:v>
                </c:pt>
                <c:pt idx="139">
                  <c:v>429.184911775209</c:v>
                </c:pt>
                <c:pt idx="140">
                  <c:v>429.466813061303</c:v>
                </c:pt>
                <c:pt idx="141">
                  <c:v>429.583788056714</c:v>
                </c:pt>
                <c:pt idx="142">
                  <c:v>429.974646689332</c:v>
                </c:pt>
                <c:pt idx="143">
                  <c:v>430.503393244547</c:v>
                </c:pt>
                <c:pt idx="144">
                  <c:v>430.960989692833</c:v>
                </c:pt>
                <c:pt idx="145">
                  <c:v>431.501218631967</c:v>
                </c:pt>
                <c:pt idx="146">
                  <c:v>431.978493609722</c:v>
                </c:pt>
                <c:pt idx="147">
                  <c:v>432.457545881329</c:v>
                </c:pt>
                <c:pt idx="148">
                  <c:v>432.96085657006</c:v>
                </c:pt>
                <c:pt idx="149">
                  <c:v>433.444170027975</c:v>
                </c:pt>
                <c:pt idx="150">
                  <c:v>433.846209609706</c:v>
                </c:pt>
                <c:pt idx="151">
                  <c:v>434.31787395322</c:v>
                </c:pt>
                <c:pt idx="152">
                  <c:v>434.748817619799</c:v>
                </c:pt>
                <c:pt idx="153">
                  <c:v>435.183234605256</c:v>
                </c:pt>
                <c:pt idx="154">
                  <c:v>435.584024398773</c:v>
                </c:pt>
                <c:pt idx="155">
                  <c:v>436.006837766575</c:v>
                </c:pt>
                <c:pt idx="156">
                  <c:v>436.368740900403</c:v>
                </c:pt>
                <c:pt idx="157">
                  <c:v>436.799692998065</c:v>
                </c:pt>
                <c:pt idx="158">
                  <c:v>437.186630724529</c:v>
                </c:pt>
                <c:pt idx="159">
                  <c:v>437.593902114159</c:v>
                </c:pt>
                <c:pt idx="160">
                  <c:v>437.945203803238</c:v>
                </c:pt>
                <c:pt idx="161">
                  <c:v>438.328869477824</c:v>
                </c:pt>
                <c:pt idx="162">
                  <c:v>439.086296791602</c:v>
                </c:pt>
                <c:pt idx="163">
                  <c:v>439.470106517547</c:v>
                </c:pt>
                <c:pt idx="164">
                  <c:v>439.841829051524</c:v>
                </c:pt>
                <c:pt idx="165">
                  <c:v>440.169978253489</c:v>
                </c:pt>
                <c:pt idx="166">
                  <c:v>440.486251340005</c:v>
                </c:pt>
                <c:pt idx="167">
                  <c:v>440.858369787442</c:v>
                </c:pt>
                <c:pt idx="168">
                  <c:v>441.206640270436</c:v>
                </c:pt>
                <c:pt idx="169">
                  <c:v>441.563483962268</c:v>
                </c:pt>
                <c:pt idx="170">
                  <c:v>441.876396806145</c:v>
                </c:pt>
                <c:pt idx="171">
                  <c:v>442.185543532223</c:v>
                </c:pt>
                <c:pt idx="172">
                  <c:v>442.423912867167</c:v>
                </c:pt>
                <c:pt idx="173">
                  <c:v>442.761050242624</c:v>
                </c:pt>
                <c:pt idx="174">
                  <c:v>443.090387003663</c:v>
                </c:pt>
                <c:pt idx="175">
                  <c:v>443.349185873563</c:v>
                </c:pt>
                <c:pt idx="176">
                  <c:v>443.721753546819</c:v>
                </c:pt>
                <c:pt idx="177">
                  <c:v>444.066591880052</c:v>
                </c:pt>
                <c:pt idx="178">
                  <c:v>444.399880623386</c:v>
                </c:pt>
                <c:pt idx="179">
                  <c:v>444.705901169464</c:v>
                </c:pt>
                <c:pt idx="180">
                  <c:v>445.031429337705</c:v>
                </c:pt>
                <c:pt idx="181">
                  <c:v>445.306472444555</c:v>
                </c:pt>
                <c:pt idx="182">
                  <c:v>445.631907122218</c:v>
                </c:pt>
                <c:pt idx="183">
                  <c:v>445.945784528746</c:v>
                </c:pt>
                <c:pt idx="184">
                  <c:v>446.244173288689</c:v>
                </c:pt>
                <c:pt idx="185">
                  <c:v>446.541187041207</c:v>
                </c:pt>
                <c:pt idx="186">
                  <c:v>446.839230458338</c:v>
                </c:pt>
                <c:pt idx="187">
                  <c:v>447.083181625825</c:v>
                </c:pt>
                <c:pt idx="188">
                  <c:v>447.377510744437</c:v>
                </c:pt>
                <c:pt idx="189">
                  <c:v>447.671299109582</c:v>
                </c:pt>
                <c:pt idx="190">
                  <c:v>447.98405824863</c:v>
                </c:pt>
                <c:pt idx="191">
                  <c:v>448.216666970212</c:v>
                </c:pt>
                <c:pt idx="192">
                  <c:v>448.506785406329</c:v>
                </c:pt>
                <c:pt idx="193">
                  <c:v>448.775633132597</c:v>
                </c:pt>
                <c:pt idx="194">
                  <c:v>449.091980116543</c:v>
                </c:pt>
                <c:pt idx="195">
                  <c:v>449.400148477536</c:v>
                </c:pt>
                <c:pt idx="196">
                  <c:v>449.681526809918</c:v>
                </c:pt>
                <c:pt idx="197">
                  <c:v>449.890868702598</c:v>
                </c:pt>
                <c:pt idx="198">
                  <c:v>450.160213156838</c:v>
                </c:pt>
                <c:pt idx="199">
                  <c:v>450.407105855549</c:v>
                </c:pt>
                <c:pt idx="200">
                  <c:v>450.627513877693</c:v>
                </c:pt>
                <c:pt idx="201">
                  <c:v>450.909063512045</c:v>
                </c:pt>
                <c:pt idx="202">
                  <c:v>451.099086922535</c:v>
                </c:pt>
                <c:pt idx="203">
                  <c:v>451.390576577815</c:v>
                </c:pt>
                <c:pt idx="204">
                  <c:v>451.655565103731</c:v>
                </c:pt>
                <c:pt idx="205">
                  <c:v>451.983664905225</c:v>
                </c:pt>
                <c:pt idx="206">
                  <c:v>452.240513923734</c:v>
                </c:pt>
                <c:pt idx="207">
                  <c:v>452.522549568677</c:v>
                </c:pt>
                <c:pt idx="208">
                  <c:v>452.789307284891</c:v>
                </c:pt>
                <c:pt idx="209">
                  <c:v>453.059668330064</c:v>
                </c:pt>
                <c:pt idx="210">
                  <c:v>453.262627944546</c:v>
                </c:pt>
                <c:pt idx="211">
                  <c:v>453.55025189139</c:v>
                </c:pt>
                <c:pt idx="212">
                  <c:v>453.789436546476</c:v>
                </c:pt>
                <c:pt idx="213">
                  <c:v>454.061966681179</c:v>
                </c:pt>
                <c:pt idx="214">
                  <c:v>454.321687819042</c:v>
                </c:pt>
                <c:pt idx="215">
                  <c:v>454.607863109824</c:v>
                </c:pt>
                <c:pt idx="216">
                  <c:v>454.795336720885</c:v>
                </c:pt>
                <c:pt idx="217">
                  <c:v>455.075612226653</c:v>
                </c:pt>
                <c:pt idx="218">
                  <c:v>455.235352954186</c:v>
                </c:pt>
                <c:pt idx="219">
                  <c:v>455.515717017507</c:v>
                </c:pt>
                <c:pt idx="220">
                  <c:v>455.743809734917</c:v>
                </c:pt>
                <c:pt idx="221">
                  <c:v>455.978638197427</c:v>
                </c:pt>
                <c:pt idx="222">
                  <c:v>456.187553063367</c:v>
                </c:pt>
                <c:pt idx="223">
                  <c:v>456.398786667946</c:v>
                </c:pt>
                <c:pt idx="224">
                  <c:v>456.642757776123</c:v>
                </c:pt>
                <c:pt idx="225">
                  <c:v>456.857765324877</c:v>
                </c:pt>
                <c:pt idx="226">
                  <c:v>457.103896566102</c:v>
                </c:pt>
                <c:pt idx="227">
                  <c:v>457.317883327086</c:v>
                </c:pt>
                <c:pt idx="228">
                  <c:v>457.490985988302</c:v>
                </c:pt>
                <c:pt idx="229">
                  <c:v>457.692209390775</c:v>
                </c:pt>
                <c:pt idx="230">
                  <c:v>457.930367094039</c:v>
                </c:pt>
                <c:pt idx="231">
                  <c:v>458.155263675905</c:v>
                </c:pt>
                <c:pt idx="232">
                  <c:v>458.294980974461</c:v>
                </c:pt>
                <c:pt idx="233">
                  <c:v>458.586321221807</c:v>
                </c:pt>
                <c:pt idx="234">
                  <c:v>458.734402977186</c:v>
                </c:pt>
                <c:pt idx="235">
                  <c:v>458.946660583762</c:v>
                </c:pt>
                <c:pt idx="236">
                  <c:v>459.086495768625</c:v>
                </c:pt>
                <c:pt idx="237">
                  <c:v>459.205668200222</c:v>
                </c:pt>
                <c:pt idx="238">
                  <c:v>459.353951887197</c:v>
                </c:pt>
                <c:pt idx="239">
                  <c:v>459.59752467904</c:v>
                </c:pt>
                <c:pt idx="240">
                  <c:v>459.826087796098</c:v>
                </c:pt>
                <c:pt idx="241">
                  <c:v>460.003576471471</c:v>
                </c:pt>
                <c:pt idx="242">
                  <c:v>460.204815953917</c:v>
                </c:pt>
                <c:pt idx="243">
                  <c:v>460.388652856446</c:v>
                </c:pt>
                <c:pt idx="244">
                  <c:v>460.557706784284</c:v>
                </c:pt>
                <c:pt idx="245">
                  <c:v>460.680752135021</c:v>
                </c:pt>
                <c:pt idx="246">
                  <c:v>460.847027014471</c:v>
                </c:pt>
                <c:pt idx="247">
                  <c:v>461.03907562032</c:v>
                </c:pt>
                <c:pt idx="248">
                  <c:v>461.222046708096</c:v>
                </c:pt>
                <c:pt idx="249">
                  <c:v>461.411911161787</c:v>
                </c:pt>
                <c:pt idx="250">
                  <c:v>461.593442961648</c:v>
                </c:pt>
                <c:pt idx="251">
                  <c:v>461.711436942103</c:v>
                </c:pt>
                <c:pt idx="252">
                  <c:v>461.886976240426</c:v>
                </c:pt>
                <c:pt idx="253">
                  <c:v>462.068341848728</c:v>
                </c:pt>
                <c:pt idx="254">
                  <c:v>462.255477362816</c:v>
                </c:pt>
                <c:pt idx="255">
                  <c:v>462.427849559917</c:v>
                </c:pt>
                <c:pt idx="256">
                  <c:v>462.52963906501</c:v>
                </c:pt>
                <c:pt idx="257">
                  <c:v>462.683559178854</c:v>
                </c:pt>
                <c:pt idx="258">
                  <c:v>462.803561954618</c:v>
                </c:pt>
                <c:pt idx="259">
                  <c:v>462.947851649749</c:v>
                </c:pt>
                <c:pt idx="260">
                  <c:v>463.252372094546</c:v>
                </c:pt>
                <c:pt idx="261">
                  <c:v>463.436375340172</c:v>
                </c:pt>
                <c:pt idx="262">
                  <c:v>463.575455838727</c:v>
                </c:pt>
                <c:pt idx="263">
                  <c:v>463.669837994855</c:v>
                </c:pt>
                <c:pt idx="264">
                  <c:v>463.7859411281</c:v>
                </c:pt>
                <c:pt idx="265">
                  <c:v>463.881524706482</c:v>
                </c:pt>
                <c:pt idx="266">
                  <c:v>463.987850782926</c:v>
                </c:pt>
                <c:pt idx="267">
                  <c:v>464.089727175917</c:v>
                </c:pt>
                <c:pt idx="268">
                  <c:v>464.202150253655</c:v>
                </c:pt>
                <c:pt idx="269">
                  <c:v>464.349805141382</c:v>
                </c:pt>
                <c:pt idx="270">
                  <c:v>464.487790278515</c:v>
                </c:pt>
                <c:pt idx="271">
                  <c:v>464.502249147609</c:v>
                </c:pt>
                <c:pt idx="272">
                  <c:v>464.561767385338</c:v>
                </c:pt>
                <c:pt idx="273">
                  <c:v>464.626854376016</c:v>
                </c:pt>
                <c:pt idx="274">
                  <c:v>464.781182409777</c:v>
                </c:pt>
                <c:pt idx="275">
                  <c:v>464.915940712599</c:v>
                </c:pt>
                <c:pt idx="276">
                  <c:v>465.075426141262</c:v>
                </c:pt>
                <c:pt idx="277">
                  <c:v>465.151731789377</c:v>
                </c:pt>
                <c:pt idx="278">
                  <c:v>465.543586411258</c:v>
                </c:pt>
                <c:pt idx="279">
                  <c:v>465.689796544708</c:v>
                </c:pt>
                <c:pt idx="280">
                  <c:v>465.871149107962</c:v>
                </c:pt>
                <c:pt idx="281">
                  <c:v>465.999035916275</c:v>
                </c:pt>
                <c:pt idx="282">
                  <c:v>466.170461004921</c:v>
                </c:pt>
                <c:pt idx="283">
                  <c:v>466.390277929083</c:v>
                </c:pt>
                <c:pt idx="284">
                  <c:v>466.604272173352</c:v>
                </c:pt>
                <c:pt idx="285">
                  <c:v>466.741228830888</c:v>
                </c:pt>
                <c:pt idx="286">
                  <c:v>467.017229476368</c:v>
                </c:pt>
                <c:pt idx="287">
                  <c:v>467.257417044158</c:v>
                </c:pt>
                <c:pt idx="288">
                  <c:v>467.470230564188</c:v>
                </c:pt>
                <c:pt idx="289">
                  <c:v>467.676919737911</c:v>
                </c:pt>
                <c:pt idx="290">
                  <c:v>467.868751327225</c:v>
                </c:pt>
                <c:pt idx="291">
                  <c:v>468.007756074317</c:v>
                </c:pt>
                <c:pt idx="292">
                  <c:v>468.241780761138</c:v>
                </c:pt>
                <c:pt idx="293">
                  <c:v>468.485090438564</c:v>
                </c:pt>
                <c:pt idx="294">
                  <c:v>468.702924251966</c:v>
                </c:pt>
                <c:pt idx="295">
                  <c:v>468.922391314352</c:v>
                </c:pt>
                <c:pt idx="296">
                  <c:v>469.158601843132</c:v>
                </c:pt>
                <c:pt idx="297">
                  <c:v>469.30475108231</c:v>
                </c:pt>
                <c:pt idx="298">
                  <c:v>469.56764226376</c:v>
                </c:pt>
                <c:pt idx="299">
                  <c:v>469.806171816462</c:v>
                </c:pt>
                <c:pt idx="300">
                  <c:v>470.052447285798</c:v>
                </c:pt>
                <c:pt idx="301">
                  <c:v>470.218465564236</c:v>
                </c:pt>
                <c:pt idx="302">
                  <c:v>470.462848625905</c:v>
                </c:pt>
                <c:pt idx="303">
                  <c:v>470.654361782896</c:v>
                </c:pt>
                <c:pt idx="304">
                  <c:v>470.816944714103</c:v>
                </c:pt>
                <c:pt idx="305">
                  <c:v>471.149785466458</c:v>
                </c:pt>
                <c:pt idx="306">
                  <c:v>471.439526804225</c:v>
                </c:pt>
                <c:pt idx="307">
                  <c:v>471.724969618081</c:v>
                </c:pt>
                <c:pt idx="308">
                  <c:v>471.910750285605</c:v>
                </c:pt>
                <c:pt idx="309">
                  <c:v>472.254205709597</c:v>
                </c:pt>
                <c:pt idx="310">
                  <c:v>472.604312950863</c:v>
                </c:pt>
                <c:pt idx="311">
                  <c:v>472.89113923669</c:v>
                </c:pt>
                <c:pt idx="312">
                  <c:v>473.228662850582</c:v>
                </c:pt>
                <c:pt idx="313">
                  <c:v>473.563471854224</c:v>
                </c:pt>
                <c:pt idx="314">
                  <c:v>473.828347442227</c:v>
                </c:pt>
                <c:pt idx="315">
                  <c:v>474.186918379256</c:v>
                </c:pt>
                <c:pt idx="316">
                  <c:v>474.554946278104</c:v>
                </c:pt>
                <c:pt idx="317">
                  <c:v>474.909537102464</c:v>
                </c:pt>
                <c:pt idx="318">
                  <c:v>475.128038572298</c:v>
                </c:pt>
                <c:pt idx="319">
                  <c:v>475.462905731262</c:v>
                </c:pt>
                <c:pt idx="320">
                  <c:v>475.731972918165</c:v>
                </c:pt>
                <c:pt idx="321">
                  <c:v>476.105665785899</c:v>
                </c:pt>
                <c:pt idx="322">
                  <c:v>476.523123865073</c:v>
                </c:pt>
                <c:pt idx="323">
                  <c:v>476.915910909442</c:v>
                </c:pt>
                <c:pt idx="324">
                  <c:v>477.221765475705</c:v>
                </c:pt>
                <c:pt idx="325">
                  <c:v>477.556757487652</c:v>
                </c:pt>
                <c:pt idx="326">
                  <c:v>477.843894108507</c:v>
                </c:pt>
                <c:pt idx="327">
                  <c:v>478.199058635613</c:v>
                </c:pt>
                <c:pt idx="328">
                  <c:v>478.60549076954</c:v>
                </c:pt>
                <c:pt idx="329">
                  <c:v>479.001951650702</c:v>
                </c:pt>
                <c:pt idx="330">
                  <c:v>479.347474296636</c:v>
                </c:pt>
                <c:pt idx="331">
                  <c:v>479.759443993487</c:v>
                </c:pt>
                <c:pt idx="332">
                  <c:v>480.164315684871</c:v>
                </c:pt>
                <c:pt idx="333">
                  <c:v>480.55050375788</c:v>
                </c:pt>
                <c:pt idx="334">
                  <c:v>480.853898615618</c:v>
                </c:pt>
                <c:pt idx="335">
                  <c:v>481.295096396156</c:v>
                </c:pt>
                <c:pt idx="336">
                  <c:v>481.607923381485</c:v>
                </c:pt>
                <c:pt idx="337">
                  <c:v>481.988794467477</c:v>
                </c:pt>
                <c:pt idx="338">
                  <c:v>482.342479968342</c:v>
                </c:pt>
                <c:pt idx="339">
                  <c:v>482.674429394517</c:v>
                </c:pt>
                <c:pt idx="340">
                  <c:v>482.895780612451</c:v>
                </c:pt>
                <c:pt idx="341">
                  <c:v>483.234547691433</c:v>
                </c:pt>
                <c:pt idx="342">
                  <c:v>483.560207003491</c:v>
                </c:pt>
                <c:pt idx="343">
                  <c:v>483.870398662039</c:v>
                </c:pt>
                <c:pt idx="344">
                  <c:v>484.264867826893</c:v>
                </c:pt>
                <c:pt idx="345">
                  <c:v>484.592218395557</c:v>
                </c:pt>
                <c:pt idx="346">
                  <c:v>484.858971703013</c:v>
                </c:pt>
                <c:pt idx="347">
                  <c:v>485.231810268738</c:v>
                </c:pt>
                <c:pt idx="348">
                  <c:v>485.608092014277</c:v>
                </c:pt>
                <c:pt idx="349">
                  <c:v>486.03397163158</c:v>
                </c:pt>
                <c:pt idx="350">
                  <c:v>486.386824877465</c:v>
                </c:pt>
                <c:pt idx="351">
                  <c:v>486.848762339178</c:v>
                </c:pt>
                <c:pt idx="352">
                  <c:v>487.234701617146</c:v>
                </c:pt>
                <c:pt idx="353">
                  <c:v>487.497575371094</c:v>
                </c:pt>
                <c:pt idx="354">
                  <c:v>487.879083188707</c:v>
                </c:pt>
                <c:pt idx="355">
                  <c:v>488.276011563383</c:v>
                </c:pt>
                <c:pt idx="356">
                  <c:v>488.606807015001</c:v>
                </c:pt>
                <c:pt idx="357">
                  <c:v>489.028207658876</c:v>
                </c:pt>
                <c:pt idx="358">
                  <c:v>489.427119023445</c:v>
                </c:pt>
                <c:pt idx="359">
                  <c:v>489.729935917598</c:v>
                </c:pt>
                <c:pt idx="360">
                  <c:v>490.032285281952</c:v>
                </c:pt>
                <c:pt idx="361">
                  <c:v>490.406156360316</c:v>
                </c:pt>
                <c:pt idx="362">
                  <c:v>490.841838531143</c:v>
                </c:pt>
                <c:pt idx="363">
                  <c:v>491.137698045816</c:v>
                </c:pt>
                <c:pt idx="364">
                  <c:v>491.534442367251</c:v>
                </c:pt>
                <c:pt idx="365">
                  <c:v>491.972262833515</c:v>
                </c:pt>
                <c:pt idx="366">
                  <c:v>492.367443431675</c:v>
                </c:pt>
                <c:pt idx="367">
                  <c:v>492.863494859632</c:v>
                </c:pt>
                <c:pt idx="368">
                  <c:v>493.336696564923</c:v>
                </c:pt>
                <c:pt idx="369">
                  <c:v>493.738016241838</c:v>
                </c:pt>
                <c:pt idx="370">
                  <c:v>494.220422399239</c:v>
                </c:pt>
                <c:pt idx="371">
                  <c:v>494.70240586835</c:v>
                </c:pt>
                <c:pt idx="372">
                  <c:v>495.893632416294</c:v>
                </c:pt>
                <c:pt idx="373">
                  <c:v>495.623254775913</c:v>
                </c:pt>
                <c:pt idx="374">
                  <c:v>496.072904841573</c:v>
                </c:pt>
                <c:pt idx="375">
                  <c:v>496.489374945398</c:v>
                </c:pt>
                <c:pt idx="376">
                  <c:v>496.961720139109</c:v>
                </c:pt>
                <c:pt idx="377">
                  <c:v>497.42412574064</c:v>
                </c:pt>
                <c:pt idx="378">
                  <c:v>497.878982846194</c:v>
                </c:pt>
                <c:pt idx="379">
                  <c:v>498.269333702097</c:v>
                </c:pt>
                <c:pt idx="380">
                  <c:v>498.793136755148</c:v>
                </c:pt>
                <c:pt idx="381">
                  <c:v>499.189954438207</c:v>
                </c:pt>
                <c:pt idx="382">
                  <c:v>499.648389281679</c:v>
                </c:pt>
                <c:pt idx="383">
                  <c:v>500.072923389639</c:v>
                </c:pt>
                <c:pt idx="384">
                  <c:v>500.521325094882</c:v>
                </c:pt>
                <c:pt idx="385">
                  <c:v>500.961698133785</c:v>
                </c:pt>
                <c:pt idx="386">
                  <c:v>501.314633959766</c:v>
                </c:pt>
                <c:pt idx="387">
                  <c:v>501.738790053515</c:v>
                </c:pt>
                <c:pt idx="388">
                  <c:v>502.175803363638</c:v>
                </c:pt>
                <c:pt idx="389">
                  <c:v>502.63425962169</c:v>
                </c:pt>
                <c:pt idx="390">
                  <c:v>502.952614156455</c:v>
                </c:pt>
                <c:pt idx="391">
                  <c:v>503.436728694685</c:v>
                </c:pt>
                <c:pt idx="392">
                  <c:v>503.828900045946</c:v>
                </c:pt>
                <c:pt idx="393">
                  <c:v>504.343574045004</c:v>
                </c:pt>
                <c:pt idx="394">
                  <c:v>504.855987658974</c:v>
                </c:pt>
                <c:pt idx="395">
                  <c:v>505.313634208834</c:v>
                </c:pt>
                <c:pt idx="396">
                  <c:v>505.677735893778</c:v>
                </c:pt>
                <c:pt idx="397">
                  <c:v>506.147352738829</c:v>
                </c:pt>
                <c:pt idx="398">
                  <c:v>506.645680916412</c:v>
                </c:pt>
                <c:pt idx="399">
                  <c:v>507.067479362865</c:v>
                </c:pt>
                <c:pt idx="400">
                  <c:v>508.71238838879</c:v>
                </c:pt>
                <c:pt idx="401">
                  <c:v>508.114313574576</c:v>
                </c:pt>
                <c:pt idx="402">
                  <c:v>508.436838203394</c:v>
                </c:pt>
                <c:pt idx="403">
                  <c:v>508.909121954769</c:v>
                </c:pt>
                <c:pt idx="404">
                  <c:v>509.39441051099</c:v>
                </c:pt>
                <c:pt idx="405">
                  <c:v>509.877324391474</c:v>
                </c:pt>
                <c:pt idx="406">
                  <c:v>510.260139280099</c:v>
                </c:pt>
                <c:pt idx="407">
                  <c:v>510.790664243546</c:v>
                </c:pt>
                <c:pt idx="408">
                  <c:v>511.266191474911</c:v>
                </c:pt>
                <c:pt idx="409">
                  <c:v>511.642302501267</c:v>
                </c:pt>
                <c:pt idx="410">
                  <c:v>512.96771415552</c:v>
                </c:pt>
                <c:pt idx="411">
                  <c:v>513.422729983021</c:v>
                </c:pt>
                <c:pt idx="412">
                  <c:v>513.741583813199</c:v>
                </c:pt>
                <c:pt idx="413">
                  <c:v>514.2696753071</c:v>
                </c:pt>
                <c:pt idx="414">
                  <c:v>514.627939723189</c:v>
                </c:pt>
                <c:pt idx="415">
                  <c:v>515.078779295995</c:v>
                </c:pt>
                <c:pt idx="416">
                  <c:v>515.512530572834</c:v>
                </c:pt>
                <c:pt idx="417">
                  <c:v>516.675148069408</c:v>
                </c:pt>
                <c:pt idx="418">
                  <c:v>516.305017450828</c:v>
                </c:pt>
                <c:pt idx="419">
                  <c:v>516.722818055914</c:v>
                </c:pt>
                <c:pt idx="420">
                  <c:v>517.14490540452</c:v>
                </c:pt>
                <c:pt idx="421">
                  <c:v>517.535982796528</c:v>
                </c:pt>
                <c:pt idx="422">
                  <c:v>519.78170852701</c:v>
                </c:pt>
                <c:pt idx="423">
                  <c:v>518.780382684808</c:v>
                </c:pt>
                <c:pt idx="424">
                  <c:v>518.942643804382</c:v>
                </c:pt>
                <c:pt idx="425">
                  <c:v>519.317429534549</c:v>
                </c:pt>
                <c:pt idx="426">
                  <c:v>519.797508449717</c:v>
                </c:pt>
                <c:pt idx="427">
                  <c:v>521.074078551637</c:v>
                </c:pt>
                <c:pt idx="428">
                  <c:v>520.844680888089</c:v>
                </c:pt>
                <c:pt idx="429">
                  <c:v>521.272005159063</c:v>
                </c:pt>
                <c:pt idx="430">
                  <c:v>521.686812528615</c:v>
                </c:pt>
                <c:pt idx="431">
                  <c:v>522.148815115833</c:v>
                </c:pt>
                <c:pt idx="432">
                  <c:v>522.612723081833</c:v>
                </c:pt>
                <c:pt idx="433">
                  <c:v>522.95237360604</c:v>
                </c:pt>
                <c:pt idx="434">
                  <c:v>524.535782410191</c:v>
                </c:pt>
                <c:pt idx="435">
                  <c:v>523.950304706722</c:v>
                </c:pt>
                <c:pt idx="436">
                  <c:v>524.209712772197</c:v>
                </c:pt>
                <c:pt idx="437">
                  <c:v>525.812198941589</c:v>
                </c:pt>
                <c:pt idx="438">
                  <c:v>526.642259012928</c:v>
                </c:pt>
                <c:pt idx="439">
                  <c:v>525.973892601837</c:v>
                </c:pt>
                <c:pt idx="440">
                  <c:v>526.030674841469</c:v>
                </c:pt>
                <c:pt idx="441">
                  <c:v>526.474014837115</c:v>
                </c:pt>
                <c:pt idx="442">
                  <c:v>526.807244338624</c:v>
                </c:pt>
                <c:pt idx="443">
                  <c:v>528.712730001734</c:v>
                </c:pt>
                <c:pt idx="444">
                  <c:v>527.789294487499</c:v>
                </c:pt>
                <c:pt idx="445">
                  <c:v>529.935219853124</c:v>
                </c:pt>
                <c:pt idx="446">
                  <c:v>530.384534750372</c:v>
                </c:pt>
                <c:pt idx="447">
                  <c:v>530.75796749273</c:v>
                </c:pt>
                <c:pt idx="448">
                  <c:v>531.026342662149</c:v>
                </c:pt>
                <c:pt idx="449">
                  <c:v>531.189852258808</c:v>
                </c:pt>
                <c:pt idx="450">
                  <c:v>531.878541924654</c:v>
                </c:pt>
                <c:pt idx="451">
                  <c:v>531.30458138495</c:v>
                </c:pt>
                <c:pt idx="452">
                  <c:v>532.905458089734</c:v>
                </c:pt>
                <c:pt idx="453">
                  <c:v>533.129594729401</c:v>
                </c:pt>
                <c:pt idx="454">
                  <c:v>533.450728565997</c:v>
                </c:pt>
                <c:pt idx="455">
                  <c:v>533.728876860703</c:v>
                </c:pt>
                <c:pt idx="456">
                  <c:v>534.528258373601</c:v>
                </c:pt>
                <c:pt idx="457">
                  <c:v>534.430697543487</c:v>
                </c:pt>
                <c:pt idx="458">
                  <c:v>535.373484908495</c:v>
                </c:pt>
                <c:pt idx="459">
                  <c:v>535.719474181585</c:v>
                </c:pt>
                <c:pt idx="460">
                  <c:v>536.182661898824</c:v>
                </c:pt>
                <c:pt idx="461">
                  <c:v>536.471108137935</c:v>
                </c:pt>
                <c:pt idx="462">
                  <c:v>536.903040254048</c:v>
                </c:pt>
                <c:pt idx="463">
                  <c:v>537.508859896343</c:v>
                </c:pt>
                <c:pt idx="464">
                  <c:v>537.759552358682</c:v>
                </c:pt>
                <c:pt idx="465">
                  <c:v>538.142153620484</c:v>
                </c:pt>
                <c:pt idx="466">
                  <c:v>538.466690418467</c:v>
                </c:pt>
                <c:pt idx="467">
                  <c:v>538.817259676327</c:v>
                </c:pt>
                <c:pt idx="468">
                  <c:v>539.542205052529</c:v>
                </c:pt>
                <c:pt idx="469">
                  <c:v>539.812846580517</c:v>
                </c:pt>
                <c:pt idx="470">
                  <c:v>540.245335927241</c:v>
                </c:pt>
                <c:pt idx="471">
                  <c:v>540.424423666821</c:v>
                </c:pt>
                <c:pt idx="472">
                  <c:v>540.96268451885</c:v>
                </c:pt>
                <c:pt idx="473">
                  <c:v>541.335031211611</c:v>
                </c:pt>
                <c:pt idx="474">
                  <c:v>543.009647836156</c:v>
                </c:pt>
                <c:pt idx="475">
                  <c:v>543.36923633681</c:v>
                </c:pt>
                <c:pt idx="476">
                  <c:v>543.698400104365</c:v>
                </c:pt>
                <c:pt idx="477">
                  <c:v>543.743152063559</c:v>
                </c:pt>
                <c:pt idx="478">
                  <c:v>544.361225952868</c:v>
                </c:pt>
                <c:pt idx="479">
                  <c:v>545.061743920719</c:v>
                </c:pt>
                <c:pt idx="480">
                  <c:v>545.195804910562</c:v>
                </c:pt>
                <c:pt idx="481">
                  <c:v>545.674892820124</c:v>
                </c:pt>
                <c:pt idx="482">
                  <c:v>545.958670444309</c:v>
                </c:pt>
                <c:pt idx="483">
                  <c:v>546.857230303668</c:v>
                </c:pt>
                <c:pt idx="484">
                  <c:v>546.914735826126</c:v>
                </c:pt>
                <c:pt idx="485">
                  <c:v>547.473829864467</c:v>
                </c:pt>
                <c:pt idx="486">
                  <c:v>547.799186346454</c:v>
                </c:pt>
                <c:pt idx="487">
                  <c:v>548.198950084288</c:v>
                </c:pt>
                <c:pt idx="488">
                  <c:v>548.687137227487</c:v>
                </c:pt>
                <c:pt idx="489">
                  <c:v>549.148477881982</c:v>
                </c:pt>
                <c:pt idx="490">
                  <c:v>549.551878835491</c:v>
                </c:pt>
                <c:pt idx="491">
                  <c:v>550.115824277584</c:v>
                </c:pt>
                <c:pt idx="492">
                  <c:v>550.446718583841</c:v>
                </c:pt>
                <c:pt idx="493">
                  <c:v>550.923039963733</c:v>
                </c:pt>
                <c:pt idx="494">
                  <c:v>551.380344059436</c:v>
                </c:pt>
                <c:pt idx="495">
                  <c:v>551.847741238063</c:v>
                </c:pt>
                <c:pt idx="496">
                  <c:v>552.175824089946</c:v>
                </c:pt>
                <c:pt idx="497">
                  <c:v>552.678895005887</c:v>
                </c:pt>
                <c:pt idx="498">
                  <c:v>553.22995403728</c:v>
                </c:pt>
                <c:pt idx="499">
                  <c:v>553.669643471514</c:v>
                </c:pt>
                <c:pt idx="500">
                  <c:v>554.263616767551</c:v>
                </c:pt>
                <c:pt idx="501">
                  <c:v>554.751955474294</c:v>
                </c:pt>
                <c:pt idx="502">
                  <c:v>555.103526034312</c:v>
                </c:pt>
                <c:pt idx="503">
                  <c:v>555.658934215749</c:v>
                </c:pt>
                <c:pt idx="504">
                  <c:v>556.22489882718</c:v>
                </c:pt>
                <c:pt idx="505">
                  <c:v>556.803449782417</c:v>
                </c:pt>
                <c:pt idx="506">
                  <c:v>557.23956287561</c:v>
                </c:pt>
                <c:pt idx="507">
                  <c:v>558.086869315121</c:v>
                </c:pt>
                <c:pt idx="508">
                  <c:v>558.526553166043</c:v>
                </c:pt>
                <c:pt idx="509">
                  <c:v>559.029516213789</c:v>
                </c:pt>
                <c:pt idx="510">
                  <c:v>559.606549956417</c:v>
                </c:pt>
                <c:pt idx="511">
                  <c:v>560.179471073531</c:v>
                </c:pt>
                <c:pt idx="512">
                  <c:v>560.587249927616</c:v>
                </c:pt>
                <c:pt idx="513">
                  <c:v>561.181522547212</c:v>
                </c:pt>
                <c:pt idx="514">
                  <c:v>561.718261659998</c:v>
                </c:pt>
                <c:pt idx="515">
                  <c:v>562.198129399192</c:v>
                </c:pt>
                <c:pt idx="516">
                  <c:v>562.773228701645</c:v>
                </c:pt>
                <c:pt idx="517">
                  <c:v>563.349502586771</c:v>
                </c:pt>
                <c:pt idx="518">
                  <c:v>563.762042930622</c:v>
                </c:pt>
                <c:pt idx="519">
                  <c:v>564.358576556437</c:v>
                </c:pt>
                <c:pt idx="520">
                  <c:v>564.973621927089</c:v>
                </c:pt>
                <c:pt idx="521">
                  <c:v>565.496000387519</c:v>
                </c:pt>
                <c:pt idx="522">
                  <c:v>566.048361617731</c:v>
                </c:pt>
                <c:pt idx="523">
                  <c:v>566.826734951335</c:v>
                </c:pt>
                <c:pt idx="524">
                  <c:v>567.415248259276</c:v>
                </c:pt>
                <c:pt idx="525">
                  <c:v>568.067694734979</c:v>
                </c:pt>
                <c:pt idx="526">
                  <c:v>568.639712299915</c:v>
                </c:pt>
                <c:pt idx="527">
                  <c:v>569.11952540785</c:v>
                </c:pt>
                <c:pt idx="528">
                  <c:v>569.68593100244</c:v>
                </c:pt>
                <c:pt idx="529">
                  <c:v>570.350587805795</c:v>
                </c:pt>
                <c:pt idx="530">
                  <c:v>571.096594842201</c:v>
                </c:pt>
                <c:pt idx="531">
                  <c:v>571.655115999868</c:v>
                </c:pt>
                <c:pt idx="532">
                  <c:v>572.415705878336</c:v>
                </c:pt>
                <c:pt idx="533">
                  <c:v>572.96909985771</c:v>
                </c:pt>
                <c:pt idx="534">
                  <c:v>573.710936414865</c:v>
                </c:pt>
                <c:pt idx="535">
                  <c:v>574.641550493932</c:v>
                </c:pt>
                <c:pt idx="536">
                  <c:v>575.379468515551</c:v>
                </c:pt>
                <c:pt idx="537">
                  <c:v>575.959798000838</c:v>
                </c:pt>
                <c:pt idx="538">
                  <c:v>576.713973544604</c:v>
                </c:pt>
                <c:pt idx="539">
                  <c:v>577.324201804001</c:v>
                </c:pt>
                <c:pt idx="540">
                  <c:v>578.084541414517</c:v>
                </c:pt>
                <c:pt idx="541">
                  <c:v>578.856235559682</c:v>
                </c:pt>
                <c:pt idx="542">
                  <c:v>579.595958924109</c:v>
                </c:pt>
                <c:pt idx="543">
                  <c:v>580.159143793375</c:v>
                </c:pt>
                <c:pt idx="544">
                  <c:v>581.007627042674</c:v>
                </c:pt>
                <c:pt idx="545">
                  <c:v>581.902964856065</c:v>
                </c:pt>
                <c:pt idx="546">
                  <c:v>582.751089289654</c:v>
                </c:pt>
                <c:pt idx="547">
                  <c:v>583.543448832517</c:v>
                </c:pt>
                <c:pt idx="548">
                  <c:v>584.414373306566</c:v>
                </c:pt>
                <c:pt idx="549">
                  <c:v>585.014974611102</c:v>
                </c:pt>
                <c:pt idx="550">
                  <c:v>585.895201009293</c:v>
                </c:pt>
                <c:pt idx="551">
                  <c:v>586.811429222165</c:v>
                </c:pt>
                <c:pt idx="552">
                  <c:v>587.56905715352</c:v>
                </c:pt>
                <c:pt idx="553">
                  <c:v>588.515130494929</c:v>
                </c:pt>
                <c:pt idx="554">
                  <c:v>589.369470755435</c:v>
                </c:pt>
                <c:pt idx="555">
                  <c:v>590.201893934687</c:v>
                </c:pt>
                <c:pt idx="556">
                  <c:v>591.162230575744</c:v>
                </c:pt>
                <c:pt idx="557">
                  <c:v>592.122137948859</c:v>
                </c:pt>
                <c:pt idx="558">
                  <c:v>592.841807657163</c:v>
                </c:pt>
                <c:pt idx="559">
                  <c:v>593.807950872181</c:v>
                </c:pt>
                <c:pt idx="560">
                  <c:v>594.680361214061</c:v>
                </c:pt>
                <c:pt idx="561">
                  <c:v>595.890976762878</c:v>
                </c:pt>
                <c:pt idx="562">
                  <c:v>596.629747751983</c:v>
                </c:pt>
                <c:pt idx="563">
                  <c:v>597.697666791657</c:v>
                </c:pt>
                <c:pt idx="564">
                  <c:v>598.442565489589</c:v>
                </c:pt>
                <c:pt idx="565">
                  <c:v>599.412531800974</c:v>
                </c:pt>
                <c:pt idx="566">
                  <c:v>600.470477123504</c:v>
                </c:pt>
                <c:pt idx="567">
                  <c:v>601.572488892689</c:v>
                </c:pt>
                <c:pt idx="568">
                  <c:v>602.452200762809</c:v>
                </c:pt>
                <c:pt idx="569">
                  <c:v>603.548596703407</c:v>
                </c:pt>
                <c:pt idx="570">
                  <c:v>604.661674847025</c:v>
                </c:pt>
                <c:pt idx="571">
                  <c:v>605.677850892437</c:v>
                </c:pt>
                <c:pt idx="572">
                  <c:v>606.753174151633</c:v>
                </c:pt>
                <c:pt idx="573">
                  <c:v>607.946791232347</c:v>
                </c:pt>
                <c:pt idx="574">
                  <c:v>608.829000058628</c:v>
                </c:pt>
                <c:pt idx="575">
                  <c:v>609.991122726316</c:v>
                </c:pt>
                <c:pt idx="576">
                  <c:v>611.147708214881</c:v>
                </c:pt>
                <c:pt idx="577">
                  <c:v>612.298705501525</c:v>
                </c:pt>
                <c:pt idx="578">
                  <c:v>613.218300697345</c:v>
                </c:pt>
                <c:pt idx="579">
                  <c:v>614.627206447457</c:v>
                </c:pt>
                <c:pt idx="580">
                  <c:v>615.56778366164</c:v>
                </c:pt>
                <c:pt idx="581">
                  <c:v>616.711736835561</c:v>
                </c:pt>
                <c:pt idx="582">
                  <c:v>617.999724699988</c:v>
                </c:pt>
                <c:pt idx="583">
                  <c:v>619.073073246838</c:v>
                </c:pt>
                <c:pt idx="584">
                  <c:v>620.316721157962</c:v>
                </c:pt>
                <c:pt idx="585">
                  <c:v>621.57060937246</c:v>
                </c:pt>
                <c:pt idx="586">
                  <c:v>622.849812452328</c:v>
                </c:pt>
                <c:pt idx="587">
                  <c:v>624.257033957994</c:v>
                </c:pt>
                <c:pt idx="588">
                  <c:v>625.522687234627</c:v>
                </c:pt>
                <c:pt idx="589">
                  <c:v>626.559488973676</c:v>
                </c:pt>
                <c:pt idx="590">
                  <c:v>627.85493734022</c:v>
                </c:pt>
                <c:pt idx="591">
                  <c:v>629.165000955881</c:v>
                </c:pt>
                <c:pt idx="592">
                  <c:v>630.163748317353</c:v>
                </c:pt>
                <c:pt idx="593">
                  <c:v>631.519998874752</c:v>
                </c:pt>
                <c:pt idx="594">
                  <c:v>632.806081843435</c:v>
                </c:pt>
                <c:pt idx="595">
                  <c:v>634.109050945327</c:v>
                </c:pt>
                <c:pt idx="596">
                  <c:v>635.426583362106</c:v>
                </c:pt>
                <c:pt idx="597">
                  <c:v>636.753761504817</c:v>
                </c:pt>
                <c:pt idx="598">
                  <c:v>637.836365884441</c:v>
                </c:pt>
                <c:pt idx="599">
                  <c:v>639.118074918125</c:v>
                </c:pt>
                <c:pt idx="600">
                  <c:v>640.406591789815</c:v>
                </c:pt>
                <c:pt idx="601">
                  <c:v>641.779576792338</c:v>
                </c:pt>
                <c:pt idx="602">
                  <c:v>642.906153797403</c:v>
                </c:pt>
                <c:pt idx="603">
                  <c:v>644.215081177393</c:v>
                </c:pt>
                <c:pt idx="604">
                  <c:v>645.380593567017</c:v>
                </c:pt>
                <c:pt idx="605">
                  <c:v>646.608583895387</c:v>
                </c:pt>
                <c:pt idx="606">
                  <c:v>647.87936363098</c:v>
                </c:pt>
                <c:pt idx="607">
                  <c:v>649.12212050169</c:v>
                </c:pt>
                <c:pt idx="608">
                  <c:v>650.121718203749</c:v>
                </c:pt>
                <c:pt idx="609">
                  <c:v>651.376750377856</c:v>
                </c:pt>
                <c:pt idx="610">
                  <c:v>652.551297424803</c:v>
                </c:pt>
                <c:pt idx="611">
                  <c:v>653.701942465259</c:v>
                </c:pt>
                <c:pt idx="612">
                  <c:v>654.790033457488</c:v>
                </c:pt>
                <c:pt idx="613">
                  <c:v>656.83532903468</c:v>
                </c:pt>
                <c:pt idx="614">
                  <c:v>658.06523773506</c:v>
                </c:pt>
                <c:pt idx="615">
                  <c:v>659.193626219661</c:v>
                </c:pt>
                <c:pt idx="616">
                  <c:v>659.985658249364</c:v>
                </c:pt>
                <c:pt idx="617">
                  <c:v>661.10328347906</c:v>
                </c:pt>
                <c:pt idx="618">
                  <c:v>662.207264164597</c:v>
                </c:pt>
                <c:pt idx="619">
                  <c:v>663.062551079035</c:v>
                </c:pt>
                <c:pt idx="620">
                  <c:v>664.079678539459</c:v>
                </c:pt>
                <c:pt idx="621">
                  <c:v>665.126869482405</c:v>
                </c:pt>
                <c:pt idx="622">
                  <c:v>665.776945152568</c:v>
                </c:pt>
                <c:pt idx="623">
                  <c:v>666.648536963776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"9(270)"</c:f>
              <c:strCache>
                <c:ptCount val="1"/>
                <c:pt idx="0">
                  <c:v>9(270)</c:v>
                </c:pt>
              </c:strCache>
            </c:strRef>
          </c:tx>
          <c:spPr>
            <a:solidFill>
              <a:srgbClr val="ed7d31"/>
            </a:solidFill>
            <a:ln cap="rnd" w="38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[1]Лист1!$N$14:$N$562</c:f>
              <c:strCache>
                <c:ptCount val="549"/>
                <c:pt idx="0">
                  <c:v>0</c:v>
                </c:pt>
                <c:pt idx="1">
                  <c:v>0.00142411580536913</c:v>
                </c:pt>
                <c:pt idx="2">
                  <c:v>0.00513875083892617</c:v>
                </c:pt>
                <c:pt idx="3">
                  <c:v>0.009659355</c:v>
                </c:pt>
                <c:pt idx="4">
                  <c:v>0.0111660834228188</c:v>
                </c:pt>
                <c:pt idx="5">
                  <c:v>0.0117401503355705</c:v>
                </c:pt>
                <c:pt idx="6">
                  <c:v>0.0131203254362416</c:v>
                </c:pt>
                <c:pt idx="7">
                  <c:v>0.0135430807718121</c:v>
                </c:pt>
                <c:pt idx="8">
                  <c:v>0.0138764943288591</c:v>
                </c:pt>
                <c:pt idx="9">
                  <c:v>0.0141714746979866</c:v>
                </c:pt>
                <c:pt idx="10">
                  <c:v>0.0150275362751678</c:v>
                </c:pt>
                <c:pt idx="11">
                  <c:v>0.0152747065436242</c:v>
                </c:pt>
                <c:pt idx="12">
                  <c:v>0.0156197890939597</c:v>
                </c:pt>
                <c:pt idx="13">
                  <c:v>0.0159765406375839</c:v>
                </c:pt>
                <c:pt idx="14">
                  <c:v>0.0164769568456376</c:v>
                </c:pt>
                <c:pt idx="15">
                  <c:v>0.0171005757718121</c:v>
                </c:pt>
                <c:pt idx="16">
                  <c:v>0.0178420544966443</c:v>
                </c:pt>
                <c:pt idx="17">
                  <c:v>0.0187687176510067</c:v>
                </c:pt>
                <c:pt idx="18">
                  <c:v>0.0198385310402685</c:v>
                </c:pt>
                <c:pt idx="19">
                  <c:v>0.0209065906040268</c:v>
                </c:pt>
                <c:pt idx="20">
                  <c:v>0.0245278260402685</c:v>
                </c:pt>
                <c:pt idx="21">
                  <c:v>0.0257717626510067</c:v>
                </c:pt>
                <c:pt idx="22">
                  <c:v>0.0269842118456376</c:v>
                </c:pt>
                <c:pt idx="23">
                  <c:v>0.0282255763087248</c:v>
                </c:pt>
                <c:pt idx="24">
                  <c:v>0.0294663210738255</c:v>
                </c:pt>
                <c:pt idx="25">
                  <c:v>0.0307267909060403</c:v>
                </c:pt>
                <c:pt idx="26">
                  <c:v>0.0319774508389262</c:v>
                </c:pt>
                <c:pt idx="27">
                  <c:v>0.0332361668456376</c:v>
                </c:pt>
                <c:pt idx="28">
                  <c:v>0.0344984957718121</c:v>
                </c:pt>
                <c:pt idx="29">
                  <c:v>0.0357768315771812</c:v>
                </c:pt>
                <c:pt idx="30">
                  <c:v>0.0370623932214765</c:v>
                </c:pt>
                <c:pt idx="31">
                  <c:v>0.0383242077181208</c:v>
                </c:pt>
                <c:pt idx="32">
                  <c:v>0.0395805502013423</c:v>
                </c:pt>
                <c:pt idx="33">
                  <c:v>0.0408491813758389</c:v>
                </c:pt>
                <c:pt idx="34">
                  <c:v>0.0433736406040269</c:v>
                </c:pt>
                <c:pt idx="35">
                  <c:v>0.0446555893288591</c:v>
                </c:pt>
                <c:pt idx="36">
                  <c:v>0.0459333054362416</c:v>
                </c:pt>
                <c:pt idx="37">
                  <c:v>0.0472543884899329</c:v>
                </c:pt>
                <c:pt idx="38">
                  <c:v>0.0485431538926174</c:v>
                </c:pt>
                <c:pt idx="39">
                  <c:v>0.0498295457718121</c:v>
                </c:pt>
                <c:pt idx="40">
                  <c:v>0.0511170717785235</c:v>
                </c:pt>
                <c:pt idx="41">
                  <c:v>0.0523924143624161</c:v>
                </c:pt>
                <c:pt idx="42">
                  <c:v>0.0536738486577181</c:v>
                </c:pt>
                <c:pt idx="43">
                  <c:v>0.0549541488255034</c:v>
                </c:pt>
                <c:pt idx="44">
                  <c:v>0.0562368225167785</c:v>
                </c:pt>
                <c:pt idx="45">
                  <c:v>0.0575744268791946</c:v>
                </c:pt>
                <c:pt idx="46">
                  <c:v>0.058851628557047</c:v>
                </c:pt>
                <c:pt idx="47">
                  <c:v>0.0601361613422819</c:v>
                </c:pt>
                <c:pt idx="48">
                  <c:v>0.0614317434228188</c:v>
                </c:pt>
                <c:pt idx="49">
                  <c:v>0.0627261913758389</c:v>
                </c:pt>
                <c:pt idx="50">
                  <c:v>0.0640132029530201</c:v>
                </c:pt>
                <c:pt idx="51">
                  <c:v>0.0652995948322148</c:v>
                </c:pt>
                <c:pt idx="52">
                  <c:v>0.0665995147986577</c:v>
                </c:pt>
                <c:pt idx="53">
                  <c:v>0.0679132667449664</c:v>
                </c:pt>
                <c:pt idx="54">
                  <c:v>0.0692022426845638</c:v>
                </c:pt>
                <c:pt idx="55">
                  <c:v>0.0704862610402685</c:v>
                </c:pt>
                <c:pt idx="56">
                  <c:v>0.0717671809060403</c:v>
                </c:pt>
                <c:pt idx="57">
                  <c:v>0.0743066181543624</c:v>
                </c:pt>
                <c:pt idx="58">
                  <c:v>0.0755973479194631</c:v>
                </c:pt>
                <c:pt idx="59">
                  <c:v>0.0768966481879195</c:v>
                </c:pt>
                <c:pt idx="60">
                  <c:v>0.0782189706375839</c:v>
                </c:pt>
                <c:pt idx="61">
                  <c:v>0.0795165170805369</c:v>
                </c:pt>
                <c:pt idx="62">
                  <c:v>0.0808091059395973</c:v>
                </c:pt>
                <c:pt idx="63">
                  <c:v>0.082271128590604</c:v>
                </c:pt>
                <c:pt idx="64">
                  <c:v>0.0835618583557047</c:v>
                </c:pt>
                <c:pt idx="65">
                  <c:v>0.0848410243959731</c:v>
                </c:pt>
                <c:pt idx="66">
                  <c:v>0.0861391905369128</c:v>
                </c:pt>
                <c:pt idx="67">
                  <c:v>0.0874219694966443</c:v>
                </c:pt>
                <c:pt idx="68">
                  <c:v>0.0887548268120805</c:v>
                </c:pt>
                <c:pt idx="69">
                  <c:v>0.0900413239597316</c:v>
                </c:pt>
                <c:pt idx="70">
                  <c:v>0.0913431030201342</c:v>
                </c:pt>
                <c:pt idx="71">
                  <c:v>0.0926369312751678</c:v>
                </c:pt>
                <c:pt idx="72">
                  <c:v>0.0939424285234899</c:v>
                </c:pt>
                <c:pt idx="73">
                  <c:v>0.0952289256711409</c:v>
                </c:pt>
                <c:pt idx="74">
                  <c:v>0.0965294653355705</c:v>
                </c:pt>
                <c:pt idx="75">
                  <c:v>0.0978288708724832</c:v>
                </c:pt>
                <c:pt idx="76">
                  <c:v>0.0991598690939597</c:v>
                </c:pt>
                <c:pt idx="77">
                  <c:v>0.100451323825503</c:v>
                </c:pt>
                <c:pt idx="78">
                  <c:v>0.10174773614094</c:v>
                </c:pt>
                <c:pt idx="79">
                  <c:v>0.10303609238255</c:v>
                </c:pt>
                <c:pt idx="80">
                  <c:v>0.104334878221477</c:v>
                </c:pt>
                <c:pt idx="81">
                  <c:v>0.105636762550336</c:v>
                </c:pt>
                <c:pt idx="82">
                  <c:v>0.106935548389262</c:v>
                </c:pt>
                <c:pt idx="83">
                  <c:v>0.108232475134228</c:v>
                </c:pt>
                <c:pt idx="84">
                  <c:v>0.109570909731544</c:v>
                </c:pt>
                <c:pt idx="85">
                  <c:v>0.11086969557047</c:v>
                </c:pt>
                <c:pt idx="86">
                  <c:v>0.112157432114094</c:v>
                </c:pt>
                <c:pt idx="87">
                  <c:v>0.113460555838926</c:v>
                </c:pt>
                <c:pt idx="88">
                  <c:v>0.114759341677852</c:v>
                </c:pt>
                <c:pt idx="89">
                  <c:v>0.116043465302013</c:v>
                </c:pt>
                <c:pt idx="90">
                  <c:v>0.11733987761745</c:v>
                </c:pt>
                <c:pt idx="91">
                  <c:v>0.118636804362416</c:v>
                </c:pt>
                <c:pt idx="92">
                  <c:v>0.119969041979866</c:v>
                </c:pt>
                <c:pt idx="93">
                  <c:v>0.121273405100671</c:v>
                </c:pt>
                <c:pt idx="94">
                  <c:v>0.122575909127517</c:v>
                </c:pt>
                <c:pt idx="95">
                  <c:v>0.125146740436242</c:v>
                </c:pt>
                <c:pt idx="96">
                  <c:v>0.126446765671141</c:v>
                </c:pt>
                <c:pt idx="97">
                  <c:v>0.127752368187919</c:v>
                </c:pt>
                <c:pt idx="98">
                  <c:v>0.129058485134228</c:v>
                </c:pt>
                <c:pt idx="99">
                  <c:v>0.130400018221477</c:v>
                </c:pt>
                <c:pt idx="100">
                  <c:v>0.13169519114094</c:v>
                </c:pt>
                <c:pt idx="101">
                  <c:v>0.132998934563758</c:v>
                </c:pt>
                <c:pt idx="102">
                  <c:v>0.134294107483222</c:v>
                </c:pt>
                <c:pt idx="103">
                  <c:v>0.135599090302013</c:v>
                </c:pt>
                <c:pt idx="104">
                  <c:v>0.136901594328859</c:v>
                </c:pt>
                <c:pt idx="105">
                  <c:v>0.138209570369128</c:v>
                </c:pt>
                <c:pt idx="106">
                  <c:v>0.139518166107383</c:v>
                </c:pt>
                <c:pt idx="107">
                  <c:v>0.140874981107383</c:v>
                </c:pt>
                <c:pt idx="108">
                  <c:v>0.142182957147651</c:v>
                </c:pt>
                <c:pt idx="109">
                  <c:v>0.143490418758389</c:v>
                </c:pt>
                <c:pt idx="110">
                  <c:v>0.144793542483222</c:v>
                </c:pt>
                <c:pt idx="111">
                  <c:v>0.146094187416107</c:v>
                </c:pt>
                <c:pt idx="112">
                  <c:v>0.147396071744966</c:v>
                </c:pt>
                <c:pt idx="113">
                  <c:v>0.148701674261745</c:v>
                </c:pt>
                <c:pt idx="114">
                  <c:v>0.149990755469799</c:v>
                </c:pt>
                <c:pt idx="115">
                  <c:v>0.151336006744966</c:v>
                </c:pt>
                <c:pt idx="116">
                  <c:v>0.152631799362416</c:v>
                </c:pt>
                <c:pt idx="117">
                  <c:v>0.153942873892617</c:v>
                </c:pt>
                <c:pt idx="118">
                  <c:v>0.15524599761745</c:v>
                </c:pt>
                <c:pt idx="119">
                  <c:v>0.156545508422819</c:v>
                </c:pt>
                <c:pt idx="120">
                  <c:v>0.157849871543624</c:v>
                </c:pt>
                <c:pt idx="121">
                  <c:v>0.159154854362416</c:v>
                </c:pt>
                <c:pt idx="122">
                  <c:v>0.160467787986577</c:v>
                </c:pt>
                <c:pt idx="123">
                  <c:v>0.161805602885906</c:v>
                </c:pt>
                <c:pt idx="124">
                  <c:v>0.163114923590604</c:v>
                </c:pt>
                <c:pt idx="125">
                  <c:v>0.164405863892617</c:v>
                </c:pt>
                <c:pt idx="126">
                  <c:v>0.165709607315436</c:v>
                </c:pt>
                <c:pt idx="127">
                  <c:v>0.167007259026846</c:v>
                </c:pt>
                <c:pt idx="128">
                  <c:v>0.168317819127517</c:v>
                </c:pt>
                <c:pt idx="129">
                  <c:v>0.169622182248322</c:v>
                </c:pt>
                <c:pt idx="130">
                  <c:v>0.170929538590604</c:v>
                </c:pt>
                <c:pt idx="131">
                  <c:v>0.17226611409396</c:v>
                </c:pt>
                <c:pt idx="132">
                  <c:v>0.173564280234899</c:v>
                </c:pt>
                <c:pt idx="133">
                  <c:v>0.174869263053691</c:v>
                </c:pt>
                <c:pt idx="134">
                  <c:v>0.176169288288591</c:v>
                </c:pt>
                <c:pt idx="135">
                  <c:v>0.177473031711409</c:v>
                </c:pt>
                <c:pt idx="136">
                  <c:v>0.17876273261745</c:v>
                </c:pt>
                <c:pt idx="137">
                  <c:v>0.180065236644295</c:v>
                </c:pt>
                <c:pt idx="138">
                  <c:v>0.181362783087248</c:v>
                </c:pt>
                <c:pt idx="139">
                  <c:v>0.182710922315436</c:v>
                </c:pt>
                <c:pt idx="140">
                  <c:v>0.184022616543624</c:v>
                </c:pt>
                <c:pt idx="141">
                  <c:v>0.18532326147651</c:v>
                </c:pt>
                <c:pt idx="142">
                  <c:v>0.186627004899329</c:v>
                </c:pt>
                <c:pt idx="143">
                  <c:v>0.187925276308725</c:v>
                </c:pt>
                <c:pt idx="144">
                  <c:v>0.189227160637584</c:v>
                </c:pt>
                <c:pt idx="145">
                  <c:v>0.190530284362416</c:v>
                </c:pt>
                <c:pt idx="146">
                  <c:v>0.191826076979866</c:v>
                </c:pt>
                <c:pt idx="147">
                  <c:v>0.193170708557047</c:v>
                </c:pt>
                <c:pt idx="148">
                  <c:v>0.19446164885906</c:v>
                </c:pt>
                <c:pt idx="149">
                  <c:v>0.195764877852349</c:v>
                </c:pt>
                <c:pt idx="150">
                  <c:v>0.197067381879195</c:v>
                </c:pt>
                <c:pt idx="151">
                  <c:v>0.198362554798658</c:v>
                </c:pt>
                <c:pt idx="152">
                  <c:v>0.19966381942953</c:v>
                </c:pt>
                <c:pt idx="153">
                  <c:v>0.202254784966443</c:v>
                </c:pt>
                <c:pt idx="154">
                  <c:v>0.203595698355705</c:v>
                </c:pt>
                <c:pt idx="155">
                  <c:v>0.204896962986577</c:v>
                </c:pt>
                <c:pt idx="156">
                  <c:v>0.206203804899329</c:v>
                </c:pt>
                <c:pt idx="157">
                  <c:v>0.207503210436242</c:v>
                </c:pt>
                <c:pt idx="158">
                  <c:v>0.208810566778523</c:v>
                </c:pt>
                <c:pt idx="159">
                  <c:v>0.210111211711409</c:v>
                </c:pt>
                <c:pt idx="160">
                  <c:v>0.211407004328859</c:v>
                </c:pt>
                <c:pt idx="161">
                  <c:v>0.212704550771812</c:v>
                </c:pt>
                <c:pt idx="162">
                  <c:v>0.214041126275168</c:v>
                </c:pt>
                <c:pt idx="163">
                  <c:v>0.215337433322148</c:v>
                </c:pt>
                <c:pt idx="164">
                  <c:v>0.216636219161074</c:v>
                </c:pt>
                <c:pt idx="165">
                  <c:v>0.217940582281879</c:v>
                </c:pt>
                <c:pt idx="166">
                  <c:v>0.219239368120805</c:v>
                </c:pt>
                <c:pt idx="167">
                  <c:v>0.220532062248322</c:v>
                </c:pt>
                <c:pt idx="168">
                  <c:v>0.221829608691275</c:v>
                </c:pt>
                <c:pt idx="169">
                  <c:v>0.223131493020134</c:v>
                </c:pt>
                <c:pt idx="170">
                  <c:v>0.224464970033557</c:v>
                </c:pt>
                <c:pt idx="171">
                  <c:v>0.225769952852349</c:v>
                </c:pt>
                <c:pt idx="172">
                  <c:v>0.227064506073826</c:v>
                </c:pt>
                <c:pt idx="173">
                  <c:v>0.228356580503356</c:v>
                </c:pt>
                <c:pt idx="174">
                  <c:v>0.229654126946309</c:v>
                </c:pt>
                <c:pt idx="175">
                  <c:v>0.230949299865772</c:v>
                </c:pt>
                <c:pt idx="176">
                  <c:v>0.232247466006711</c:v>
                </c:pt>
                <c:pt idx="177">
                  <c:v>0.233544392751678</c:v>
                </c:pt>
                <c:pt idx="178">
                  <c:v>0.23488158795302</c:v>
                </c:pt>
                <c:pt idx="179">
                  <c:v>0.236174282080537</c:v>
                </c:pt>
                <c:pt idx="180">
                  <c:v>0.237472448221476</c:v>
                </c:pt>
                <c:pt idx="181">
                  <c:v>0.238768240838926</c:v>
                </c:pt>
                <c:pt idx="182">
                  <c:v>0.240062688791946</c:v>
                </c:pt>
                <c:pt idx="183">
                  <c:v>0.241346812416107</c:v>
                </c:pt>
                <c:pt idx="184">
                  <c:v>0.242647457348993</c:v>
                </c:pt>
                <c:pt idx="185">
                  <c:v>0.243942525</c:v>
                </c:pt>
                <c:pt idx="186">
                  <c:v>0.245275382315436</c:v>
                </c:pt>
                <c:pt idx="187">
                  <c:v>0.246568590872483</c:v>
                </c:pt>
                <c:pt idx="188">
                  <c:v>0.247863038825503</c:v>
                </c:pt>
                <c:pt idx="189">
                  <c:v>0.249155627684564</c:v>
                </c:pt>
                <c:pt idx="190">
                  <c:v>0.25045441352349</c:v>
                </c:pt>
                <c:pt idx="191">
                  <c:v>0.251751959966443</c:v>
                </c:pt>
                <c:pt idx="192">
                  <c:v>0.253039696510067</c:v>
                </c:pt>
                <c:pt idx="193">
                  <c:v>0.254337862651007</c:v>
                </c:pt>
                <c:pt idx="194">
                  <c:v>0.255661424496644</c:v>
                </c:pt>
                <c:pt idx="195">
                  <c:v>0.256941210234899</c:v>
                </c:pt>
                <c:pt idx="196">
                  <c:v>0.258235763456376</c:v>
                </c:pt>
                <c:pt idx="197">
                  <c:v>0.259530211409396</c:v>
                </c:pt>
                <c:pt idx="198">
                  <c:v>0.26081608885906</c:v>
                </c:pt>
                <c:pt idx="199">
                  <c:v>0.262105684496644</c:v>
                </c:pt>
                <c:pt idx="200">
                  <c:v>0.263399512751678</c:v>
                </c:pt>
                <c:pt idx="201">
                  <c:v>0.264699432718121</c:v>
                </c:pt>
                <c:pt idx="202">
                  <c:v>0.266038381744966</c:v>
                </c:pt>
                <c:pt idx="203">
                  <c:v>0.267325498590604</c:v>
                </c:pt>
                <c:pt idx="204">
                  <c:v>0.268619326845638</c:v>
                </c:pt>
                <c:pt idx="205">
                  <c:v>0.269911401275168</c:v>
                </c:pt>
                <c:pt idx="206">
                  <c:v>0.272733536040268</c:v>
                </c:pt>
                <c:pt idx="207">
                  <c:v>0.274021892281879</c:v>
                </c:pt>
                <c:pt idx="208">
                  <c:v>0.275305290939597</c:v>
                </c:pt>
                <c:pt idx="209">
                  <c:v>0.276634430067114</c:v>
                </c:pt>
                <c:pt idx="210">
                  <c:v>0.277917209026846</c:v>
                </c:pt>
                <c:pt idx="211">
                  <c:v>0.27920731909396</c:v>
                </c:pt>
                <c:pt idx="212">
                  <c:v>0.280494330671141</c:v>
                </c:pt>
                <c:pt idx="213">
                  <c:v>0.281787539228188</c:v>
                </c:pt>
                <c:pt idx="214">
                  <c:v>0.283069078791946</c:v>
                </c:pt>
                <c:pt idx="215">
                  <c:v>0.284309613020134</c:v>
                </c:pt>
                <c:pt idx="216">
                  <c:v>0.285646714865772</c:v>
                </c:pt>
                <c:pt idx="217">
                  <c:v>0.286965938825503</c:v>
                </c:pt>
                <c:pt idx="218">
                  <c:v>0.288251091308725</c:v>
                </c:pt>
                <c:pt idx="219">
                  <c:v>0.289534489966443</c:v>
                </c:pt>
                <c:pt idx="220">
                  <c:v>0.290823360637584</c:v>
                </c:pt>
                <c:pt idx="221">
                  <c:v>0.292104280503356</c:v>
                </c:pt>
                <c:pt idx="222">
                  <c:v>0.293395629966443</c:v>
                </c:pt>
                <c:pt idx="223">
                  <c:v>0.294683880939597</c:v>
                </c:pt>
                <c:pt idx="224">
                  <c:v>0.295970892516779</c:v>
                </c:pt>
                <c:pt idx="225">
                  <c:v>0.297298172550336</c:v>
                </c:pt>
                <c:pt idx="226">
                  <c:v>0.298583325033557</c:v>
                </c:pt>
                <c:pt idx="227">
                  <c:v>0.299859907013423</c:v>
                </c:pt>
                <c:pt idx="228">
                  <c:v>0.301140207181208</c:v>
                </c:pt>
                <c:pt idx="229">
                  <c:v>0.302426493791946</c:v>
                </c:pt>
                <c:pt idx="230">
                  <c:v>0.303696364362416</c:v>
                </c:pt>
                <c:pt idx="231">
                  <c:v>0.304965615234899</c:v>
                </c:pt>
                <c:pt idx="232">
                  <c:v>0.306244676006711</c:v>
                </c:pt>
                <c:pt idx="233">
                  <c:v>0.307557702986577</c:v>
                </c:pt>
                <c:pt idx="234">
                  <c:v>0.308836763758389</c:v>
                </c:pt>
                <c:pt idx="235">
                  <c:v>0.310118198053691</c:v>
                </c:pt>
                <c:pt idx="236">
                  <c:v>0.311392301241611</c:v>
                </c:pt>
                <c:pt idx="237">
                  <c:v>0.31267063704698</c:v>
                </c:pt>
                <c:pt idx="238">
                  <c:v>0.313953930436242</c:v>
                </c:pt>
                <c:pt idx="239">
                  <c:v>0.31523649885906</c:v>
                </c:pt>
                <c:pt idx="240">
                  <c:v>0.316518447583893</c:v>
                </c:pt>
                <c:pt idx="241">
                  <c:v>0.317783757818792</c:v>
                </c:pt>
                <c:pt idx="242">
                  <c:v>0.319095662583893</c:v>
                </c:pt>
                <c:pt idx="243">
                  <c:v>0.320368526375839</c:v>
                </c:pt>
                <c:pt idx="244">
                  <c:v>0.323377329295302</c:v>
                </c:pt>
                <c:pt idx="245">
                  <c:v>0.324655045402685</c:v>
                </c:pt>
                <c:pt idx="246">
                  <c:v>0.32593637442953</c:v>
                </c:pt>
                <c:pt idx="247">
                  <c:v>0.327228133053691</c:v>
                </c:pt>
                <c:pt idx="248">
                  <c:v>0.328546526778524</c:v>
                </c:pt>
                <c:pt idx="249">
                  <c:v>0.329827341375839</c:v>
                </c:pt>
                <c:pt idx="250">
                  <c:v>0.331101339295302</c:v>
                </c:pt>
                <c:pt idx="251">
                  <c:v>0.332376576610738</c:v>
                </c:pt>
                <c:pt idx="252">
                  <c:v>0.333644482818792</c:v>
                </c:pt>
                <c:pt idx="253">
                  <c:v>0.334915487516779</c:v>
                </c:pt>
                <c:pt idx="254">
                  <c:v>0.336182154328859</c:v>
                </c:pt>
                <c:pt idx="255">
                  <c:v>0.337447581744967</c:v>
                </c:pt>
                <c:pt idx="256">
                  <c:v>0.338753897315436</c:v>
                </c:pt>
                <c:pt idx="257">
                  <c:v>0.340018085335571</c:v>
                </c:pt>
                <c:pt idx="258">
                  <c:v>0.341286505973154</c:v>
                </c:pt>
                <c:pt idx="259">
                  <c:v>0.342562982684564</c:v>
                </c:pt>
                <c:pt idx="260">
                  <c:v>0.343825311610738</c:v>
                </c:pt>
                <c:pt idx="261">
                  <c:v>0.345085161744966</c:v>
                </c:pt>
                <c:pt idx="262">
                  <c:v>0.346351723288591</c:v>
                </c:pt>
                <c:pt idx="263">
                  <c:v>0.347629953825503</c:v>
                </c:pt>
                <c:pt idx="264">
                  <c:v>0.348927488355705</c:v>
                </c:pt>
                <c:pt idx="265">
                  <c:v>0.35018609909396</c:v>
                </c:pt>
                <c:pt idx="266">
                  <c:v>0.35133688238255</c:v>
                </c:pt>
                <c:pt idx="267">
                  <c:v>0.352653546107383</c:v>
                </c:pt>
                <c:pt idx="268">
                  <c:v>0.353939318288591</c:v>
                </c:pt>
                <c:pt idx="269">
                  <c:v>0.355200302550336</c:v>
                </c:pt>
                <c:pt idx="270">
                  <c:v>0.356467998221477</c:v>
                </c:pt>
                <c:pt idx="271">
                  <c:v>0.357728982483222</c:v>
                </c:pt>
                <c:pt idx="272">
                  <c:v>0.359028995805369</c:v>
                </c:pt>
                <c:pt idx="273">
                  <c:v>0.36029855057047</c:v>
                </c:pt>
                <c:pt idx="274">
                  <c:v>0.361561393926175</c:v>
                </c:pt>
                <c:pt idx="275">
                  <c:v>0.362834666879195</c:v>
                </c:pt>
                <c:pt idx="276">
                  <c:v>0.364094411744966</c:v>
                </c:pt>
                <c:pt idx="277">
                  <c:v>0.365341353489933</c:v>
                </c:pt>
                <c:pt idx="278">
                  <c:v>0.36660729533557</c:v>
                </c:pt>
                <c:pt idx="279">
                  <c:v>0.367863941711409</c:v>
                </c:pt>
                <c:pt idx="280">
                  <c:v>0.369154659563758</c:v>
                </c:pt>
                <c:pt idx="281">
                  <c:v>0.370417502919463</c:v>
                </c:pt>
                <c:pt idx="282">
                  <c:v>0.371674149295302</c:v>
                </c:pt>
                <c:pt idx="283">
                  <c:v>0.37293451385906</c:v>
                </c:pt>
                <c:pt idx="284">
                  <c:v>0.374189406409396</c:v>
                </c:pt>
                <c:pt idx="285">
                  <c:v>0.375454728557047</c:v>
                </c:pt>
                <c:pt idx="286">
                  <c:v>0.37670703704698</c:v>
                </c:pt>
                <c:pt idx="287">
                  <c:v>0.37796047966443</c:v>
                </c:pt>
                <c:pt idx="288">
                  <c:v>0.379246859630873</c:v>
                </c:pt>
                <c:pt idx="289">
                  <c:v>0.380502161342282</c:v>
                </c:pt>
                <c:pt idx="290">
                  <c:v>0.381745279630872</c:v>
                </c:pt>
                <c:pt idx="291">
                  <c:v>0.382997073691275</c:v>
                </c:pt>
                <c:pt idx="292">
                  <c:v>0.384197128926175</c:v>
                </c:pt>
                <c:pt idx="293">
                  <c:v>0.38547742909396</c:v>
                </c:pt>
                <c:pt idx="294">
                  <c:v>0.386721786778524</c:v>
                </c:pt>
                <c:pt idx="295">
                  <c:v>0.387973370302013</c:v>
                </c:pt>
                <c:pt idx="296">
                  <c:v>0.389257891174497</c:v>
                </c:pt>
                <c:pt idx="297">
                  <c:v>0.390513192885906</c:v>
                </c:pt>
                <c:pt idx="298">
                  <c:v>0.391763022583893</c:v>
                </c:pt>
                <c:pt idx="299">
                  <c:v>0.393017704597315</c:v>
                </c:pt>
                <c:pt idx="300">
                  <c:v>0.394264541073826</c:v>
                </c:pt>
                <c:pt idx="301">
                  <c:v>0.395498983590604</c:v>
                </c:pt>
                <c:pt idx="302">
                  <c:v>0.39672846852349</c:v>
                </c:pt>
                <c:pt idx="303">
                  <c:v>0.397969002751678</c:v>
                </c:pt>
                <c:pt idx="304">
                  <c:v>0.399245572818792</c:v>
                </c:pt>
                <c:pt idx="305">
                  <c:v>0.40048238885906</c:v>
                </c:pt>
                <c:pt idx="306">
                  <c:v>0.401726641275168</c:v>
                </c:pt>
                <c:pt idx="307">
                  <c:v>0.402973267214765</c:v>
                </c:pt>
                <c:pt idx="308">
                  <c:v>0.40421070295302</c:v>
                </c:pt>
                <c:pt idx="309">
                  <c:v>0.405440807583893</c:v>
                </c:pt>
                <c:pt idx="310">
                  <c:v>0.406694869899329</c:v>
                </c:pt>
                <c:pt idx="311">
                  <c:v>0.407933545033557</c:v>
                </c:pt>
                <c:pt idx="312">
                  <c:v>0.409201953758389</c:v>
                </c:pt>
                <c:pt idx="313">
                  <c:v>0.410438875067114</c:v>
                </c:pt>
                <c:pt idx="314">
                  <c:v>0.411659169798658</c:v>
                </c:pt>
                <c:pt idx="315">
                  <c:v>0.412881838053691</c:v>
                </c:pt>
                <c:pt idx="316">
                  <c:v>0.41411256238255</c:v>
                </c:pt>
                <c:pt idx="317">
                  <c:v>0.415198897080537</c:v>
                </c:pt>
                <c:pt idx="318">
                  <c:v>0.416516075234899</c:v>
                </c:pt>
                <c:pt idx="319">
                  <c:v>0.417772721610738</c:v>
                </c:pt>
                <c:pt idx="320">
                  <c:v>0.419033693959732</c:v>
                </c:pt>
                <c:pt idx="321">
                  <c:v>0.420271749395973</c:v>
                </c:pt>
                <c:pt idx="322">
                  <c:v>0.421498650268456</c:v>
                </c:pt>
                <c:pt idx="323">
                  <c:v>0.422728544362416</c:v>
                </c:pt>
                <c:pt idx="324">
                  <c:v>0.423951107348993</c:v>
                </c:pt>
                <c:pt idx="325">
                  <c:v>0.425168303590604</c:v>
                </c:pt>
                <c:pt idx="326">
                  <c:v>0.426383430201342</c:v>
                </c:pt>
                <c:pt idx="327">
                  <c:v>0.427598556812081</c:v>
                </c:pt>
                <c:pt idx="328">
                  <c:v>0.428820277651007</c:v>
                </c:pt>
                <c:pt idx="329">
                  <c:v>0.430084255134228</c:v>
                </c:pt>
                <c:pt idx="330">
                  <c:v>0.431307332550336</c:v>
                </c:pt>
                <c:pt idx="331">
                  <c:v>0.432523698557047</c:v>
                </c:pt>
                <c:pt idx="332">
                  <c:v>0.43375669114094</c:v>
                </c:pt>
                <c:pt idx="333">
                  <c:v>0.434970578355705</c:v>
                </c:pt>
                <c:pt idx="334">
                  <c:v>0.43618446557047</c:v>
                </c:pt>
                <c:pt idx="335">
                  <c:v>0.437420451375839</c:v>
                </c:pt>
                <c:pt idx="336">
                  <c:v>0.438662832785235</c:v>
                </c:pt>
                <c:pt idx="337">
                  <c:v>0.439876100302013</c:v>
                </c:pt>
                <c:pt idx="338">
                  <c:v>0.441098663288591</c:v>
                </c:pt>
                <c:pt idx="339">
                  <c:v>0.442309452013423</c:v>
                </c:pt>
                <c:pt idx="340">
                  <c:v>0.443520240738255</c:v>
                </c:pt>
                <c:pt idx="341">
                  <c:v>0.444726177147651</c:v>
                </c:pt>
                <c:pt idx="342">
                  <c:v>0.445946881040268</c:v>
                </c:pt>
                <c:pt idx="343">
                  <c:v>0.447155810671141</c:v>
                </c:pt>
                <c:pt idx="344">
                  <c:v>0.44829997590604</c:v>
                </c:pt>
                <c:pt idx="345">
                  <c:v>0.44943516147651</c:v>
                </c:pt>
                <c:pt idx="346">
                  <c:v>0.45074924114094</c:v>
                </c:pt>
                <c:pt idx="347">
                  <c:v>0.451989670100671</c:v>
                </c:pt>
                <c:pt idx="348">
                  <c:v>0.45320345204698</c:v>
                </c:pt>
                <c:pt idx="349">
                  <c:v>0.454243005503356</c:v>
                </c:pt>
                <c:pt idx="350">
                  <c:v>0.45557700885906</c:v>
                </c:pt>
                <c:pt idx="351">
                  <c:v>0.45673574295302</c:v>
                </c:pt>
                <c:pt idx="352">
                  <c:v>0.458027185771812</c:v>
                </c:pt>
                <c:pt idx="353">
                  <c:v>0.459231882785235</c:v>
                </c:pt>
                <c:pt idx="354">
                  <c:v>0.460378222919463</c:v>
                </c:pt>
                <c:pt idx="355">
                  <c:v>0.461633010201342</c:v>
                </c:pt>
                <c:pt idx="356">
                  <c:v>0.462664191778523</c:v>
                </c:pt>
                <c:pt idx="357">
                  <c:v>0.463890578221477</c:v>
                </c:pt>
                <c:pt idx="358">
                  <c:v>0.465118613221477</c:v>
                </c:pt>
                <c:pt idx="359">
                  <c:v>0.466416054395973</c:v>
                </c:pt>
                <c:pt idx="360">
                  <c:v>0.467665661644295</c:v>
                </c:pt>
                <c:pt idx="361">
                  <c:v>0.468794650234899</c:v>
                </c:pt>
                <c:pt idx="362">
                  <c:v>0.47003962761745</c:v>
                </c:pt>
                <c:pt idx="363">
                  <c:v>0.471232445100671</c:v>
                </c:pt>
                <c:pt idx="364">
                  <c:v>0.472269203959732</c:v>
                </c:pt>
                <c:pt idx="365">
                  <c:v>0.473520167785235</c:v>
                </c:pt>
                <c:pt idx="366">
                  <c:v>0.474654733657718</c:v>
                </c:pt>
                <c:pt idx="367">
                  <c:v>0.475878430771812</c:v>
                </c:pt>
                <c:pt idx="368">
                  <c:v>0.47710408033557</c:v>
                </c:pt>
                <c:pt idx="369">
                  <c:v>0.478229771812081</c:v>
                </c:pt>
                <c:pt idx="370">
                  <c:v>0.47938644818792</c:v>
                </c:pt>
                <c:pt idx="371">
                  <c:v>0.480564708724832</c:v>
                </c:pt>
                <c:pt idx="372">
                  <c:v>0.481888902181208</c:v>
                </c:pt>
                <c:pt idx="373">
                  <c:v>0.48298752557047</c:v>
                </c:pt>
                <c:pt idx="374">
                  <c:v>0.484116935234899</c:v>
                </c:pt>
                <c:pt idx="375">
                  <c:v>0.485297253489933</c:v>
                </c:pt>
                <c:pt idx="376">
                  <c:v>0.486516600805369</c:v>
                </c:pt>
                <c:pt idx="377">
                  <c:v>0.487687109161074</c:v>
                </c:pt>
                <c:pt idx="378">
                  <c:v>0.488858856912752</c:v>
                </c:pt>
                <c:pt idx="379">
                  <c:v>0.490033411174497</c:v>
                </c:pt>
                <c:pt idx="380">
                  <c:v>0.491126983624161</c:v>
                </c:pt>
                <c:pt idx="381">
                  <c:v>0.492294300134228</c:v>
                </c:pt>
                <c:pt idx="382">
                  <c:v>0.493433636879195</c:v>
                </c:pt>
                <c:pt idx="383">
                  <c:v>0.494576258825503</c:v>
                </c:pt>
                <c:pt idx="384">
                  <c:v>0.495794986442953</c:v>
                </c:pt>
                <c:pt idx="385">
                  <c:v>0.496933177147651</c:v>
                </c:pt>
                <c:pt idx="386">
                  <c:v>0.498050719194631</c:v>
                </c:pt>
                <c:pt idx="387">
                  <c:v>0.501593229161074</c:v>
                </c:pt>
                <c:pt idx="388">
                  <c:v>0.502722837449664</c:v>
                </c:pt>
                <c:pt idx="389">
                  <c:v>0.503902536006711</c:v>
                </c:pt>
                <c:pt idx="390">
                  <c:v>0.50509359966443</c:v>
                </c:pt>
                <c:pt idx="391">
                  <c:v>0.506240968657718</c:v>
                </c:pt>
                <c:pt idx="392">
                  <c:v>0.507425730067114</c:v>
                </c:pt>
                <c:pt idx="393">
                  <c:v>0.508531485939597</c:v>
                </c:pt>
                <c:pt idx="394">
                  <c:v>0.50969331852349</c:v>
                </c:pt>
                <c:pt idx="395">
                  <c:v>0.510850614597316</c:v>
                </c:pt>
                <c:pt idx="396">
                  <c:v>0.511975593020134</c:v>
                </c:pt>
                <c:pt idx="397">
                  <c:v>0.513129369530201</c:v>
                </c:pt>
                <c:pt idx="398">
                  <c:v>0.514264461744966</c:v>
                </c:pt>
                <c:pt idx="399">
                  <c:v>0.515425767986577</c:v>
                </c:pt>
                <c:pt idx="400">
                  <c:v>0.516551985805369</c:v>
                </c:pt>
                <c:pt idx="401">
                  <c:v>0.517655987852349</c:v>
                </c:pt>
                <c:pt idx="402">
                  <c:v>0.518832073489933</c:v>
                </c:pt>
                <c:pt idx="403">
                  <c:v>0.51998482114094</c:v>
                </c:pt>
                <c:pt idx="404">
                  <c:v>0.521131886241611</c:v>
                </c:pt>
                <c:pt idx="405">
                  <c:v>0.522281944563758</c:v>
                </c:pt>
                <c:pt idx="406">
                  <c:v>0.523445425704698</c:v>
                </c:pt>
                <c:pt idx="407">
                  <c:v>0.524603422919463</c:v>
                </c:pt>
                <c:pt idx="408">
                  <c:v>0.525739333456376</c:v>
                </c:pt>
                <c:pt idx="409">
                  <c:v>0.526876483389262</c:v>
                </c:pt>
                <c:pt idx="410">
                  <c:v>0.528052674295302</c:v>
                </c:pt>
                <c:pt idx="411">
                  <c:v>0.529195401510067</c:v>
                </c:pt>
                <c:pt idx="412">
                  <c:v>0.530310756744966</c:v>
                </c:pt>
                <c:pt idx="413">
                  <c:v>0.531480025704698</c:v>
                </c:pt>
                <c:pt idx="414">
                  <c:v>0.532636281006712</c:v>
                </c:pt>
                <c:pt idx="415">
                  <c:v>0.533776306979866</c:v>
                </c:pt>
                <c:pt idx="416">
                  <c:v>0.534954871409396</c:v>
                </c:pt>
                <c:pt idx="417">
                  <c:v>0.536054009228188</c:v>
                </c:pt>
                <c:pt idx="418">
                  <c:v>0.537231228993289</c:v>
                </c:pt>
                <c:pt idx="419">
                  <c:v>0.538360217583893</c:v>
                </c:pt>
                <c:pt idx="420">
                  <c:v>0.541882019328859</c:v>
                </c:pt>
                <c:pt idx="421">
                  <c:v>0.543051790805369</c:v>
                </c:pt>
                <c:pt idx="422">
                  <c:v>0.544173343020134</c:v>
                </c:pt>
                <c:pt idx="423">
                  <c:v>0.545300986946309</c:v>
                </c:pt>
                <c:pt idx="424">
                  <c:v>0.546420680067114</c:v>
                </c:pt>
                <c:pt idx="425">
                  <c:v>0.547552252718121</c:v>
                </c:pt>
                <c:pt idx="426">
                  <c:v>0.548671945838926</c:v>
                </c:pt>
                <c:pt idx="427">
                  <c:v>0.549795251879195</c:v>
                </c:pt>
                <c:pt idx="428">
                  <c:v>0.550920417013423</c:v>
                </c:pt>
                <c:pt idx="429">
                  <c:v>0.552082237684564</c:v>
                </c:pt>
                <c:pt idx="430">
                  <c:v>0.553198317885906</c:v>
                </c:pt>
                <c:pt idx="431">
                  <c:v>0.554306342013423</c:v>
                </c:pt>
                <c:pt idx="432">
                  <c:v>0.555429753322148</c:v>
                </c:pt>
                <c:pt idx="433">
                  <c:v>0.556540150973155</c:v>
                </c:pt>
                <c:pt idx="434">
                  <c:v>0.557644456912752</c:v>
                </c:pt>
                <c:pt idx="435">
                  <c:v>0.558764664463087</c:v>
                </c:pt>
                <c:pt idx="436">
                  <c:v>0.559878675033557</c:v>
                </c:pt>
                <c:pt idx="437">
                  <c:v>0.561019940402685</c:v>
                </c:pt>
                <c:pt idx="438">
                  <c:v>0.562132197147651</c:v>
                </c:pt>
                <c:pt idx="439">
                  <c:v>0.563235158422819</c:v>
                </c:pt>
                <c:pt idx="440">
                  <c:v>0.564330168892617</c:v>
                </c:pt>
                <c:pt idx="441">
                  <c:v>0.565430136946309</c:v>
                </c:pt>
                <c:pt idx="442">
                  <c:v>0.566536921677852</c:v>
                </c:pt>
                <c:pt idx="443">
                  <c:v>0.567608383624161</c:v>
                </c:pt>
                <c:pt idx="444">
                  <c:v>0.568698436510067</c:v>
                </c:pt>
                <c:pt idx="445">
                  <c:v>0.569823800268456</c:v>
                </c:pt>
                <c:pt idx="446">
                  <c:v>0.570905072114094</c:v>
                </c:pt>
                <c:pt idx="447">
                  <c:v>0.571988717483221</c:v>
                </c:pt>
                <c:pt idx="448">
                  <c:v>0.57308610147651</c:v>
                </c:pt>
                <c:pt idx="449">
                  <c:v>0.574170366543624</c:v>
                </c:pt>
                <c:pt idx="450">
                  <c:v>0.575242342919463</c:v>
                </c:pt>
                <c:pt idx="451">
                  <c:v>0.576327227684564</c:v>
                </c:pt>
                <c:pt idx="452">
                  <c:v>0.577432457214765</c:v>
                </c:pt>
                <c:pt idx="453">
                  <c:v>0.578537885369127</c:v>
                </c:pt>
                <c:pt idx="454">
                  <c:v>0.579627318557047</c:v>
                </c:pt>
                <c:pt idx="455">
                  <c:v>0.580689485033557</c:v>
                </c:pt>
                <c:pt idx="456">
                  <c:v>0.581746179496644</c:v>
                </c:pt>
                <c:pt idx="457">
                  <c:v>0.582805352751678</c:v>
                </c:pt>
                <c:pt idx="458">
                  <c:v>0.583889828355705</c:v>
                </c:pt>
                <c:pt idx="459">
                  <c:v>0.584958811510067</c:v>
                </c:pt>
                <c:pt idx="460">
                  <c:v>0.586026555268456</c:v>
                </c:pt>
                <c:pt idx="461">
                  <c:v>0.587131983422819</c:v>
                </c:pt>
                <c:pt idx="462">
                  <c:v>0.58818485442953</c:v>
                </c:pt>
                <c:pt idx="463">
                  <c:v>0.58925176795302</c:v>
                </c:pt>
                <c:pt idx="464">
                  <c:v>0.590322504932886</c:v>
                </c:pt>
                <c:pt idx="465">
                  <c:v>0.591372897147651</c:v>
                </c:pt>
                <c:pt idx="466">
                  <c:v>0.59241709238255</c:v>
                </c:pt>
                <c:pt idx="467">
                  <c:v>0.593462527013423</c:v>
                </c:pt>
                <c:pt idx="468">
                  <c:v>0.594512404798658</c:v>
                </c:pt>
                <c:pt idx="469">
                  <c:v>0.595560926006711</c:v>
                </c:pt>
                <c:pt idx="470">
                  <c:v>0.59658900909396</c:v>
                </c:pt>
                <c:pt idx="471">
                  <c:v>0.597643633926175</c:v>
                </c:pt>
                <c:pt idx="472">
                  <c:v>0.59866861852349</c:v>
                </c:pt>
                <c:pt idx="473">
                  <c:v>0.599718180503356</c:v>
                </c:pt>
                <c:pt idx="474">
                  <c:v>0.600760411375839</c:v>
                </c:pt>
                <c:pt idx="475">
                  <c:v>0.601819268825503</c:v>
                </c:pt>
                <c:pt idx="476">
                  <c:v>0.602852204228188</c:v>
                </c:pt>
                <c:pt idx="477">
                  <c:v>0.603929021006711</c:v>
                </c:pt>
                <c:pt idx="478">
                  <c:v>0.604938618422819</c:v>
                </c:pt>
                <c:pt idx="479">
                  <c:v>0.605951209060403</c:v>
                </c:pt>
                <c:pt idx="480">
                  <c:v>0.606958222416107</c:v>
                </c:pt>
                <c:pt idx="481">
                  <c:v>0.607981453187919</c:v>
                </c:pt>
                <c:pt idx="482">
                  <c:v>0.608985987751678</c:v>
                </c:pt>
                <c:pt idx="483">
                  <c:v>0.609999712516779</c:v>
                </c:pt>
                <c:pt idx="484">
                  <c:v>0.611032542651007</c:v>
                </c:pt>
                <c:pt idx="485">
                  <c:v>0.61206174795302</c:v>
                </c:pt>
                <c:pt idx="486">
                  <c:v>0.613066796946309</c:v>
                </c:pt>
                <c:pt idx="487">
                  <c:v>0.614078148187919</c:v>
                </c:pt>
                <c:pt idx="488">
                  <c:v>0.615072767583893</c:v>
                </c:pt>
                <c:pt idx="489">
                  <c:v>0.616071105167785</c:v>
                </c:pt>
                <c:pt idx="490">
                  <c:v>0.617088033691275</c:v>
                </c:pt>
                <c:pt idx="491">
                  <c:v>0.618069019731544</c:v>
                </c:pt>
                <c:pt idx="492">
                  <c:v>0.619050005771812</c:v>
                </c:pt>
                <c:pt idx="493">
                  <c:v>0.620066302684564</c:v>
                </c:pt>
                <c:pt idx="494">
                  <c:v>0.621026218993289</c:v>
                </c:pt>
                <c:pt idx="495">
                  <c:v>0.622015155838926</c:v>
                </c:pt>
                <c:pt idx="496">
                  <c:v>0.623023198053691</c:v>
                </c:pt>
                <c:pt idx="497">
                  <c:v>0.623998501543624</c:v>
                </c:pt>
                <c:pt idx="498">
                  <c:v>0.624974424731544</c:v>
                </c:pt>
                <c:pt idx="499">
                  <c:v>0.62594724942953</c:v>
                </c:pt>
                <c:pt idx="500">
                  <c:v>0.626937320402685</c:v>
                </c:pt>
                <c:pt idx="501">
                  <c:v>0.627926865033557</c:v>
                </c:pt>
                <c:pt idx="502">
                  <c:v>0.628898555604027</c:v>
                </c:pt>
                <c:pt idx="503">
                  <c:v>0.629846183221477</c:v>
                </c:pt>
                <c:pt idx="504">
                  <c:v>0.630791226778523</c:v>
                </c:pt>
                <c:pt idx="505">
                  <c:v>0.631747424899329</c:v>
                </c:pt>
                <c:pt idx="506">
                  <c:v>0.632716531409396</c:v>
                </c:pt>
                <c:pt idx="507">
                  <c:v>0.63366508261745</c:v>
                </c:pt>
                <c:pt idx="508">
                  <c:v>0.634605683020134</c:v>
                </c:pt>
                <c:pt idx="509">
                  <c:v>0.635590784496644</c:v>
                </c:pt>
                <c:pt idx="510">
                  <c:v>0.636535103087248</c:v>
                </c:pt>
                <c:pt idx="511">
                  <c:v>0.637479421677852</c:v>
                </c:pt>
                <c:pt idx="512">
                  <c:v>0.638453275234899</c:v>
                </c:pt>
                <c:pt idx="513">
                  <c:v>0.639379622583893</c:v>
                </c:pt>
                <c:pt idx="514">
                  <c:v>0.640307829026846</c:v>
                </c:pt>
                <c:pt idx="515">
                  <c:v>0.641249668825503</c:v>
                </c:pt>
                <c:pt idx="516">
                  <c:v>0.642168474530201</c:v>
                </c:pt>
                <c:pt idx="517">
                  <c:v>0.643121971409396</c:v>
                </c:pt>
                <c:pt idx="518">
                  <c:v>0.644032826308725</c:v>
                </c:pt>
                <c:pt idx="519">
                  <c:v>0.644914040973154</c:v>
                </c:pt>
                <c:pt idx="520">
                  <c:v>0.645814980704698</c:v>
                </c:pt>
                <c:pt idx="521">
                  <c:v>0.646736475738255</c:v>
                </c:pt>
                <c:pt idx="522">
                  <c:v>0.647638035167785</c:v>
                </c:pt>
                <c:pt idx="523">
                  <c:v>0.648537115805369</c:v>
                </c:pt>
                <c:pt idx="524">
                  <c:v>0.64943123885906</c:v>
                </c:pt>
                <c:pt idx="525">
                  <c:v>0.650361912181208</c:v>
                </c:pt>
                <c:pt idx="526">
                  <c:v>0.651238788959732</c:v>
                </c:pt>
                <c:pt idx="527">
                  <c:v>0.652135496073826</c:v>
                </c:pt>
                <c:pt idx="528">
                  <c:v>0.652999464463087</c:v>
                </c:pt>
                <c:pt idx="529">
                  <c:v>0.653854651812081</c:v>
                </c:pt>
                <c:pt idx="530">
                  <c:v>0.654719029362416</c:v>
                </c:pt>
                <c:pt idx="531">
                  <c:v>0.655607575134228</c:v>
                </c:pt>
                <c:pt idx="532">
                  <c:v>0.656480417919463</c:v>
                </c:pt>
                <c:pt idx="533">
                  <c:v>0.657386712483221</c:v>
                </c:pt>
                <c:pt idx="534">
                  <c:v>0.658252224161074</c:v>
                </c:pt>
                <c:pt idx="535">
                  <c:v>0.659092328221477</c:v>
                </c:pt>
                <c:pt idx="536">
                  <c:v>0.659934911073825</c:v>
                </c:pt>
                <c:pt idx="537">
                  <c:v>0.660800528020134</c:v>
                </c:pt>
                <c:pt idx="538">
                  <c:v>0.661640737348993</c:v>
                </c:pt>
                <c:pt idx="539">
                  <c:v>0.662461841308725</c:v>
                </c:pt>
                <c:pt idx="540">
                  <c:v>0.663316923389262</c:v>
                </c:pt>
                <c:pt idx="541">
                  <c:v>0.664138015436242</c:v>
                </c:pt>
                <c:pt idx="542">
                  <c:v>0.66498380204698</c:v>
                </c:pt>
                <c:pt idx="543">
                  <c:v>0.665786934765101</c:v>
                </c:pt>
                <c:pt idx="544">
                  <c:v>0.66660411</c:v>
                </c:pt>
                <c:pt idx="545">
                  <c:v>0.667412095033557</c:v>
                </c:pt>
                <c:pt idx="546">
                  <c:v>0.66824610738255</c:v>
                </c:pt>
                <c:pt idx="547">
                  <c:v>0.669013706778524</c:v>
                </c:pt>
                <c:pt idx="548">
                  <c:v>0.669807438758389</c:v>
                </c:pt>
              </c:strCache>
            </c:strRef>
          </c:cat>
          <c: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3285291"/>
        <c:axId val="95187691"/>
      </c:lineChart>
      <c:catAx>
        <c:axId val="63285291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5187691"/>
        <c:crosses val="autoZero"/>
        <c:auto val="1"/>
        <c:lblAlgn val="ctr"/>
        <c:lblOffset val="100"/>
        <c:noMultiLvlLbl val="0"/>
      </c:catAx>
      <c:valAx>
        <c:axId val="951876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328529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Times New Roman"/>
              </a:defRPr>
            </a:pPr>
            <a:r>
              <a:rPr b="0" sz="1400" spc="-1" strike="noStrike">
                <a:solidFill>
                  <a:srgbClr val="595959"/>
                </a:solidFill>
                <a:latin typeface="Times New Roman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93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[7]Лист1!$O$14:$O$689</c:f>
              <c:strCache>
                <c:ptCount val="676"/>
                <c:pt idx="0">
                  <c:v>0</c:v>
                </c:pt>
                <c:pt idx="1">
                  <c:v>0.00141447983753366</c:v>
                </c:pt>
                <c:pt idx="2">
                  <c:v>0.00366432246379165</c:v>
                </c:pt>
                <c:pt idx="3">
                  <c:v>0.00854701200230847</c:v>
                </c:pt>
                <c:pt idx="4">
                  <c:v>0.0123637564042249</c:v>
                </c:pt>
                <c:pt idx="5">
                  <c:v>0.0136712893810936</c:v>
                </c:pt>
                <c:pt idx="6">
                  <c:v>0.0149881338873944</c:v>
                </c:pt>
                <c:pt idx="7">
                  <c:v>0.0175962466370187</c:v>
                </c:pt>
                <c:pt idx="8">
                  <c:v>0.0189250511018088</c:v>
                </c:pt>
                <c:pt idx="9">
                  <c:v>0.0216162236839066</c:v>
                </c:pt>
                <c:pt idx="10">
                  <c:v>0.0229377253736399</c:v>
                </c:pt>
                <c:pt idx="11">
                  <c:v>0.0242527746753111</c:v>
                </c:pt>
                <c:pt idx="12">
                  <c:v>0.0268865732309656</c:v>
                </c:pt>
                <c:pt idx="13">
                  <c:v>0.0281747430050576</c:v>
                </c:pt>
                <c:pt idx="14">
                  <c:v>0.0294401580357898</c:v>
                </c:pt>
                <c:pt idx="15">
                  <c:v>0.0307701040248032</c:v>
                </c:pt>
                <c:pt idx="16">
                  <c:v>0.0321063431860336</c:v>
                </c:pt>
                <c:pt idx="17">
                  <c:v>0.0334508213267184</c:v>
                </c:pt>
                <c:pt idx="18">
                  <c:v>0.034806689486176</c:v>
                </c:pt>
                <c:pt idx="19">
                  <c:v>0.0361489838695719</c:v>
                </c:pt>
                <c:pt idx="20">
                  <c:v>0.037478832678583</c:v>
                </c:pt>
                <c:pt idx="21">
                  <c:v>0.041254127501827</c:v>
                </c:pt>
                <c:pt idx="22">
                  <c:v>0.0423311702673797</c:v>
                </c:pt>
                <c:pt idx="23">
                  <c:v>0.0430831046473914</c:v>
                </c:pt>
                <c:pt idx="24">
                  <c:v>0.0437984505664508</c:v>
                </c:pt>
                <c:pt idx="25">
                  <c:v>0.0450282484965378</c:v>
                </c:pt>
                <c:pt idx="26">
                  <c:v>0.0456090563535612</c:v>
                </c:pt>
                <c:pt idx="27">
                  <c:v>0.0461097410059508</c:v>
                </c:pt>
                <c:pt idx="28">
                  <c:v>0.0470092497079998</c:v>
                </c:pt>
                <c:pt idx="29">
                  <c:v>0.0484041611089432</c:v>
                </c:pt>
                <c:pt idx="30">
                  <c:v>0.0493629699717619</c:v>
                </c:pt>
                <c:pt idx="31">
                  <c:v>0.050133220129984</c:v>
                </c:pt>
                <c:pt idx="32">
                  <c:v>0.0511043060947582</c:v>
                </c:pt>
                <c:pt idx="33">
                  <c:v>0.0521327481950498</c:v>
                </c:pt>
                <c:pt idx="34">
                  <c:v>0.0550832673416319</c:v>
                </c:pt>
                <c:pt idx="35">
                  <c:v>0.0564075156835145</c:v>
                </c:pt>
                <c:pt idx="36">
                  <c:v>0.0573515682919558</c:v>
                </c:pt>
                <c:pt idx="37">
                  <c:v>0.0583478738606063</c:v>
                </c:pt>
                <c:pt idx="38">
                  <c:v>0.0594696425015153</c:v>
                </c:pt>
                <c:pt idx="39">
                  <c:v>0.0606081419458942</c:v>
                </c:pt>
                <c:pt idx="40">
                  <c:v>0.0616889910695655</c:v>
                </c:pt>
                <c:pt idx="41">
                  <c:v>0.0625805859910104</c:v>
                </c:pt>
                <c:pt idx="42">
                  <c:v>0.063641955028962</c:v>
                </c:pt>
                <c:pt idx="43">
                  <c:v>0.0664486817386873</c:v>
                </c:pt>
                <c:pt idx="44">
                  <c:v>0.0679541325675075</c:v>
                </c:pt>
                <c:pt idx="45">
                  <c:v>0.0710895933865419</c:v>
                </c:pt>
                <c:pt idx="46">
                  <c:v>0.0718355343666139</c:v>
                </c:pt>
                <c:pt idx="47">
                  <c:v>0.0723856058523111</c:v>
                </c:pt>
                <c:pt idx="48">
                  <c:v>0.0730620388233863</c:v>
                </c:pt>
                <c:pt idx="49">
                  <c:v>0.0739436831966693</c:v>
                </c:pt>
                <c:pt idx="50">
                  <c:v>0.0749812040737944</c:v>
                </c:pt>
                <c:pt idx="51">
                  <c:v>0.0799675892731475</c:v>
                </c:pt>
                <c:pt idx="52">
                  <c:v>0.0803880451757356</c:v>
                </c:pt>
                <c:pt idx="53">
                  <c:v>0.0809432892944875</c:v>
                </c:pt>
                <c:pt idx="54">
                  <c:v>0.0814976031391062</c:v>
                </c:pt>
                <c:pt idx="55">
                  <c:v>0.0824795360158621</c:v>
                </c:pt>
                <c:pt idx="56">
                  <c:v>0.0835992205627455</c:v>
                </c:pt>
                <c:pt idx="57">
                  <c:v>0.0861364109037767</c:v>
                </c:pt>
                <c:pt idx="58">
                  <c:v>0.0875613511829732</c:v>
                </c:pt>
                <c:pt idx="59">
                  <c:v>0.0889242367895899</c:v>
                </c:pt>
                <c:pt idx="60">
                  <c:v>0.0903284716839721</c:v>
                </c:pt>
                <c:pt idx="61">
                  <c:v>0.0917498416374439</c:v>
                </c:pt>
                <c:pt idx="62">
                  <c:v>0.0932072562791772</c:v>
                </c:pt>
                <c:pt idx="63">
                  <c:v>0.0945898713225622</c:v>
                </c:pt>
                <c:pt idx="64">
                  <c:v>0.096037918545317</c:v>
                </c:pt>
                <c:pt idx="65">
                  <c:v>0.0974831344408911</c:v>
                </c:pt>
                <c:pt idx="66">
                  <c:v>0.0989923023188881</c:v>
                </c:pt>
                <c:pt idx="67">
                  <c:v>0.100445363556612</c:v>
                </c:pt>
                <c:pt idx="68">
                  <c:v>0.101905374945425</c:v>
                </c:pt>
                <c:pt idx="69">
                  <c:v>0.103359336732613</c:v>
                </c:pt>
                <c:pt idx="70">
                  <c:v>0.104815415603211</c:v>
                </c:pt>
                <c:pt idx="71">
                  <c:v>0.10628390750604</c:v>
                </c:pt>
                <c:pt idx="72">
                  <c:v>0.107763474325737</c:v>
                </c:pt>
                <c:pt idx="73">
                  <c:v>0.109235609113537</c:v>
                </c:pt>
                <c:pt idx="74">
                  <c:v>0.110772389206932</c:v>
                </c:pt>
                <c:pt idx="75">
                  <c:v>0.112264780395132</c:v>
                </c:pt>
                <c:pt idx="76">
                  <c:v>0.113751831344986</c:v>
                </c:pt>
                <c:pt idx="77">
                  <c:v>0.11524109690902</c:v>
                </c:pt>
                <c:pt idx="78">
                  <c:v>0.116738893918225</c:v>
                </c:pt>
                <c:pt idx="79">
                  <c:v>0.118227119796137</c:v>
                </c:pt>
                <c:pt idx="80">
                  <c:v>0.119718970252532</c:v>
                </c:pt>
                <c:pt idx="81">
                  <c:v>0.121207535045733</c:v>
                </c:pt>
                <c:pt idx="82">
                  <c:v>0.122745443758544</c:v>
                </c:pt>
                <c:pt idx="83">
                  <c:v>0.124246880879615</c:v>
                </c:pt>
                <c:pt idx="84">
                  <c:v>0.125748453250699</c:v>
                </c:pt>
                <c:pt idx="85">
                  <c:v>0.127250866636449</c:v>
                </c:pt>
                <c:pt idx="86">
                  <c:v>0.128762516291374</c:v>
                </c:pt>
                <c:pt idx="87">
                  <c:v>0.13048073855873</c:v>
                </c:pt>
                <c:pt idx="88">
                  <c:v>0.132005113386895</c:v>
                </c:pt>
                <c:pt idx="89">
                  <c:v>0.133526111402947</c:v>
                </c:pt>
                <c:pt idx="90">
                  <c:v>0.135103564016164</c:v>
                </c:pt>
                <c:pt idx="91">
                  <c:v>0.136629285680681</c:v>
                </c:pt>
                <c:pt idx="92">
                  <c:v>0.138155906095165</c:v>
                </c:pt>
                <c:pt idx="93">
                  <c:v>0.139678525817254</c:v>
                </c:pt>
                <c:pt idx="94">
                  <c:v>0.141208496978934</c:v>
                </c:pt>
                <c:pt idx="95">
                  <c:v>0.144249180924089</c:v>
                </c:pt>
                <c:pt idx="96">
                  <c:v>0.145800357388192</c:v>
                </c:pt>
                <c:pt idx="97">
                  <c:v>0.147400921762855</c:v>
                </c:pt>
                <c:pt idx="98">
                  <c:v>0.148955550467358</c:v>
                </c:pt>
                <c:pt idx="99">
                  <c:v>0.150514775476613</c:v>
                </c:pt>
                <c:pt idx="100">
                  <c:v>0.152070748006395</c:v>
                </c:pt>
                <c:pt idx="101">
                  <c:v>0.153639206642962</c:v>
                </c:pt>
                <c:pt idx="102">
                  <c:v>0.155197866218244</c:v>
                </c:pt>
                <c:pt idx="103">
                  <c:v>0.1567604185412</c:v>
                </c:pt>
                <c:pt idx="104">
                  <c:v>0.158318231331641</c:v>
                </c:pt>
                <c:pt idx="105">
                  <c:v>0.159933241290105</c:v>
                </c:pt>
                <c:pt idx="106">
                  <c:v>0.161509690858253</c:v>
                </c:pt>
                <c:pt idx="107">
                  <c:v>0.16308655109703</c:v>
                </c:pt>
                <c:pt idx="108">
                  <c:v>0.164664430632566</c:v>
                </c:pt>
                <c:pt idx="109">
                  <c:v>0.166242593642536</c:v>
                </c:pt>
                <c:pt idx="110">
                  <c:v>0.167823251188294</c:v>
                </c:pt>
                <c:pt idx="111">
                  <c:v>0.169408628336557</c:v>
                </c:pt>
                <c:pt idx="112">
                  <c:v>0.170993561976012</c:v>
                </c:pt>
                <c:pt idx="113">
                  <c:v>0.172628448422918</c:v>
                </c:pt>
                <c:pt idx="114">
                  <c:v>0.174219982795464</c:v>
                </c:pt>
                <c:pt idx="115">
                  <c:v>0.175806742504869</c:v>
                </c:pt>
                <c:pt idx="116">
                  <c:v>0.177388700763617</c:v>
                </c:pt>
                <c:pt idx="117">
                  <c:v>0.178975277310389</c:v>
                </c:pt>
                <c:pt idx="118">
                  <c:v>0.180568859179691</c:v>
                </c:pt>
                <c:pt idx="119">
                  <c:v>0.182164236061402</c:v>
                </c:pt>
                <c:pt idx="120">
                  <c:v>0.183774030813008</c:v>
                </c:pt>
                <c:pt idx="121">
                  <c:v>0.185435843777067</c:v>
                </c:pt>
                <c:pt idx="122">
                  <c:v>0.187065706809472</c:v>
                </c:pt>
                <c:pt idx="123">
                  <c:v>0.188684043146152</c:v>
                </c:pt>
                <c:pt idx="124">
                  <c:v>0.19030060296801</c:v>
                </c:pt>
                <c:pt idx="125">
                  <c:v>0.191927210738682</c:v>
                </c:pt>
                <c:pt idx="126">
                  <c:v>0.193552054571384</c:v>
                </c:pt>
                <c:pt idx="127">
                  <c:v>0.19517726776969</c:v>
                </c:pt>
                <c:pt idx="128">
                  <c:v>0.196804367002132</c:v>
                </c:pt>
                <c:pt idx="129">
                  <c:v>0.198483558075883</c:v>
                </c:pt>
                <c:pt idx="130">
                  <c:v>0.200114526068941</c:v>
                </c:pt>
                <c:pt idx="131">
                  <c:v>0.201751975213588</c:v>
                </c:pt>
                <c:pt idx="132">
                  <c:v>0.203394403811522</c:v>
                </c:pt>
                <c:pt idx="133">
                  <c:v>0.205036470964642</c:v>
                </c:pt>
                <c:pt idx="134">
                  <c:v>0.206687245630396</c:v>
                </c:pt>
                <c:pt idx="135">
                  <c:v>0.20834459185395</c:v>
                </c:pt>
                <c:pt idx="136">
                  <c:v>0.20998340019582</c:v>
                </c:pt>
                <c:pt idx="137">
                  <c:v>0.211694778526897</c:v>
                </c:pt>
                <c:pt idx="138">
                  <c:v>0.213348999000765</c:v>
                </c:pt>
                <c:pt idx="139">
                  <c:v>0.216637530486217</c:v>
                </c:pt>
                <c:pt idx="140">
                  <c:v>0.218289997155773</c:v>
                </c:pt>
                <c:pt idx="141">
                  <c:v>0.219936002691968</c:v>
                </c:pt>
                <c:pt idx="142">
                  <c:v>0.221603145063872</c:v>
                </c:pt>
                <c:pt idx="143">
                  <c:v>0.223285418344767</c:v>
                </c:pt>
                <c:pt idx="144">
                  <c:v>0.225013482879772</c:v>
                </c:pt>
                <c:pt idx="145">
                  <c:v>0.226700725292185</c:v>
                </c:pt>
                <c:pt idx="146">
                  <c:v>0.228390035344591</c:v>
                </c:pt>
                <c:pt idx="147">
                  <c:v>0.230066765180711</c:v>
                </c:pt>
                <c:pt idx="148">
                  <c:v>0.231752470316308</c:v>
                </c:pt>
                <c:pt idx="149">
                  <c:v>0.233444961502621</c:v>
                </c:pt>
                <c:pt idx="150">
                  <c:v>0.235129406446209</c:v>
                </c:pt>
                <c:pt idx="151">
                  <c:v>0.236826046390831</c:v>
                </c:pt>
                <c:pt idx="152">
                  <c:v>0.240219395095016</c:v>
                </c:pt>
                <c:pt idx="153">
                  <c:v>0.241920727120432</c:v>
                </c:pt>
                <c:pt idx="154">
                  <c:v>0.243634375362616</c:v>
                </c:pt>
                <c:pt idx="155">
                  <c:v>0.245352559975503</c:v>
                </c:pt>
                <c:pt idx="156">
                  <c:v>0.2470729030853</c:v>
                </c:pt>
                <c:pt idx="157">
                  <c:v>0.248785945278175</c:v>
                </c:pt>
                <c:pt idx="158">
                  <c:v>0.250515416234367</c:v>
                </c:pt>
                <c:pt idx="159">
                  <c:v>0.252303132360715</c:v>
                </c:pt>
                <c:pt idx="160">
                  <c:v>0.254026773999341</c:v>
                </c:pt>
                <c:pt idx="161">
                  <c:v>0.255748694346124</c:v>
                </c:pt>
                <c:pt idx="162">
                  <c:v>0.257481518685332</c:v>
                </c:pt>
                <c:pt idx="163">
                  <c:v>0.259206977781251</c:v>
                </c:pt>
                <c:pt idx="164">
                  <c:v>0.260937848913798</c:v>
                </c:pt>
                <c:pt idx="165">
                  <c:v>0.262677262456387</c:v>
                </c:pt>
                <c:pt idx="166">
                  <c:v>0.264417268675681</c:v>
                </c:pt>
                <c:pt idx="167">
                  <c:v>0.266220401665052</c:v>
                </c:pt>
                <c:pt idx="168">
                  <c:v>0.267969851732879</c:v>
                </c:pt>
                <c:pt idx="169">
                  <c:v>0.269729582339943</c:v>
                </c:pt>
                <c:pt idx="170">
                  <c:v>0.271486824695423</c:v>
                </c:pt>
                <c:pt idx="171">
                  <c:v>0.27323828052872</c:v>
                </c:pt>
                <c:pt idx="172">
                  <c:v>0.274991166627855</c:v>
                </c:pt>
                <c:pt idx="173">
                  <c:v>0.276755218998038</c:v>
                </c:pt>
                <c:pt idx="174">
                  <c:v>0.278519231723166</c:v>
                </c:pt>
                <c:pt idx="175">
                  <c:v>0.280338227094405</c:v>
                </c:pt>
                <c:pt idx="176">
                  <c:v>0.282110231684424</c:v>
                </c:pt>
                <c:pt idx="177">
                  <c:v>0.283876266250789</c:v>
                </c:pt>
                <c:pt idx="178">
                  <c:v>0.285647085524013</c:v>
                </c:pt>
                <c:pt idx="179">
                  <c:v>0.287440722930271</c:v>
                </c:pt>
                <c:pt idx="180">
                  <c:v>0.289230226530421</c:v>
                </c:pt>
                <c:pt idx="181">
                  <c:v>0.291020434306793</c:v>
                </c:pt>
                <c:pt idx="182">
                  <c:v>0.292824722381374</c:v>
                </c:pt>
                <c:pt idx="183">
                  <c:v>0.294694796701613</c:v>
                </c:pt>
                <c:pt idx="184">
                  <c:v>0.296474681966235</c:v>
                </c:pt>
                <c:pt idx="185">
                  <c:v>0.298269510613365</c:v>
                </c:pt>
                <c:pt idx="186">
                  <c:v>0.300076830857654</c:v>
                </c:pt>
                <c:pt idx="187">
                  <c:v>0.301864085411782</c:v>
                </c:pt>
                <c:pt idx="188">
                  <c:v>0.303666229814101</c:v>
                </c:pt>
                <c:pt idx="189">
                  <c:v>0.305475717858188</c:v>
                </c:pt>
                <c:pt idx="190">
                  <c:v>0.307296120970597</c:v>
                </c:pt>
                <c:pt idx="191">
                  <c:v>0.30918583113833</c:v>
                </c:pt>
                <c:pt idx="192">
                  <c:v>0.311019674124997</c:v>
                </c:pt>
                <c:pt idx="193">
                  <c:v>0.312844235446124</c:v>
                </c:pt>
                <c:pt idx="194">
                  <c:v>0.314674695693107</c:v>
                </c:pt>
                <c:pt idx="195">
                  <c:v>0.31650009639454</c:v>
                </c:pt>
                <c:pt idx="196">
                  <c:v>0.318342413425221</c:v>
                </c:pt>
                <c:pt idx="197">
                  <c:v>0.320174527622044</c:v>
                </c:pt>
                <c:pt idx="198">
                  <c:v>0.322007421931979</c:v>
                </c:pt>
                <c:pt idx="199">
                  <c:v>0.323899727991633</c:v>
                </c:pt>
                <c:pt idx="200">
                  <c:v>0.325751420122198</c:v>
                </c:pt>
                <c:pt idx="201">
                  <c:v>0.327611741770421</c:v>
                </c:pt>
                <c:pt idx="202">
                  <c:v>0.32946859189598</c:v>
                </c:pt>
                <c:pt idx="203">
                  <c:v>0.331330634247218</c:v>
                </c:pt>
                <c:pt idx="204">
                  <c:v>0.333184980646703</c:v>
                </c:pt>
                <c:pt idx="205">
                  <c:v>0.335057451240032</c:v>
                </c:pt>
                <c:pt idx="206">
                  <c:v>0.336919601619959</c:v>
                </c:pt>
                <c:pt idx="207">
                  <c:v>0.338862830924224</c:v>
                </c:pt>
                <c:pt idx="208">
                  <c:v>0.340740710343641</c:v>
                </c:pt>
                <c:pt idx="209">
                  <c:v>0.34261260506187</c:v>
                </c:pt>
                <c:pt idx="210">
                  <c:v>0.344480235720761</c:v>
                </c:pt>
                <c:pt idx="211">
                  <c:v>0.346374878529422</c:v>
                </c:pt>
                <c:pt idx="212">
                  <c:v>0.34825824333894</c:v>
                </c:pt>
                <c:pt idx="213">
                  <c:v>0.350145161905538</c:v>
                </c:pt>
                <c:pt idx="214">
                  <c:v>0.352043481250644</c:v>
                </c:pt>
                <c:pt idx="215">
                  <c:v>0.354007463372987</c:v>
                </c:pt>
                <c:pt idx="216">
                  <c:v>0.355910464027206</c:v>
                </c:pt>
                <c:pt idx="217">
                  <c:v>0.357830325758879</c:v>
                </c:pt>
                <c:pt idx="218">
                  <c:v>0.359749410396449</c:v>
                </c:pt>
                <c:pt idx="219">
                  <c:v>0.361651887746275</c:v>
                </c:pt>
                <c:pt idx="220">
                  <c:v>0.363567710640996</c:v>
                </c:pt>
                <c:pt idx="221">
                  <c:v>0.365485565394045</c:v>
                </c:pt>
                <c:pt idx="222">
                  <c:v>0.367412357650518</c:v>
                </c:pt>
                <c:pt idx="223">
                  <c:v>0.36940242739217</c:v>
                </c:pt>
                <c:pt idx="224">
                  <c:v>0.371322471630894</c:v>
                </c:pt>
                <c:pt idx="225">
                  <c:v>0.373250740327453</c:v>
                </c:pt>
                <c:pt idx="226">
                  <c:v>0.375185458172846</c:v>
                </c:pt>
                <c:pt idx="227">
                  <c:v>0.37712650091702</c:v>
                </c:pt>
                <c:pt idx="228">
                  <c:v>0.379073141539923</c:v>
                </c:pt>
                <c:pt idx="229">
                  <c:v>0.381022665733263</c:v>
                </c:pt>
                <c:pt idx="230">
                  <c:v>0.382973408384103</c:v>
                </c:pt>
                <c:pt idx="231">
                  <c:v>0.384943238187569</c:v>
                </c:pt>
                <c:pt idx="232">
                  <c:v>0.386962108149459</c:v>
                </c:pt>
                <c:pt idx="233">
                  <c:v>0.38894273633161</c:v>
                </c:pt>
                <c:pt idx="234">
                  <c:v>0.390924528228387</c:v>
                </c:pt>
                <c:pt idx="235">
                  <c:v>0.392897474364842</c:v>
                </c:pt>
                <c:pt idx="236">
                  <c:v>0.394863209149475</c:v>
                </c:pt>
                <c:pt idx="237">
                  <c:v>0.396844719320714</c:v>
                </c:pt>
                <c:pt idx="238">
                  <c:v>0.39882923403276</c:v>
                </c:pt>
                <c:pt idx="239">
                  <c:v>0.400829646066803</c:v>
                </c:pt>
                <c:pt idx="240">
                  <c:v>0.402884611569974</c:v>
                </c:pt>
                <c:pt idx="241">
                  <c:v>0.404883031382155</c:v>
                </c:pt>
                <c:pt idx="242">
                  <c:v>0.406867806226646</c:v>
                </c:pt>
                <c:pt idx="243">
                  <c:v>0.408880623687627</c:v>
                </c:pt>
                <c:pt idx="244">
                  <c:v>0.41365594238554</c:v>
                </c:pt>
                <c:pt idx="245">
                  <c:v>0.415662950694057</c:v>
                </c:pt>
                <c:pt idx="246">
                  <c:v>0.417756075613804</c:v>
                </c:pt>
                <c:pt idx="247">
                  <c:v>0.419777822076738</c:v>
                </c:pt>
                <c:pt idx="248">
                  <c:v>0.421817771442144</c:v>
                </c:pt>
                <c:pt idx="249">
                  <c:v>0.423855380228373</c:v>
                </c:pt>
                <c:pt idx="250">
                  <c:v>0.425903673129679</c:v>
                </c:pt>
                <c:pt idx="251">
                  <c:v>0.42794484742986</c:v>
                </c:pt>
                <c:pt idx="252">
                  <c:v>0.429990196645747</c:v>
                </c:pt>
                <c:pt idx="253">
                  <c:v>0.432056873333363</c:v>
                </c:pt>
                <c:pt idx="254">
                  <c:v>0.434167460491397</c:v>
                </c:pt>
                <c:pt idx="255">
                  <c:v>0.436229450205928</c:v>
                </c:pt>
                <c:pt idx="256">
                  <c:v>0.438290865213608</c:v>
                </c:pt>
                <c:pt idx="257">
                  <c:v>0.440335548640469</c:v>
                </c:pt>
                <c:pt idx="258">
                  <c:v>0.442391053603227</c:v>
                </c:pt>
                <c:pt idx="259">
                  <c:v>0.444468141809391</c:v>
                </c:pt>
                <c:pt idx="260">
                  <c:v>0.446532167705088</c:v>
                </c:pt>
                <c:pt idx="261">
                  <c:v>0.448607136209696</c:v>
                </c:pt>
                <c:pt idx="262">
                  <c:v>0.450760649779154</c:v>
                </c:pt>
                <c:pt idx="263">
                  <c:v>0.452856028183967</c:v>
                </c:pt>
                <c:pt idx="264">
                  <c:v>0.454954823113161</c:v>
                </c:pt>
                <c:pt idx="265">
                  <c:v>0.457050316649004</c:v>
                </c:pt>
                <c:pt idx="266">
                  <c:v>0.459133591883113</c:v>
                </c:pt>
                <c:pt idx="267">
                  <c:v>0.461229953558841</c:v>
                </c:pt>
                <c:pt idx="268">
                  <c:v>0.463321963482468</c:v>
                </c:pt>
                <c:pt idx="269">
                  <c:v>0.46543607614607</c:v>
                </c:pt>
                <c:pt idx="270">
                  <c:v>0.467612405204826</c:v>
                </c:pt>
                <c:pt idx="271">
                  <c:v>0.469731625701513</c:v>
                </c:pt>
                <c:pt idx="272">
                  <c:v>0.471846516156992</c:v>
                </c:pt>
                <c:pt idx="273">
                  <c:v>0.473973736079288</c:v>
                </c:pt>
                <c:pt idx="274">
                  <c:v>0.476104486388916</c:v>
                </c:pt>
                <c:pt idx="275">
                  <c:v>0.478249680286965</c:v>
                </c:pt>
                <c:pt idx="276">
                  <c:v>0.480372595490689</c:v>
                </c:pt>
                <c:pt idx="277">
                  <c:v>0.482523942385345</c:v>
                </c:pt>
                <c:pt idx="278">
                  <c:v>0.484737821370222</c:v>
                </c:pt>
                <c:pt idx="279">
                  <c:v>0.486897574858754</c:v>
                </c:pt>
                <c:pt idx="280">
                  <c:v>0.489043862360392</c:v>
                </c:pt>
                <c:pt idx="281">
                  <c:v>0.491183724034266</c:v>
                </c:pt>
                <c:pt idx="282">
                  <c:v>0.493334305192997</c:v>
                </c:pt>
                <c:pt idx="283">
                  <c:v>0.495482353461171</c:v>
                </c:pt>
                <c:pt idx="284">
                  <c:v>0.497650244316545</c:v>
                </c:pt>
                <c:pt idx="285">
                  <c:v>0.499830897911436</c:v>
                </c:pt>
                <c:pt idx="286">
                  <c:v>0.502077109823829</c:v>
                </c:pt>
                <c:pt idx="287">
                  <c:v>0.50425918482224</c:v>
                </c:pt>
                <c:pt idx="288">
                  <c:v>0.506446207547426</c:v>
                </c:pt>
                <c:pt idx="289">
                  <c:v>0.508623674667356</c:v>
                </c:pt>
                <c:pt idx="290">
                  <c:v>0.510819234203071</c:v>
                </c:pt>
                <c:pt idx="291">
                  <c:v>0.513008338897435</c:v>
                </c:pt>
                <c:pt idx="292">
                  <c:v>0.515212512625565</c:v>
                </c:pt>
                <c:pt idx="293">
                  <c:v>0.517387370896543</c:v>
                </c:pt>
                <c:pt idx="294">
                  <c:v>0.519663099847134</c:v>
                </c:pt>
                <c:pt idx="295">
                  <c:v>0.521884109819815</c:v>
                </c:pt>
                <c:pt idx="296">
                  <c:v>0.524095490765526</c:v>
                </c:pt>
                <c:pt idx="297">
                  <c:v>0.526314761481491</c:v>
                </c:pt>
                <c:pt idx="298">
                  <c:v>0.528558898157318</c:v>
                </c:pt>
                <c:pt idx="299">
                  <c:v>0.530791289923229</c:v>
                </c:pt>
                <c:pt idx="300">
                  <c:v>0.533035937918062</c:v>
                </c:pt>
                <c:pt idx="301">
                  <c:v>0.535285635694622</c:v>
                </c:pt>
                <c:pt idx="302">
                  <c:v>0.537619236315034</c:v>
                </c:pt>
                <c:pt idx="303">
                  <c:v>0.539851812527248</c:v>
                </c:pt>
                <c:pt idx="304">
                  <c:v>0.542108513178654</c:v>
                </c:pt>
                <c:pt idx="305">
                  <c:v>0.544351328501766</c:v>
                </c:pt>
                <c:pt idx="306">
                  <c:v>0.546597924609965</c:v>
                </c:pt>
                <c:pt idx="307">
                  <c:v>0.548845258858246</c:v>
                </c:pt>
                <c:pt idx="308">
                  <c:v>0.551107397888659</c:v>
                </c:pt>
                <c:pt idx="309">
                  <c:v>0.553379906530375</c:v>
                </c:pt>
                <c:pt idx="310">
                  <c:v>0.555731337360687</c:v>
                </c:pt>
                <c:pt idx="311">
                  <c:v>0.558033826265127</c:v>
                </c:pt>
                <c:pt idx="312">
                  <c:v>0.560326332694328</c:v>
                </c:pt>
                <c:pt idx="313">
                  <c:v>0.562612246908831</c:v>
                </c:pt>
                <c:pt idx="314">
                  <c:v>0.564889316413863</c:v>
                </c:pt>
                <c:pt idx="315">
                  <c:v>0.567194497864153</c:v>
                </c:pt>
                <c:pt idx="316">
                  <c:v>0.5694820373862</c:v>
                </c:pt>
                <c:pt idx="317">
                  <c:v>0.571777032058303</c:v>
                </c:pt>
                <c:pt idx="318">
                  <c:v>0.574161285325991</c:v>
                </c:pt>
                <c:pt idx="319">
                  <c:v>0.576469277139102</c:v>
                </c:pt>
                <c:pt idx="320">
                  <c:v>0.578719173268896</c:v>
                </c:pt>
                <c:pt idx="321">
                  <c:v>0.581118961813118</c:v>
                </c:pt>
                <c:pt idx="322">
                  <c:v>0.583449605461319</c:v>
                </c:pt>
                <c:pt idx="323">
                  <c:v>0.585795590103709</c:v>
                </c:pt>
                <c:pt idx="324">
                  <c:v>0.588127252030466</c:v>
                </c:pt>
                <c:pt idx="325">
                  <c:v>0.590486692373581</c:v>
                </c:pt>
                <c:pt idx="326">
                  <c:v>0.592899097488041</c:v>
                </c:pt>
                <c:pt idx="327">
                  <c:v>0.595253997138861</c:v>
                </c:pt>
                <c:pt idx="328">
                  <c:v>0.597604248728996</c:v>
                </c:pt>
                <c:pt idx="329">
                  <c:v>0.599942042320217</c:v>
                </c:pt>
                <c:pt idx="330">
                  <c:v>0.602284174606368</c:v>
                </c:pt>
                <c:pt idx="331">
                  <c:v>0.604654453018106</c:v>
                </c:pt>
                <c:pt idx="332">
                  <c:v>0.607009951043933</c:v>
                </c:pt>
                <c:pt idx="333">
                  <c:v>0.609366225645789</c:v>
                </c:pt>
                <c:pt idx="334">
                  <c:v>0.611831176159761</c:v>
                </c:pt>
                <c:pt idx="335">
                  <c:v>0.61420922930845</c:v>
                </c:pt>
                <c:pt idx="336">
                  <c:v>0.616586016223248</c:v>
                </c:pt>
                <c:pt idx="337">
                  <c:v>0.618971941407116</c:v>
                </c:pt>
                <c:pt idx="338">
                  <c:v>0.621340543588762</c:v>
                </c:pt>
                <c:pt idx="339">
                  <c:v>0.623732032883775</c:v>
                </c:pt>
                <c:pt idx="340">
                  <c:v>0.626116617646222</c:v>
                </c:pt>
                <c:pt idx="341">
                  <c:v>0.628515089940337</c:v>
                </c:pt>
                <c:pt idx="342">
                  <c:v>0.630965034381326</c:v>
                </c:pt>
                <c:pt idx="343">
                  <c:v>0.633349319875788</c:v>
                </c:pt>
                <c:pt idx="344">
                  <c:v>0.635769736155639</c:v>
                </c:pt>
                <c:pt idx="345">
                  <c:v>0.638190119816405</c:v>
                </c:pt>
                <c:pt idx="346">
                  <c:v>0.640443360866915</c:v>
                </c:pt>
                <c:pt idx="347">
                  <c:v>0.642975962248145</c:v>
                </c:pt>
                <c:pt idx="348">
                  <c:v>0.645412682483296</c:v>
                </c:pt>
                <c:pt idx="349">
                  <c:v>0.647844824804956</c:v>
                </c:pt>
                <c:pt idx="350">
                  <c:v>0.650407588033564</c:v>
                </c:pt>
                <c:pt idx="351">
                  <c:v>0.65284832849809</c:v>
                </c:pt>
                <c:pt idx="352">
                  <c:v>0.655292637913655</c:v>
                </c:pt>
                <c:pt idx="353">
                  <c:v>0.657738323750431</c:v>
                </c:pt>
                <c:pt idx="354">
                  <c:v>0.660183763977847</c:v>
                </c:pt>
                <c:pt idx="355">
                  <c:v>0.662637619595697</c:v>
                </c:pt>
                <c:pt idx="356">
                  <c:v>0.665078305604587</c:v>
                </c:pt>
                <c:pt idx="357">
                  <c:v>0.667549080947173</c:v>
                </c:pt>
                <c:pt idx="358">
                  <c:v>0.670099915538251</c:v>
                </c:pt>
                <c:pt idx="359">
                  <c:v>0.672612066894187</c:v>
                </c:pt>
                <c:pt idx="360">
                  <c:v>0.675109711922638</c:v>
                </c:pt>
                <c:pt idx="361">
                  <c:v>0.677609925198618</c:v>
                </c:pt>
                <c:pt idx="362">
                  <c:v>0.680102044350351</c:v>
                </c:pt>
                <c:pt idx="363">
                  <c:v>0.682628577968536</c:v>
                </c:pt>
                <c:pt idx="364">
                  <c:v>0.685133251353398</c:v>
                </c:pt>
                <c:pt idx="365">
                  <c:v>0.68762581100781</c:v>
                </c:pt>
                <c:pt idx="366">
                  <c:v>0.690215180239014</c:v>
                </c:pt>
                <c:pt idx="367">
                  <c:v>0.692722737675599</c:v>
                </c:pt>
                <c:pt idx="368">
                  <c:v>0.695231597258636</c:v>
                </c:pt>
                <c:pt idx="369">
                  <c:v>0.697765570070361</c:v>
                </c:pt>
                <c:pt idx="370">
                  <c:v>0.700288386082555</c:v>
                </c:pt>
                <c:pt idx="371">
                  <c:v>0.70283374754578</c:v>
                </c:pt>
                <c:pt idx="372">
                  <c:v>0.705379288756392</c:v>
                </c:pt>
                <c:pt idx="373">
                  <c:v>0.70792900869724</c:v>
                </c:pt>
                <c:pt idx="374">
                  <c:v>0.710451590485149</c:v>
                </c:pt>
                <c:pt idx="375">
                  <c:v>0.713121189954711</c:v>
                </c:pt>
                <c:pt idx="376">
                  <c:v>0.715708402094392</c:v>
                </c:pt>
                <c:pt idx="377">
                  <c:v>0.718275672300752</c:v>
                </c:pt>
                <c:pt idx="378">
                  <c:v>0.720846984715079</c:v>
                </c:pt>
                <c:pt idx="379">
                  <c:v>0.723423639698176</c:v>
                </c:pt>
                <c:pt idx="380">
                  <c:v>0.726029942361539</c:v>
                </c:pt>
                <c:pt idx="381">
                  <c:v>0.728626248600516</c:v>
                </c:pt>
                <c:pt idx="382">
                  <c:v>0.731242055134409</c:v>
                </c:pt>
                <c:pt idx="383">
                  <c:v>0.739186074429956</c:v>
                </c:pt>
                <c:pt idx="384">
                  <c:v>0.747010056640302</c:v>
                </c:pt>
                <c:pt idx="385">
                  <c:v>0.749628923290099</c:v>
                </c:pt>
                <c:pt idx="386">
                  <c:v>0.752276720610546</c:v>
                </c:pt>
                <c:pt idx="387">
                  <c:v>0.755016472307062</c:v>
                </c:pt>
                <c:pt idx="388">
                  <c:v>0.757673268549583</c:v>
                </c:pt>
                <c:pt idx="389">
                  <c:v>0.760371612772665</c:v>
                </c:pt>
                <c:pt idx="390">
                  <c:v>0.76304135566174</c:v>
                </c:pt>
                <c:pt idx="391">
                  <c:v>0.765720928543301</c:v>
                </c:pt>
                <c:pt idx="392">
                  <c:v>0.768399629050534</c:v>
                </c:pt>
                <c:pt idx="393">
                  <c:v>0.771104409182858</c:v>
                </c:pt>
                <c:pt idx="394">
                  <c:v>0.773797588797648</c:v>
                </c:pt>
                <c:pt idx="395">
                  <c:v>0.776576449198157</c:v>
                </c:pt>
                <c:pt idx="396">
                  <c:v>0.778982779710718</c:v>
                </c:pt>
                <c:pt idx="397">
                  <c:v>0.781921127777533</c:v>
                </c:pt>
                <c:pt idx="398">
                  <c:v>0.78465367263273</c:v>
                </c:pt>
                <c:pt idx="399">
                  <c:v>0.787359195237298</c:v>
                </c:pt>
                <c:pt idx="400">
                  <c:v>0.790087180089722</c:v>
                </c:pt>
                <c:pt idx="401">
                  <c:v>0.792800570617467</c:v>
                </c:pt>
                <c:pt idx="402">
                  <c:v>0.795521343669583</c:v>
                </c:pt>
                <c:pt idx="403">
                  <c:v>0.798371022074624</c:v>
                </c:pt>
                <c:pt idx="404">
                  <c:v>0.801120678330287</c:v>
                </c:pt>
                <c:pt idx="405">
                  <c:v>0.803879309924419</c:v>
                </c:pt>
                <c:pt idx="406">
                  <c:v>0.806667936711372</c:v>
                </c:pt>
                <c:pt idx="407">
                  <c:v>0.809443336629313</c:v>
                </c:pt>
                <c:pt idx="408">
                  <c:v>0.812201399790763</c:v>
                </c:pt>
                <c:pt idx="409">
                  <c:v>0.814967090907847</c:v>
                </c:pt>
                <c:pt idx="410">
                  <c:v>0.817757412442499</c:v>
                </c:pt>
                <c:pt idx="411">
                  <c:v>0.820619054994553</c:v>
                </c:pt>
                <c:pt idx="412">
                  <c:v>0.823419528640235</c:v>
                </c:pt>
                <c:pt idx="413">
                  <c:v>0.826202210446999</c:v>
                </c:pt>
                <c:pt idx="414">
                  <c:v>0.829015283870336</c:v>
                </c:pt>
                <c:pt idx="415">
                  <c:v>0.831848950167581</c:v>
                </c:pt>
                <c:pt idx="416">
                  <c:v>0.834685163178183</c:v>
                </c:pt>
                <c:pt idx="417">
                  <c:v>0.837502053513995</c:v>
                </c:pt>
                <c:pt idx="418">
                  <c:v>0.840322564292204</c:v>
                </c:pt>
                <c:pt idx="419">
                  <c:v>0.843265312173828</c:v>
                </c:pt>
                <c:pt idx="420">
                  <c:v>0.84611232636091</c:v>
                </c:pt>
                <c:pt idx="421">
                  <c:v>0.84882119606505</c:v>
                </c:pt>
                <c:pt idx="422">
                  <c:v>0.851770612537019</c:v>
                </c:pt>
                <c:pt idx="423">
                  <c:v>0.854423749674637</c:v>
                </c:pt>
                <c:pt idx="424">
                  <c:v>0.857444171271131</c:v>
                </c:pt>
                <c:pt idx="425">
                  <c:v>0.860346647578083</c:v>
                </c:pt>
                <c:pt idx="426">
                  <c:v>0.86322799019134</c:v>
                </c:pt>
                <c:pt idx="427">
                  <c:v>0.865870691077099</c:v>
                </c:pt>
                <c:pt idx="428">
                  <c:v>0.869028333243502</c:v>
                </c:pt>
                <c:pt idx="429">
                  <c:v>0.871861728816136</c:v>
                </c:pt>
                <c:pt idx="430">
                  <c:v>0.874869519137217</c:v>
                </c:pt>
                <c:pt idx="431">
                  <c:v>0.87780332489745</c:v>
                </c:pt>
                <c:pt idx="432">
                  <c:v>0.88072795610248</c:v>
                </c:pt>
                <c:pt idx="433">
                  <c:v>0.883639290819246</c:v>
                </c:pt>
                <c:pt idx="434">
                  <c:v>0.886546756867361</c:v>
                </c:pt>
                <c:pt idx="435">
                  <c:v>0.889556560567017</c:v>
                </c:pt>
                <c:pt idx="436">
                  <c:v>0.892337636561732</c:v>
                </c:pt>
                <c:pt idx="437">
                  <c:v>0.89547622401503</c:v>
                </c:pt>
                <c:pt idx="438">
                  <c:v>0.898434693568316</c:v>
                </c:pt>
                <c:pt idx="439">
                  <c:v>0.901071121377046</c:v>
                </c:pt>
                <c:pt idx="440">
                  <c:v>0.904035167587036</c:v>
                </c:pt>
                <c:pt idx="441">
                  <c:v>0.907095878739473</c:v>
                </c:pt>
                <c:pt idx="442">
                  <c:v>0.909981267829242</c:v>
                </c:pt>
                <c:pt idx="443">
                  <c:v>0.913175253955136</c:v>
                </c:pt>
                <c:pt idx="444">
                  <c:v>0.916080087676067</c:v>
                </c:pt>
                <c:pt idx="445">
                  <c:v>0.918892500364712</c:v>
                </c:pt>
                <c:pt idx="446">
                  <c:v>0.921890629540508</c:v>
                </c:pt>
                <c:pt idx="447">
                  <c:v>0.925145538118064</c:v>
                </c:pt>
                <c:pt idx="448">
                  <c:v>0.927980174713557</c:v>
                </c:pt>
                <c:pt idx="449">
                  <c:v>0.930755091040773</c:v>
                </c:pt>
                <c:pt idx="450">
                  <c:v>0.933689569140588</c:v>
                </c:pt>
                <c:pt idx="451">
                  <c:v>0.937237405796577</c:v>
                </c:pt>
                <c:pt idx="452">
                  <c:v>0.939995856178099</c:v>
                </c:pt>
                <c:pt idx="453">
                  <c:v>0.942898077815942</c:v>
                </c:pt>
                <c:pt idx="454">
                  <c:v>0.946008480102518</c:v>
                </c:pt>
                <c:pt idx="455">
                  <c:v>0.949109246004008</c:v>
                </c:pt>
                <c:pt idx="456">
                  <c:v>0.95214452618158</c:v>
                </c:pt>
                <c:pt idx="457">
                  <c:v>0.955079825458836</c:v>
                </c:pt>
                <c:pt idx="458">
                  <c:v>0.958141441837792</c:v>
                </c:pt>
                <c:pt idx="459">
                  <c:v>0.961412245543979</c:v>
                </c:pt>
                <c:pt idx="460">
                  <c:v>0.964481296257547</c:v>
                </c:pt>
                <c:pt idx="461">
                  <c:v>0.967582253770389</c:v>
                </c:pt>
                <c:pt idx="462">
                  <c:v>0.970517180530461</c:v>
                </c:pt>
                <c:pt idx="463">
                  <c:v>0.973702733389383</c:v>
                </c:pt>
                <c:pt idx="464">
                  <c:v>0.976640263237519</c:v>
                </c:pt>
                <c:pt idx="465">
                  <c:v>0.979734343364842</c:v>
                </c:pt>
                <c:pt idx="466">
                  <c:v>0.982736940680489</c:v>
                </c:pt>
                <c:pt idx="467">
                  <c:v>0.985876124728713</c:v>
                </c:pt>
                <c:pt idx="468">
                  <c:v>0.989158033735964</c:v>
                </c:pt>
                <c:pt idx="469">
                  <c:v>0.99218316551592</c:v>
                </c:pt>
                <c:pt idx="470">
                  <c:v>0.995386812233983</c:v>
                </c:pt>
                <c:pt idx="471">
                  <c:v>0.998445250833702</c:v>
                </c:pt>
                <c:pt idx="472">
                  <c:v>1.00160819066813</c:v>
                </c:pt>
                <c:pt idx="473">
                  <c:v>1.00474965888452</c:v>
                </c:pt>
                <c:pt idx="474">
                  <c:v>1.0079716606714</c:v>
                </c:pt>
                <c:pt idx="475">
                  <c:v>1.01128724195905</c:v>
                </c:pt>
                <c:pt idx="476">
                  <c:v>1.01441055271166</c:v>
                </c:pt>
                <c:pt idx="477">
                  <c:v>1.01752525062423</c:v>
                </c:pt>
                <c:pt idx="478">
                  <c:v>1.02071373958863</c:v>
                </c:pt>
                <c:pt idx="479">
                  <c:v>1.02399232985338</c:v>
                </c:pt>
                <c:pt idx="480">
                  <c:v>1.02718611778656</c:v>
                </c:pt>
                <c:pt idx="481">
                  <c:v>1.0304912775058</c:v>
                </c:pt>
                <c:pt idx="482">
                  <c:v>1.03351246955563</c:v>
                </c:pt>
                <c:pt idx="483">
                  <c:v>1.03676706566559</c:v>
                </c:pt>
                <c:pt idx="484">
                  <c:v>1.04017907402152</c:v>
                </c:pt>
                <c:pt idx="485">
                  <c:v>1.04353518333104</c:v>
                </c:pt>
                <c:pt idx="486">
                  <c:v>1.04680839986891</c:v>
                </c:pt>
                <c:pt idx="487">
                  <c:v>1.05014942351848</c:v>
                </c:pt>
                <c:pt idx="488">
                  <c:v>1.05344797548006</c:v>
                </c:pt>
                <c:pt idx="489">
                  <c:v>1.05665513788159</c:v>
                </c:pt>
                <c:pt idx="490">
                  <c:v>1.06009591049373</c:v>
                </c:pt>
                <c:pt idx="491">
                  <c:v>1.06344525283241</c:v>
                </c:pt>
                <c:pt idx="492">
                  <c:v>1.06684238600486</c:v>
                </c:pt>
                <c:pt idx="493">
                  <c:v>1.07010985522808</c:v>
                </c:pt>
                <c:pt idx="494">
                  <c:v>1.07351032062001</c:v>
                </c:pt>
                <c:pt idx="495">
                  <c:v>1.07677346149048</c:v>
                </c:pt>
                <c:pt idx="496">
                  <c:v>1.08011186718084</c:v>
                </c:pt>
                <c:pt idx="497">
                  <c:v>1.08346298551992</c:v>
                </c:pt>
                <c:pt idx="498">
                  <c:v>1.08687531541485</c:v>
                </c:pt>
                <c:pt idx="499">
                  <c:v>1.09029869857164</c:v>
                </c:pt>
                <c:pt idx="500">
                  <c:v>1.09368787591447</c:v>
                </c:pt>
                <c:pt idx="501">
                  <c:v>1.09708396073752</c:v>
                </c:pt>
                <c:pt idx="502">
                  <c:v>1.10047566137191</c:v>
                </c:pt>
                <c:pt idx="503">
                  <c:v>1.10392782600309</c:v>
                </c:pt>
                <c:pt idx="504">
                  <c:v>1.10726295760425</c:v>
                </c:pt>
                <c:pt idx="505">
                  <c:v>1.11072351789589</c:v>
                </c:pt>
                <c:pt idx="506">
                  <c:v>1.11413368544772</c:v>
                </c:pt>
                <c:pt idx="507">
                  <c:v>1.11757618017516</c:v>
                </c:pt>
                <c:pt idx="508">
                  <c:v>1.1211358102347</c:v>
                </c:pt>
                <c:pt idx="509">
                  <c:v>1.12459485258486</c:v>
                </c:pt>
                <c:pt idx="510">
                  <c:v>1.1280620462549</c:v>
                </c:pt>
                <c:pt idx="511">
                  <c:v>1.13155904075318</c:v>
                </c:pt>
                <c:pt idx="512">
                  <c:v>1.13502527308606</c:v>
                </c:pt>
                <c:pt idx="513">
                  <c:v>1.13850940548754</c:v>
                </c:pt>
                <c:pt idx="514">
                  <c:v>1.14194936798414</c:v>
                </c:pt>
                <c:pt idx="515">
                  <c:v>1.14547736547069</c:v>
                </c:pt>
                <c:pt idx="516">
                  <c:v>1.14909391830566</c:v>
                </c:pt>
                <c:pt idx="517">
                  <c:v>1.15263540363631</c:v>
                </c:pt>
                <c:pt idx="518">
                  <c:v>1.15610456499864</c:v>
                </c:pt>
                <c:pt idx="519">
                  <c:v>1.15958779268051</c:v>
                </c:pt>
                <c:pt idx="520">
                  <c:v>1.16312112603003</c:v>
                </c:pt>
                <c:pt idx="521">
                  <c:v>1.16661690274464</c:v>
                </c:pt>
                <c:pt idx="522">
                  <c:v>1.17010885968997</c:v>
                </c:pt>
                <c:pt idx="523">
                  <c:v>1.17363322763635</c:v>
                </c:pt>
                <c:pt idx="524">
                  <c:v>1.17731748583612</c:v>
                </c:pt>
                <c:pt idx="525">
                  <c:v>1.18086501942333</c:v>
                </c:pt>
                <c:pt idx="526">
                  <c:v>1.18449248397743</c:v>
                </c:pt>
                <c:pt idx="527">
                  <c:v>1.18804344149584</c:v>
                </c:pt>
                <c:pt idx="528">
                  <c:v>1.191641275009</c:v>
                </c:pt>
                <c:pt idx="529">
                  <c:v>1.19516999084214</c:v>
                </c:pt>
                <c:pt idx="530">
                  <c:v>1.19878189245576</c:v>
                </c:pt>
                <c:pt idx="531">
                  <c:v>1.20237331324813</c:v>
                </c:pt>
                <c:pt idx="532">
                  <c:v>1.20610475809547</c:v>
                </c:pt>
                <c:pt idx="533">
                  <c:v>1.20968915753139</c:v>
                </c:pt>
                <c:pt idx="534">
                  <c:v>1.21331373948397</c:v>
                </c:pt>
                <c:pt idx="535">
                  <c:v>1.21692411902309</c:v>
                </c:pt>
                <c:pt idx="536">
                  <c:v>1.22062968541727</c:v>
                </c:pt>
                <c:pt idx="537">
                  <c:v>1.22427086793177</c:v>
                </c:pt>
                <c:pt idx="538">
                  <c:v>1.22791221519632</c:v>
                </c:pt>
                <c:pt idx="539">
                  <c:v>1.23156900814772</c:v>
                </c:pt>
                <c:pt idx="540">
                  <c:v>1.235393316453</c:v>
                </c:pt>
                <c:pt idx="541">
                  <c:v>1.23907152362565</c:v>
                </c:pt>
                <c:pt idx="542">
                  <c:v>1.24279610581805</c:v>
                </c:pt>
                <c:pt idx="543">
                  <c:v>1.24642214527161</c:v>
                </c:pt>
                <c:pt idx="544">
                  <c:v>1.25008278811946</c:v>
                </c:pt>
                <c:pt idx="545">
                  <c:v>1.25381115493129</c:v>
                </c:pt>
                <c:pt idx="546">
                  <c:v>1.25747486328973</c:v>
                </c:pt>
                <c:pt idx="547">
                  <c:v>1.26114103387384</c:v>
                </c:pt>
                <c:pt idx="548">
                  <c:v>1.26499893429088</c:v>
                </c:pt>
                <c:pt idx="549">
                  <c:v>1.26871871513543</c:v>
                </c:pt>
                <c:pt idx="550">
                  <c:v>1.27245498975355</c:v>
                </c:pt>
                <c:pt idx="551">
                  <c:v>1.27621906865903</c:v>
                </c:pt>
                <c:pt idx="552">
                  <c:v>1.28351193077537</c:v>
                </c:pt>
                <c:pt idx="553">
                  <c:v>1.28726556843096</c:v>
                </c:pt>
                <c:pt idx="554">
                  <c:v>1.29098420772834</c:v>
                </c:pt>
                <c:pt idx="555">
                  <c:v>1.29481838674629</c:v>
                </c:pt>
                <c:pt idx="556">
                  <c:v>1.29863346360538</c:v>
                </c:pt>
                <c:pt idx="557">
                  <c:v>1.302414570213</c:v>
                </c:pt>
                <c:pt idx="558">
                  <c:v>1.30620081399026</c:v>
                </c:pt>
                <c:pt idx="559">
                  <c:v>1.31003573916992</c:v>
                </c:pt>
                <c:pt idx="560">
                  <c:v>1.3139039976326</c:v>
                </c:pt>
                <c:pt idx="561">
                  <c:v>1.31774067267231</c:v>
                </c:pt>
                <c:pt idx="562">
                  <c:v>1.32155235912345</c:v>
                </c:pt>
                <c:pt idx="563">
                  <c:v>1.32554960915848</c:v>
                </c:pt>
                <c:pt idx="564">
                  <c:v>1.32940537992501</c:v>
                </c:pt>
                <c:pt idx="565">
                  <c:v>1.33321771404739</c:v>
                </c:pt>
                <c:pt idx="566">
                  <c:v>1.33712500823383</c:v>
                </c:pt>
                <c:pt idx="567">
                  <c:v>1.34095263327555</c:v>
                </c:pt>
                <c:pt idx="568">
                  <c:v>1.34482089405396</c:v>
                </c:pt>
                <c:pt idx="569">
                  <c:v>1.34878109052423</c:v>
                </c:pt>
                <c:pt idx="570">
                  <c:v>1.35263879101952</c:v>
                </c:pt>
                <c:pt idx="571">
                  <c:v>1.35669750830341</c:v>
                </c:pt>
                <c:pt idx="572">
                  <c:v>1.36061511570184</c:v>
                </c:pt>
                <c:pt idx="573">
                  <c:v>1.36452168584456</c:v>
                </c:pt>
                <c:pt idx="574">
                  <c:v>1.36842886892788</c:v>
                </c:pt>
                <c:pt idx="575">
                  <c:v>1.37246909423308</c:v>
                </c:pt>
                <c:pt idx="576">
                  <c:v>1.37642192077669</c:v>
                </c:pt>
                <c:pt idx="577">
                  <c:v>1.38036356661536</c:v>
                </c:pt>
                <c:pt idx="578">
                  <c:v>1.38434529394811</c:v>
                </c:pt>
                <c:pt idx="579">
                  <c:v>1.38850794780967</c:v>
                </c:pt>
                <c:pt idx="580">
                  <c:v>1.39245701442808</c:v>
                </c:pt>
                <c:pt idx="581">
                  <c:v>1.39664822023639</c:v>
                </c:pt>
                <c:pt idx="582">
                  <c:v>1.40068069166145</c:v>
                </c:pt>
                <c:pt idx="583">
                  <c:v>1.40475193597238</c:v>
                </c:pt>
                <c:pt idx="584">
                  <c:v>1.40880452310393</c:v>
                </c:pt>
                <c:pt idx="585">
                  <c:v>1.4129833698931</c:v>
                </c:pt>
                <c:pt idx="586">
                  <c:v>1.4170973939359</c:v>
                </c:pt>
                <c:pt idx="587">
                  <c:v>1.42150101523635</c:v>
                </c:pt>
                <c:pt idx="588">
                  <c:v>1.4256554952885</c:v>
                </c:pt>
                <c:pt idx="589">
                  <c:v>1.42983035643825</c:v>
                </c:pt>
                <c:pt idx="590">
                  <c:v>1.43400701505258</c:v>
                </c:pt>
                <c:pt idx="591">
                  <c:v>1.43830851896552</c:v>
                </c:pt>
                <c:pt idx="592">
                  <c:v>1.44252345338352</c:v>
                </c:pt>
                <c:pt idx="593">
                  <c:v>1.44679024298043</c:v>
                </c:pt>
                <c:pt idx="594">
                  <c:v>1.45116318429667</c:v>
                </c:pt>
                <c:pt idx="595">
                  <c:v>1.45561053843597</c:v>
                </c:pt>
                <c:pt idx="596">
                  <c:v>1.46005946168657</c:v>
                </c:pt>
                <c:pt idx="597">
                  <c:v>1.46441538922949</c:v>
                </c:pt>
                <c:pt idx="598">
                  <c:v>1.46880934509931</c:v>
                </c:pt>
                <c:pt idx="599">
                  <c:v>1.47321452654461</c:v>
                </c:pt>
                <c:pt idx="600">
                  <c:v>1.47771849534905</c:v>
                </c:pt>
                <c:pt idx="601">
                  <c:v>1.48214168007654</c:v>
                </c:pt>
                <c:pt idx="602">
                  <c:v>1.48659279275348</c:v>
                </c:pt>
                <c:pt idx="603">
                  <c:v>1.49130717627158</c:v>
                </c:pt>
                <c:pt idx="604">
                  <c:v>1.49582442469126</c:v>
                </c:pt>
                <c:pt idx="605">
                  <c:v>1.5003174191235</c:v>
                </c:pt>
                <c:pt idx="606">
                  <c:v>1.50917827599323</c:v>
                </c:pt>
                <c:pt idx="607">
                  <c:v>1.51383290125038</c:v>
                </c:pt>
                <c:pt idx="608">
                  <c:v>1.5185330477185</c:v>
                </c:pt>
                <c:pt idx="609">
                  <c:v>1.52320053024183</c:v>
                </c:pt>
                <c:pt idx="610">
                  <c:v>1.5280014933196</c:v>
                </c:pt>
                <c:pt idx="611">
                  <c:v>1.53281749518208</c:v>
                </c:pt>
                <c:pt idx="612">
                  <c:v>1.53756390008456</c:v>
                </c:pt>
                <c:pt idx="613">
                  <c:v>1.5422814277855</c:v>
                </c:pt>
                <c:pt idx="614">
                  <c:v>1.54714977613831</c:v>
                </c:pt>
                <c:pt idx="615">
                  <c:v>1.55185639677614</c:v>
                </c:pt>
                <c:pt idx="616">
                  <c:v>1.55667649997568</c:v>
                </c:pt>
                <c:pt idx="617">
                  <c:v>1.56151994914549</c:v>
                </c:pt>
                <c:pt idx="618">
                  <c:v>1.56663094317225</c:v>
                </c:pt>
                <c:pt idx="619">
                  <c:v>1.57156450347959</c:v>
                </c:pt>
                <c:pt idx="620">
                  <c:v>1.57655925898823</c:v>
                </c:pt>
                <c:pt idx="621">
                  <c:v>1.5815426833694</c:v>
                </c:pt>
                <c:pt idx="622">
                  <c:v>1.58652667625831</c:v>
                </c:pt>
                <c:pt idx="623">
                  <c:v>1.59153563380797</c:v>
                </c:pt>
                <c:pt idx="624">
                  <c:v>1.59659188753181</c:v>
                </c:pt>
                <c:pt idx="625">
                  <c:v>1.6016454538387</c:v>
                </c:pt>
                <c:pt idx="626">
                  <c:v>1.60693566863192</c:v>
                </c:pt>
                <c:pt idx="627">
                  <c:v>1.61204191358657</c:v>
                </c:pt>
                <c:pt idx="628">
                  <c:v>1.6171649352453</c:v>
                </c:pt>
                <c:pt idx="629">
                  <c:v>1.62230223489053</c:v>
                </c:pt>
                <c:pt idx="630">
                  <c:v>1.62750363797055</c:v>
                </c:pt>
                <c:pt idx="631">
                  <c:v>1.63270723631552</c:v>
                </c:pt>
                <c:pt idx="632">
                  <c:v>1.63798565384157</c:v>
                </c:pt>
                <c:pt idx="633">
                  <c:v>1.64332489804625</c:v>
                </c:pt>
                <c:pt idx="634">
                  <c:v>1.64871814422344</c:v>
                </c:pt>
                <c:pt idx="635">
                  <c:v>1.65418907560245</c:v>
                </c:pt>
                <c:pt idx="636">
                  <c:v>1.65952394137203</c:v>
                </c:pt>
                <c:pt idx="637">
                  <c:v>1.66484841414285</c:v>
                </c:pt>
                <c:pt idx="638">
                  <c:v>1.6701975108109</c:v>
                </c:pt>
                <c:pt idx="639">
                  <c:v>1.67569869220441</c:v>
                </c:pt>
                <c:pt idx="640">
                  <c:v>1.68115321998016</c:v>
                </c:pt>
                <c:pt idx="641">
                  <c:v>1.68667415873975</c:v>
                </c:pt>
                <c:pt idx="642">
                  <c:v>1.69252616766643</c:v>
                </c:pt>
                <c:pt idx="643">
                  <c:v>1.69819848102131</c:v>
                </c:pt>
                <c:pt idx="644">
                  <c:v>1.70386886903737</c:v>
                </c:pt>
                <c:pt idx="645">
                  <c:v>1.70973366102835</c:v>
                </c:pt>
                <c:pt idx="646">
                  <c:v>1.71552205245751</c:v>
                </c:pt>
                <c:pt idx="647">
                  <c:v>1.72129938389622</c:v>
                </c:pt>
                <c:pt idx="648">
                  <c:v>1.72714537721293</c:v>
                </c:pt>
                <c:pt idx="649">
                  <c:v>1.7330892853664</c:v>
                </c:pt>
                <c:pt idx="650">
                  <c:v>1.73920301724386</c:v>
                </c:pt>
                <c:pt idx="651">
                  <c:v>1.74535145905473</c:v>
                </c:pt>
                <c:pt idx="652">
                  <c:v>1.75144445340519</c:v>
                </c:pt>
                <c:pt idx="653">
                  <c:v>1.75756817955075</c:v>
                </c:pt>
                <c:pt idx="654">
                  <c:v>1.76391102720526</c:v>
                </c:pt>
                <c:pt idx="655">
                  <c:v>1.77028274976957</c:v>
                </c:pt>
                <c:pt idx="656">
                  <c:v>1.77670702013628</c:v>
                </c:pt>
                <c:pt idx="657">
                  <c:v>1.78330644468988</c:v>
                </c:pt>
                <c:pt idx="658">
                  <c:v>1.79043113442306</c:v>
                </c:pt>
                <c:pt idx="659">
                  <c:v>1.79762272300135</c:v>
                </c:pt>
                <c:pt idx="660">
                  <c:v>1.80468058049836</c:v>
                </c:pt>
                <c:pt idx="661">
                  <c:v>1.81228340408508</c:v>
                </c:pt>
                <c:pt idx="662">
                  <c:v>1.82007786157654</c:v>
                </c:pt>
                <c:pt idx="663">
                  <c:v>1.82776279196424</c:v>
                </c:pt>
                <c:pt idx="664">
                  <c:v>1.83555025688185</c:v>
                </c:pt>
                <c:pt idx="665">
                  <c:v>1.84339095934641</c:v>
                </c:pt>
                <c:pt idx="666">
                  <c:v>1.85145907530839</c:v>
                </c:pt>
                <c:pt idx="667">
                  <c:v>1.8594093119974</c:v>
                </c:pt>
                <c:pt idx="668">
                  <c:v>1.86726649612028</c:v>
                </c:pt>
                <c:pt idx="669">
                  <c:v>1.87459477060475</c:v>
                </c:pt>
                <c:pt idx="670">
                  <c:v>1.88163647925676</c:v>
                </c:pt>
                <c:pt idx="671">
                  <c:v>1.88950803483153</c:v>
                </c:pt>
                <c:pt idx="672">
                  <c:v>1.89718608121434</c:v>
                </c:pt>
                <c:pt idx="673">
                  <c:v>1.90539946129949</c:v>
                </c:pt>
                <c:pt idx="674">
                  <c:v>1.91429476400155</c:v>
                </c:pt>
                <c:pt idx="675">
                  <c:v>1.92257076867803</c:v>
                </c:pt>
              </c:strCache>
            </c:strRef>
          </c:cat>
          <c: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475432"/>
        <c:axId val="12677432"/>
      </c:lineChart>
      <c:catAx>
        <c:axId val="13475432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12677432"/>
        <c:crosses val="autoZero"/>
        <c:auto val="1"/>
        <c:lblAlgn val="ctr"/>
        <c:lblOffset val="100"/>
        <c:noMultiLvlLbl val="0"/>
      </c:catAx>
      <c:valAx>
        <c:axId val="12677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Times New Roman"/>
              </a:defRPr>
            </a:pPr>
          </a:p>
        </c:txPr>
        <c:crossAx val="134754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Times New Roman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184262"/>
        <c:axId val="96886600"/>
      </c:lineChart>
      <c:catAx>
        <c:axId val="49184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886600"/>
        <c:crosses val="autoZero"/>
        <c:auto val="1"/>
        <c:lblAlgn val="ctr"/>
        <c:lblOffset val="100"/>
        <c:noMultiLvlLbl val="0"/>
      </c:catAx>
      <c:valAx>
        <c:axId val="96886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91842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482217"/>
        <c:axId val="4543220"/>
      </c:lineChart>
      <c:catAx>
        <c:axId val="20482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543220"/>
        <c:crosses val="autoZero"/>
        <c:auto val="1"/>
        <c:lblAlgn val="ctr"/>
        <c:lblOffset val="100"/>
        <c:noMultiLvlLbl val="0"/>
      </c:catAx>
      <c:valAx>
        <c:axId val="45432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04822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4472c4"/>
            </a:solidFill>
            <a:ln w="2844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y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yVal>
          <c:smooth val="0"/>
        </c:ser>
        <c:axId val="54560752"/>
        <c:axId val="69628461"/>
      </c:scatterChart>
      <c:valAx>
        <c:axId val="545607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9628461"/>
        <c:crosses val="autoZero"/>
        <c:crossBetween val="midCat"/>
      </c:valAx>
      <c:valAx>
        <c:axId val="696284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56075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[7]Лист1!$N$14:$N$689</c:f>
              <c:strCache>
                <c:ptCount val="676"/>
                <c:pt idx="0">
                  <c:v>0</c:v>
                </c:pt>
                <c:pt idx="1">
                  <c:v>0.00141347993243243</c:v>
                </c:pt>
                <c:pt idx="2">
                  <c:v>0.00365761702702703</c:v>
                </c:pt>
                <c:pt idx="3">
                  <c:v>0.00851059013513514</c:v>
                </c:pt>
                <c:pt idx="4">
                  <c:v>0.0122876391891892</c:v>
                </c:pt>
                <c:pt idx="5">
                  <c:v>0.013578261722973</c:v>
                </c:pt>
                <c:pt idx="6">
                  <c:v>0.0148763708783784</c:v>
                </c:pt>
                <c:pt idx="7">
                  <c:v>0.0174423367567568</c:v>
                </c:pt>
                <c:pt idx="8">
                  <c:v>0.0187470966891892</c:v>
                </c:pt>
                <c:pt idx="9">
                  <c:v>0.0213842674662162</c:v>
                </c:pt>
                <c:pt idx="10">
                  <c:v>0.0226766556756757</c:v>
                </c:pt>
                <c:pt idx="11">
                  <c:v>0.0239610393581081</c:v>
                </c:pt>
                <c:pt idx="12">
                  <c:v>0.0265283469932432</c:v>
                </c:pt>
                <c:pt idx="13">
                  <c:v>0.0277815364189189</c:v>
                </c:pt>
                <c:pt idx="14">
                  <c:v>0.0290110182094595</c:v>
                </c:pt>
                <c:pt idx="15">
                  <c:v>0.0303015227702703</c:v>
                </c:pt>
                <c:pt idx="16">
                  <c:v>0.0315964065202703</c:v>
                </c:pt>
                <c:pt idx="17">
                  <c:v>0.0328975291216216</c:v>
                </c:pt>
                <c:pt idx="18">
                  <c:v>0.0342079040202703</c:v>
                </c:pt>
                <c:pt idx="19">
                  <c:v>0.0355034116554054</c:v>
                </c:pt>
                <c:pt idx="20">
                  <c:v>0.0367851938175676</c:v>
                </c:pt>
                <c:pt idx="21">
                  <c:v>0.0404147580405405</c:v>
                </c:pt>
                <c:pt idx="22">
                  <c:v>0.0414477160135135</c:v>
                </c:pt>
                <c:pt idx="23">
                  <c:v>0.0421682135135135</c:v>
                </c:pt>
                <c:pt idx="24">
                  <c:v>0.0428531495608108</c:v>
                </c:pt>
                <c:pt idx="25">
                  <c:v>0.044029523277027</c:v>
                </c:pt>
                <c:pt idx="26">
                  <c:v>0.0445845972297297</c:v>
                </c:pt>
                <c:pt idx="27">
                  <c:v>0.0450628393243243</c:v>
                </c:pt>
                <c:pt idx="28">
                  <c:v>0.0459214273986486</c:v>
                </c:pt>
                <c:pt idx="29">
                  <c:v>0.0472513546959459</c:v>
                </c:pt>
                <c:pt idx="30">
                  <c:v>0.0481644207432432</c:v>
                </c:pt>
                <c:pt idx="31">
                  <c:v>0.0488972899662162</c:v>
                </c:pt>
                <c:pt idx="32">
                  <c:v>0.0498204441554054</c:v>
                </c:pt>
                <c:pt idx="33">
                  <c:v>0.0507971464864865</c:v>
                </c:pt>
                <c:pt idx="34">
                  <c:v>0.0535936600675676</c:v>
                </c:pt>
                <c:pt idx="35">
                  <c:v>0.0548461076351351</c:v>
                </c:pt>
                <c:pt idx="36">
                  <c:v>0.0557379615878378</c:v>
                </c:pt>
                <c:pt idx="37">
                  <c:v>0.0566782666216216</c:v>
                </c:pt>
                <c:pt idx="38">
                  <c:v>0.0577358620608108</c:v>
                </c:pt>
                <c:pt idx="39">
                  <c:v>0.0588080188175676</c:v>
                </c:pt>
                <c:pt idx="40">
                  <c:v>0.059824755777027</c:v>
                </c:pt>
                <c:pt idx="41">
                  <c:v>0.0606626376689189</c:v>
                </c:pt>
                <c:pt idx="42">
                  <c:v>0.0616590923648649</c:v>
                </c:pt>
                <c:pt idx="43">
                  <c:v>0.0642890663175676</c:v>
                </c:pt>
                <c:pt idx="44">
                  <c:v>0.0656966733108108</c:v>
                </c:pt>
                <c:pt idx="45">
                  <c:v>0.0686215569594595</c:v>
                </c:pt>
                <c:pt idx="46">
                  <c:v>0.06931605125</c:v>
                </c:pt>
                <c:pt idx="47">
                  <c:v>0.0698278531756757</c:v>
                </c:pt>
                <c:pt idx="48">
                  <c:v>0.070456839527027</c:v>
                </c:pt>
                <c:pt idx="49">
                  <c:v>0.0712760048648649</c:v>
                </c:pt>
                <c:pt idx="50">
                  <c:v>0.0722390757094594</c:v>
                </c:pt>
                <c:pt idx="51">
                  <c:v>0.0768537342567568</c:v>
                </c:pt>
                <c:pt idx="52">
                  <c:v>0.0772417949662162</c:v>
                </c:pt>
                <c:pt idx="53">
                  <c:v>0.0777540088175676</c:v>
                </c:pt>
                <c:pt idx="54">
                  <c:v>0.0782650808783784</c:v>
                </c:pt>
                <c:pt idx="55">
                  <c:v>0.0791697184797297</c:v>
                </c:pt>
                <c:pt idx="56">
                  <c:v>0.0802001809121622</c:v>
                </c:pt>
                <c:pt idx="57">
                  <c:v>0.0825309301013513</c:v>
                </c:pt>
                <c:pt idx="58">
                  <c:v>0.0838373377364865</c:v>
                </c:pt>
                <c:pt idx="59">
                  <c:v>0.0850851121621622</c:v>
                </c:pt>
                <c:pt idx="60">
                  <c:v>0.0863689659459459</c:v>
                </c:pt>
                <c:pt idx="61">
                  <c:v>0.0876666511824324</c:v>
                </c:pt>
                <c:pt idx="62">
                  <c:v>0.0889953307094595</c:v>
                </c:pt>
                <c:pt idx="63">
                  <c:v>0.0902540291216216</c:v>
                </c:pt>
                <c:pt idx="64">
                  <c:v>0.0915704309121622</c:v>
                </c:pt>
                <c:pt idx="65">
                  <c:v>0.092882359527027</c:v>
                </c:pt>
                <c:pt idx="66">
                  <c:v>0.0942503198310811</c:v>
                </c:pt>
                <c:pt idx="67">
                  <c:v>0.0955654738513514</c:v>
                </c:pt>
                <c:pt idx="68">
                  <c:v>0.0968849950675676</c:v>
                </c:pt>
                <c:pt idx="69">
                  <c:v>0.0981971356418919</c:v>
                </c:pt>
                <c:pt idx="70">
                  <c:v>0.0995092762162162</c:v>
                </c:pt>
                <c:pt idx="71">
                  <c:v>0.100830669087838</c:v>
                </c:pt>
                <c:pt idx="72">
                  <c:v>0.102160066486486</c:v>
                </c:pt>
                <c:pt idx="73">
                  <c:v>0.103480835472973</c:v>
                </c:pt>
                <c:pt idx="74">
                  <c:v>0.104857530168919</c:v>
                </c:pt>
                <c:pt idx="75">
                  <c:v>0.106192436554054</c:v>
                </c:pt>
                <c:pt idx="76">
                  <c:v>0.107520586182432</c:v>
                </c:pt>
                <c:pt idx="77">
                  <c:v>0.108848735810811</c:v>
                </c:pt>
                <c:pt idx="78">
                  <c:v>0.110182500405405</c:v>
                </c:pt>
                <c:pt idx="79">
                  <c:v>0.111505764932432</c:v>
                </c:pt>
                <c:pt idx="80">
                  <c:v>0.11283027722973</c:v>
                </c:pt>
                <c:pt idx="81">
                  <c:v>0.114149904425676</c:v>
                </c:pt>
                <c:pt idx="82">
                  <c:v>0.115511213952703</c:v>
                </c:pt>
                <c:pt idx="83">
                  <c:v>0.116838221790541</c:v>
                </c:pt>
                <c:pt idx="84">
                  <c:v>0.118163357972973</c:v>
                </c:pt>
                <c:pt idx="85">
                  <c:v>0.119487246385135</c:v>
                </c:pt>
                <c:pt idx="86">
                  <c:v>0.120817267668919</c:v>
                </c:pt>
                <c:pt idx="87">
                  <c:v>0.122326601959459</c:v>
                </c:pt>
                <c:pt idx="88">
                  <c:v>0.12366348597973</c:v>
                </c:pt>
                <c:pt idx="89">
                  <c:v>0.124995378918919</c:v>
                </c:pt>
                <c:pt idx="90">
                  <c:v>0.126374569155405</c:v>
                </c:pt>
                <c:pt idx="91">
                  <c:v>0.127706462094595</c:v>
                </c:pt>
                <c:pt idx="92">
                  <c:v>0.129037107263514</c:v>
                </c:pt>
                <c:pt idx="93">
                  <c:v>0.130362243445946</c:v>
                </c:pt>
                <c:pt idx="94">
                  <c:v>0.131691746824324</c:v>
                </c:pt>
                <c:pt idx="95">
                  <c:v>0.13432798777027</c:v>
                </c:pt>
                <c:pt idx="96">
                  <c:v>0.135669756891892</c:v>
                </c:pt>
                <c:pt idx="97">
                  <c:v>0.137052066554054</c:v>
                </c:pt>
                <c:pt idx="98">
                  <c:v>0.138392587905405</c:v>
                </c:pt>
                <c:pt idx="99">
                  <c:v>0.139734980912162</c:v>
                </c:pt>
                <c:pt idx="100">
                  <c:v>0.141072488817568</c:v>
                </c:pt>
                <c:pt idx="101">
                  <c:v>0.142418625135135</c:v>
                </c:pt>
                <c:pt idx="102">
                  <c:v>0.143754261385135</c:v>
                </c:pt>
                <c:pt idx="103">
                  <c:v>0.145091145405405</c:v>
                </c:pt>
                <c:pt idx="104">
                  <c:v>0.146421896554054</c:v>
                </c:pt>
                <c:pt idx="105">
                  <c:v>0.147799321114865</c:v>
                </c:pt>
                <c:pt idx="106">
                  <c:v>0.149141714121622</c:v>
                </c:pt>
                <c:pt idx="107">
                  <c:v>0.150482341452703</c:v>
                </c:pt>
                <c:pt idx="108">
                  <c:v>0.151821721013514</c:v>
                </c:pt>
                <c:pt idx="109">
                  <c:v>0.153159228918919</c:v>
                </c:pt>
                <c:pt idx="110">
                  <c:v>0.154496736824324</c:v>
                </c:pt>
                <c:pt idx="111">
                  <c:v>0.155836116385135</c:v>
                </c:pt>
                <c:pt idx="112">
                  <c:v>0.157173000405405</c:v>
                </c:pt>
                <c:pt idx="113">
                  <c:v>0.158549801081081</c:v>
                </c:pt>
                <c:pt idx="114">
                  <c:v>0.159887932871622</c:v>
                </c:pt>
                <c:pt idx="115">
                  <c:v>0.161219931790541</c:v>
                </c:pt>
                <c:pt idx="116">
                  <c:v>0.162545797837838</c:v>
                </c:pt>
                <c:pt idx="117">
                  <c:v>0.163873429560811</c:v>
                </c:pt>
                <c:pt idx="118">
                  <c:v>0.165204804594595</c:v>
                </c:pt>
                <c:pt idx="119">
                  <c:v>0.166535555743243</c:v>
                </c:pt>
                <c:pt idx="120">
                  <c:v>0.167876183074324</c:v>
                </c:pt>
                <c:pt idx="121">
                  <c:v>0.169257868851351</c:v>
                </c:pt>
                <c:pt idx="122">
                  <c:v>0.170610761925676</c:v>
                </c:pt>
                <c:pt idx="123">
                  <c:v>0.171951907162162</c:v>
                </c:pt>
                <c:pt idx="124">
                  <c:v>0.173289415067568</c:v>
                </c:pt>
                <c:pt idx="125">
                  <c:v>0.174633055844595</c:v>
                </c:pt>
                <c:pt idx="126">
                  <c:v>0.175973059290541</c:v>
                </c:pt>
                <c:pt idx="127">
                  <c:v>0.177311191081081</c:v>
                </c:pt>
                <c:pt idx="128">
                  <c:v>0.178648698986486</c:v>
                </c:pt>
                <c:pt idx="129">
                  <c:v>0.180026747432432</c:v>
                </c:pt>
                <c:pt idx="130">
                  <c:v>0.181363007567568</c:v>
                </c:pt>
                <c:pt idx="131">
                  <c:v>0.182702387128378</c:v>
                </c:pt>
                <c:pt idx="132">
                  <c:v>0.184043638344595</c:v>
                </c:pt>
                <c:pt idx="133">
                  <c:v>0.18538239402027</c:v>
                </c:pt>
                <c:pt idx="134">
                  <c:v>0.186726034797297</c:v>
                </c:pt>
                <c:pt idx="135">
                  <c:v>0.188072795</c:v>
                </c:pt>
                <c:pt idx="136">
                  <c:v>0.189402298378378</c:v>
                </c:pt>
                <c:pt idx="137">
                  <c:v>0.190788351351351</c:v>
                </c:pt>
                <c:pt idx="138">
                  <c:v>0.192125859256757</c:v>
                </c:pt>
                <c:pt idx="139">
                  <c:v>0.194778215236486</c:v>
                </c:pt>
                <c:pt idx="140">
                  <c:v>0.196107718614865</c:v>
                </c:pt>
                <c:pt idx="141">
                  <c:v>0.197429841351351</c:v>
                </c:pt>
                <c:pt idx="142">
                  <c:v>0.198766725371622</c:v>
                </c:pt>
                <c:pt idx="143">
                  <c:v>0.200113485574324</c:v>
                </c:pt>
                <c:pt idx="144">
                  <c:v>0.201494547466216</c:v>
                </c:pt>
                <c:pt idx="145">
                  <c:v>0.202840683783784</c:v>
                </c:pt>
                <c:pt idx="146">
                  <c:v>0.204186196216216</c:v>
                </c:pt>
                <c:pt idx="147">
                  <c:v>0.205519442905405</c:v>
                </c:pt>
                <c:pt idx="148">
                  <c:v>0.206857574695946</c:v>
                </c:pt>
                <c:pt idx="149">
                  <c:v>0.208198825912162</c:v>
                </c:pt>
                <c:pt idx="150">
                  <c:v>0.209531448716216</c:v>
                </c:pt>
                <c:pt idx="151">
                  <c:v>0.210871452162162</c:v>
                </c:pt>
                <c:pt idx="152">
                  <c:v>0.213544702297297</c:v>
                </c:pt>
                <c:pt idx="153">
                  <c:v>0.214881586317568</c:v>
                </c:pt>
                <c:pt idx="154">
                  <c:v>0.21622585097973</c:v>
                </c:pt>
                <c:pt idx="155">
                  <c:v>0.217571363412162</c:v>
                </c:pt>
                <c:pt idx="156">
                  <c:v>0.218916251959459</c:v>
                </c:pt>
                <c:pt idx="157">
                  <c:v>0.22025313597973</c:v>
                </c:pt>
                <c:pt idx="158">
                  <c:v>0.221600520067568</c:v>
                </c:pt>
                <c:pt idx="159">
                  <c:v>0.222990834256757</c:v>
                </c:pt>
                <c:pt idx="160">
                  <c:v>0.224328966047297</c:v>
                </c:pt>
                <c:pt idx="161">
                  <c:v>0.225663460506757</c:v>
                </c:pt>
                <c:pt idx="162">
                  <c:v>0.227004087837838</c:v>
                </c:pt>
                <c:pt idx="163">
                  <c:v>0.228336710641892</c:v>
                </c:pt>
                <c:pt idx="164">
                  <c:v>0.229671205101351</c:v>
                </c:pt>
                <c:pt idx="165">
                  <c:v>0.231009960777027</c:v>
                </c:pt>
                <c:pt idx="166">
                  <c:v>0.232346844797297</c:v>
                </c:pt>
                <c:pt idx="167">
                  <c:v>0.233729778344595</c:v>
                </c:pt>
                <c:pt idx="168">
                  <c:v>0.235069157905405</c:v>
                </c:pt>
                <c:pt idx="169">
                  <c:v>0.236414046452703</c:v>
                </c:pt>
                <c:pt idx="170">
                  <c:v>0.237754673783784</c:v>
                </c:pt>
                <c:pt idx="171">
                  <c:v>0.239088544358108</c:v>
                </c:pt>
                <c:pt idx="172">
                  <c:v>0.240421167162162</c:v>
                </c:pt>
                <c:pt idx="173">
                  <c:v>0.241759922837838</c:v>
                </c:pt>
                <c:pt idx="174">
                  <c:v>0.243096288952703</c:v>
                </c:pt>
                <c:pt idx="175">
                  <c:v>0.244471841858108</c:v>
                </c:pt>
                <c:pt idx="176">
                  <c:v>0.245809455743243</c:v>
                </c:pt>
                <c:pt idx="177">
                  <c:v>0.247140206891892</c:v>
                </c:pt>
                <c:pt idx="178">
                  <c:v>0.248472205810811</c:v>
                </c:pt>
                <c:pt idx="179">
                  <c:v>0.249818966013513</c:v>
                </c:pt>
                <c:pt idx="180">
                  <c:v>0.25116021722973</c:v>
                </c:pt>
                <c:pt idx="181">
                  <c:v>0.252499596790541</c:v>
                </c:pt>
                <c:pt idx="182">
                  <c:v>0.253847086858108</c:v>
                </c:pt>
                <c:pt idx="183">
                  <c:v>0.255241144358108</c:v>
                </c:pt>
                <c:pt idx="184">
                  <c:v>0.256565550675676</c:v>
                </c:pt>
                <c:pt idx="185">
                  <c:v>0.257898691385135</c:v>
                </c:pt>
                <c:pt idx="186">
                  <c:v>0.259238694831081</c:v>
                </c:pt>
                <c:pt idx="187">
                  <c:v>0.260561441452703</c:v>
                </c:pt>
                <c:pt idx="188">
                  <c:v>0.261892816486487</c:v>
                </c:pt>
                <c:pt idx="189">
                  <c:v>0.263227204966216</c:v>
                </c:pt>
                <c:pt idx="190">
                  <c:v>0.264567208412162</c:v>
                </c:pt>
                <c:pt idx="191">
                  <c:v>0.265955650945946</c:v>
                </c:pt>
                <c:pt idx="192">
                  <c:v>0.267300539493243</c:v>
                </c:pt>
                <c:pt idx="193">
                  <c:v>0.268636175743243</c:v>
                </c:pt>
                <c:pt idx="194">
                  <c:v>0.269973683648649</c:v>
                </c:pt>
                <c:pt idx="195">
                  <c:v>0.271305058682432</c:v>
                </c:pt>
                <c:pt idx="196">
                  <c:v>0.272646309898649</c:v>
                </c:pt>
                <c:pt idx="197">
                  <c:v>0.273977684932432</c:v>
                </c:pt>
                <c:pt idx="198">
                  <c:v>0.275307188310811</c:v>
                </c:pt>
                <c:pt idx="199">
                  <c:v>0.27667723222973</c:v>
                </c:pt>
                <c:pt idx="200">
                  <c:v>0.27801536402027</c:v>
                </c:pt>
                <c:pt idx="201">
                  <c:v>0.279357239121622</c:v>
                </c:pt>
                <c:pt idx="202">
                  <c:v>0.280694123141892</c:v>
                </c:pt>
                <c:pt idx="203">
                  <c:v>0.282032254932432</c:v>
                </c:pt>
                <c:pt idx="204">
                  <c:v>0.283362382195946</c:v>
                </c:pt>
                <c:pt idx="205">
                  <c:v>0.284703009527027</c:v>
                </c:pt>
                <c:pt idx="206">
                  <c:v>0.286033760675676</c:v>
                </c:pt>
                <c:pt idx="207">
                  <c:v>0.287419813648649</c:v>
                </c:pt>
                <c:pt idx="208">
                  <c:v>0.288756697668919</c:v>
                </c:pt>
                <c:pt idx="209">
                  <c:v>0.290086824932432</c:v>
                </c:pt>
                <c:pt idx="210">
                  <c:v>0.291411443209459</c:v>
                </c:pt>
                <c:pt idx="211">
                  <c:v>0.292752694425676</c:v>
                </c:pt>
                <c:pt idx="212">
                  <c:v>0.294083445574324</c:v>
                </c:pt>
                <c:pt idx="213">
                  <c:v>0.295414196722973</c:v>
                </c:pt>
                <c:pt idx="214">
                  <c:v>0.296750456858108</c:v>
                </c:pt>
                <c:pt idx="215">
                  <c:v>0.29813027097973</c:v>
                </c:pt>
                <c:pt idx="216">
                  <c:v>0.299464659459459</c:v>
                </c:pt>
                <c:pt idx="217">
                  <c:v>0.300808300236487</c:v>
                </c:pt>
                <c:pt idx="218">
                  <c:v>0.302148821587838</c:v>
                </c:pt>
                <c:pt idx="219">
                  <c:v>0.303475205540541</c:v>
                </c:pt>
                <c:pt idx="220">
                  <c:v>0.30480834625</c:v>
                </c:pt>
                <c:pt idx="221">
                  <c:v>0.306140345168919</c:v>
                </c:pt>
                <c:pt idx="222">
                  <c:v>0.307475981418919</c:v>
                </c:pt>
                <c:pt idx="223">
                  <c:v>0.308852782094595</c:v>
                </c:pt>
                <c:pt idx="224">
                  <c:v>0.310178542162162</c:v>
                </c:pt>
                <c:pt idx="225">
                  <c:v>0.311507421655405</c:v>
                </c:pt>
                <c:pt idx="226">
                  <c:v>0.312838172804054</c:v>
                </c:pt>
                <c:pt idx="227">
                  <c:v>0.314170689628378</c:v>
                </c:pt>
                <c:pt idx="228">
                  <c:v>0.315504454222973</c:v>
                </c:pt>
                <c:pt idx="229">
                  <c:v>0.316837594932432</c:v>
                </c:pt>
                <c:pt idx="230">
                  <c:v>0.318168969966216</c:v>
                </c:pt>
                <c:pt idx="231">
                  <c:v>0.319510739087838</c:v>
                </c:pt>
                <c:pt idx="232">
                  <c:v>0.320883172567568</c:v>
                </c:pt>
                <c:pt idx="233">
                  <c:v>0.322226919324324</c:v>
                </c:pt>
                <c:pt idx="234">
                  <c:v>0.323568794425676</c:v>
                </c:pt>
                <c:pt idx="235">
                  <c:v>0.324902041114865</c:v>
                </c:pt>
                <c:pt idx="236">
                  <c:v>0.326227801182432</c:v>
                </c:pt>
                <c:pt idx="237">
                  <c:v>0.327561565777027</c:v>
                </c:pt>
                <c:pt idx="238">
                  <c:v>0.328894706486486</c:v>
                </c:pt>
                <c:pt idx="239">
                  <c:v>0.330235851722973</c:v>
                </c:pt>
                <c:pt idx="240">
                  <c:v>0.331610780743243</c:v>
                </c:pt>
                <c:pt idx="241">
                  <c:v>0.332945169222973</c:v>
                </c:pt>
                <c:pt idx="242">
                  <c:v>0.334267809864865</c:v>
                </c:pt>
                <c:pt idx="243">
                  <c:v>0.335606459560811</c:v>
                </c:pt>
                <c:pt idx="244">
                  <c:v>0.338771587195946</c:v>
                </c:pt>
                <c:pt idx="245">
                  <c:v>0.340097347263514</c:v>
                </c:pt>
                <c:pt idx="246">
                  <c:v>0.341477161385135</c:v>
                </c:pt>
                <c:pt idx="247">
                  <c:v>0.342807182668919</c:v>
                </c:pt>
                <c:pt idx="248">
                  <c:v>0.34414645625</c:v>
                </c:pt>
                <c:pt idx="249">
                  <c:v>0.345481468614865</c:v>
                </c:pt>
                <c:pt idx="250">
                  <c:v>0.346820742195946</c:v>
                </c:pt>
                <c:pt idx="251">
                  <c:v>0.348152635135135</c:v>
                </c:pt>
                <c:pt idx="252">
                  <c:v>0.349484528074324</c:v>
                </c:pt>
                <c:pt idx="253">
                  <c:v>0.350827544966216</c:v>
                </c:pt>
                <c:pt idx="254">
                  <c:v>0.352196235135135</c:v>
                </c:pt>
                <c:pt idx="255">
                  <c:v>0.353530623614865</c:v>
                </c:pt>
                <c:pt idx="256">
                  <c:v>0.354861892668919</c:v>
                </c:pt>
                <c:pt idx="257">
                  <c:v>0.356179648209459</c:v>
                </c:pt>
                <c:pt idx="258">
                  <c:v>0.357501664966216</c:v>
                </c:pt>
                <c:pt idx="259">
                  <c:v>0.358834805675676</c:v>
                </c:pt>
                <c:pt idx="260">
                  <c:v>0.360156822432432</c:v>
                </c:pt>
                <c:pt idx="261">
                  <c:v>0.361483100405405</c:v>
                </c:pt>
                <c:pt idx="262">
                  <c:v>0.362856675675676</c:v>
                </c:pt>
                <c:pt idx="263">
                  <c:v>0.364190334290541</c:v>
                </c:pt>
                <c:pt idx="264">
                  <c:v>0.36552336902027</c:v>
                </c:pt>
                <c:pt idx="265">
                  <c:v>0.366851518648649</c:v>
                </c:pt>
                <c:pt idx="266">
                  <c:v>0.368169168209459</c:v>
                </c:pt>
                <c:pt idx="267">
                  <c:v>0.369492326756757</c:v>
                </c:pt>
                <c:pt idx="268">
                  <c:v>0.370809976317568</c:v>
                </c:pt>
                <c:pt idx="269">
                  <c:v>0.372138749831081</c:v>
                </c:pt>
                <c:pt idx="270">
                  <c:v>0.373503696689189</c:v>
                </c:pt>
                <c:pt idx="271">
                  <c:v>0.374829974662162</c:v>
                </c:pt>
                <c:pt idx="272">
                  <c:v>0.376150743648649</c:v>
                </c:pt>
                <c:pt idx="273">
                  <c:v>0.377476397736486</c:v>
                </c:pt>
                <c:pt idx="274">
                  <c:v>0.378801427939189</c:v>
                </c:pt>
                <c:pt idx="275">
                  <c:v>0.380132591013514</c:v>
                </c:pt>
                <c:pt idx="276">
                  <c:v>0.381447121148649</c:v>
                </c:pt>
                <c:pt idx="277">
                  <c:v>0.382776412567568</c:v>
                </c:pt>
                <c:pt idx="278">
                  <c:v>0.384141359425676</c:v>
                </c:pt>
                <c:pt idx="279">
                  <c:v>0.38547002695946</c:v>
                </c:pt>
                <c:pt idx="280">
                  <c:v>0.386787570540541</c:v>
                </c:pt>
                <c:pt idx="281">
                  <c:v>0.388098357364865</c:v>
                </c:pt>
                <c:pt idx="282">
                  <c:v>0.3894128875</c:v>
                </c:pt>
                <c:pt idx="283">
                  <c:v>0.390723050439189</c:v>
                </c:pt>
                <c:pt idx="284">
                  <c:v>0.392042465675676</c:v>
                </c:pt>
                <c:pt idx="285">
                  <c:v>0.393366766013514</c:v>
                </c:pt>
                <c:pt idx="286">
                  <c:v>0.394727863581081</c:v>
                </c:pt>
                <c:pt idx="287">
                  <c:v>0.396047172837838</c:v>
                </c:pt>
                <c:pt idx="288">
                  <c:v>0.397366588074324</c:v>
                </c:pt>
                <c:pt idx="289">
                  <c:v>0.398677374898649</c:v>
                </c:pt>
                <c:pt idx="290">
                  <c:v>0.39999616625</c:v>
                </c:pt>
                <c:pt idx="291">
                  <c:v>0.401308200844595</c:v>
                </c:pt>
                <c:pt idx="292">
                  <c:v>0.402626368310811</c:v>
                </c:pt>
                <c:pt idx="293">
                  <c:v>0.403924159527027</c:v>
                </c:pt>
                <c:pt idx="294">
                  <c:v>0.405279124222973</c:v>
                </c:pt>
                <c:pt idx="295">
                  <c:v>0.406598539459459</c:v>
                </c:pt>
                <c:pt idx="296">
                  <c:v>0.407909326283784</c:v>
                </c:pt>
                <c:pt idx="297">
                  <c:v>0.409221878783784</c:v>
                </c:pt>
                <c:pt idx="298">
                  <c:v>0.410546179121622</c:v>
                </c:pt>
                <c:pt idx="299">
                  <c:v>0.411860603277027</c:v>
                </c:pt>
                <c:pt idx="300">
                  <c:v>0.413179288648649</c:v>
                </c:pt>
                <c:pt idx="301">
                  <c:v>0.41449797402027</c:v>
                </c:pt>
                <c:pt idx="302">
                  <c:v>0.415862708918919</c:v>
                </c:pt>
                <c:pt idx="303">
                  <c:v>0.417165385236487</c:v>
                </c:pt>
                <c:pt idx="304">
                  <c:v>0.418479185506757</c:v>
                </c:pt>
                <c:pt idx="305">
                  <c:v>0.419781967804054</c:v>
                </c:pt>
                <c:pt idx="306">
                  <c:v>0.421084020236486</c:v>
                </c:pt>
                <c:pt idx="307">
                  <c:v>0.422383577128378</c:v>
                </c:pt>
                <c:pt idx="308">
                  <c:v>0.423688748986486</c:v>
                </c:pt>
                <c:pt idx="309">
                  <c:v>0.424996934290541</c:v>
                </c:pt>
                <c:pt idx="310">
                  <c:v>0.426347425810811</c:v>
                </c:pt>
                <c:pt idx="311">
                  <c:v>0.427666735067568</c:v>
                </c:pt>
                <c:pt idx="312">
                  <c:v>0.428977309932432</c:v>
                </c:pt>
                <c:pt idx="313">
                  <c:v>0.430281128040541</c:v>
                </c:pt>
                <c:pt idx="314">
                  <c:v>0.431576941621622</c:v>
                </c:pt>
                <c:pt idx="315">
                  <c:v>0.432885750810811</c:v>
                </c:pt>
                <c:pt idx="316">
                  <c:v>0.434181564391892</c:v>
                </c:pt>
                <c:pt idx="317">
                  <c:v>0.435478625743243</c:v>
                </c:pt>
                <c:pt idx="318">
                  <c:v>0.436822984391892</c:v>
                </c:pt>
                <c:pt idx="319">
                  <c:v>0.438121293513514</c:v>
                </c:pt>
                <c:pt idx="320">
                  <c:v>0.439384041182432</c:v>
                </c:pt>
                <c:pt idx="321">
                  <c:v>0.440727787939189</c:v>
                </c:pt>
                <c:pt idx="322">
                  <c:v>0.442029734391892</c:v>
                </c:pt>
                <c:pt idx="323">
                  <c:v>0.443337189831081</c:v>
                </c:pt>
                <c:pt idx="324">
                  <c:v>0.444633627297297</c:v>
                </c:pt>
                <c:pt idx="325">
                  <c:v>0.445942436486486</c:v>
                </c:pt>
                <c:pt idx="326">
                  <c:v>0.447277436858108</c:v>
                </c:pt>
                <c:pt idx="327">
                  <c:v>0.448577511655405</c:v>
                </c:pt>
                <c:pt idx="328">
                  <c:v>0.449871971486487</c:v>
                </c:pt>
                <c:pt idx="329">
                  <c:v>0.451156555135135</c:v>
                </c:pt>
                <c:pt idx="330">
                  <c:v>0.452440514898649</c:v>
                </c:pt>
                <c:pt idx="331">
                  <c:v>0.453736846385135</c:v>
                </c:pt>
                <c:pt idx="332">
                  <c:v>0.455022053918919</c:v>
                </c:pt>
                <c:pt idx="333">
                  <c:v>0.456304659932432</c:v>
                </c:pt>
                <c:pt idx="334">
                  <c:v>0.457643191655405</c:v>
                </c:pt>
                <c:pt idx="335">
                  <c:v>0.458931412635135</c:v>
                </c:pt>
                <c:pt idx="336">
                  <c:v>0.460215890304054</c:v>
                </c:pt>
                <c:pt idx="337">
                  <c:v>0.461502239628378</c:v>
                </c:pt>
                <c:pt idx="338">
                  <c:v>0.46277621722973</c:v>
                </c:pt>
                <c:pt idx="339">
                  <c:v>0.464059447128378</c:v>
                </c:pt>
                <c:pt idx="340">
                  <c:v>0.46533592027027</c:v>
                </c:pt>
                <c:pt idx="341">
                  <c:v>0.466616760608108</c:v>
                </c:pt>
                <c:pt idx="342">
                  <c:v>0.467921920472973</c:v>
                </c:pt>
                <c:pt idx="343">
                  <c:v>0.469189035337838</c:v>
                </c:pt>
                <c:pt idx="344">
                  <c:v>0.470472265236487</c:v>
                </c:pt>
                <c:pt idx="345">
                  <c:v>0.471752375709459</c:v>
                </c:pt>
                <c:pt idx="346">
                  <c:v>0.472941304966216</c:v>
                </c:pt>
                <c:pt idx="347">
                  <c:v>0.474274445675676</c:v>
                </c:pt>
                <c:pt idx="348">
                  <c:v>0.475553932263514</c:v>
                </c:pt>
                <c:pt idx="349">
                  <c:v>0.476827909864865</c:v>
                </c:pt>
                <c:pt idx="350">
                  <c:v>0.478166959493243</c:v>
                </c:pt>
                <c:pt idx="351">
                  <c:v>0.479439065439189</c:v>
                </c:pt>
                <c:pt idx="352">
                  <c:v>0.480709923614865</c:v>
                </c:pt>
                <c:pt idx="353">
                  <c:v>0.48197839222973</c:v>
                </c:pt>
                <c:pt idx="354">
                  <c:v>0.483243635439189</c:v>
                </c:pt>
                <c:pt idx="355">
                  <c:v>0.484510126418919</c:v>
                </c:pt>
                <c:pt idx="356">
                  <c:v>0.485766741216216</c:v>
                </c:pt>
                <c:pt idx="357">
                  <c:v>0.487035727736486</c:v>
                </c:pt>
                <c:pt idx="358">
                  <c:v>0.488342547297297</c:v>
                </c:pt>
                <c:pt idx="359">
                  <c:v>0.489626295101351</c:v>
                </c:pt>
                <c:pt idx="360">
                  <c:v>0.490899436858108</c:v>
                </c:pt>
                <c:pt idx="361">
                  <c:v>0.492170706959459</c:v>
                </c:pt>
                <c:pt idx="362">
                  <c:v>0.493434702398649</c:v>
                </c:pt>
                <c:pt idx="363">
                  <c:v>0.494712941216216</c:v>
                </c:pt>
                <c:pt idx="364">
                  <c:v>0.495976936655405</c:v>
                </c:pt>
                <c:pt idx="365">
                  <c:v>0.497231679797297</c:v>
                </c:pt>
                <c:pt idx="366">
                  <c:v>0.498531848581081</c:v>
                </c:pt>
                <c:pt idx="367">
                  <c:v>0.499787733513514</c:v>
                </c:pt>
                <c:pt idx="368">
                  <c:v>0.501041122905405</c:v>
                </c:pt>
                <c:pt idx="369">
                  <c:v>0.502303870574324</c:v>
                </c:pt>
                <c:pt idx="370">
                  <c:v>0.503557883851351</c:v>
                </c:pt>
                <c:pt idx="371">
                  <c:v>0.504819901655405</c:v>
                </c:pt>
                <c:pt idx="372">
                  <c:v>0.506078800033784</c:v>
                </c:pt>
                <c:pt idx="373">
                  <c:v>0.507336556621622</c:v>
                </c:pt>
                <c:pt idx="374">
                  <c:v>0.508577774256757</c:v>
                </c:pt>
                <c:pt idx="375">
                  <c:v>0.509887925202703</c:v>
                </c:pt>
                <c:pt idx="376">
                  <c:v>0.511154310202703</c:v>
                </c:pt>
                <c:pt idx="377">
                  <c:v>0.512407699594595</c:v>
                </c:pt>
                <c:pt idx="378">
                  <c:v>0.513659841216216</c:v>
                </c:pt>
                <c:pt idx="379">
                  <c:v>0.514911358952703</c:v>
                </c:pt>
                <c:pt idx="380">
                  <c:v>0.516174000641892</c:v>
                </c:pt>
                <c:pt idx="381">
                  <c:v>0.517428531824324</c:v>
                </c:pt>
                <c:pt idx="382">
                  <c:v>0.518689195878378</c:v>
                </c:pt>
                <c:pt idx="383">
                  <c:v>0.522497591182432</c:v>
                </c:pt>
                <c:pt idx="384">
                  <c:v>0.526218984493243</c:v>
                </c:pt>
                <c:pt idx="385">
                  <c:v>0.527458130506757</c:v>
                </c:pt>
                <c:pt idx="386">
                  <c:v>0.528707670608108</c:v>
                </c:pt>
                <c:pt idx="387">
                  <c:v>0.529997127364865</c:v>
                </c:pt>
                <c:pt idx="388">
                  <c:v>0.531244171925676</c:v>
                </c:pt>
                <c:pt idx="389">
                  <c:v>0.53250733152027</c:v>
                </c:pt>
                <c:pt idx="390">
                  <c:v>0.533753752195946</c:v>
                </c:pt>
                <c:pt idx="391">
                  <c:v>0.535001420641892</c:v>
                </c:pt>
                <c:pt idx="392">
                  <c:v>0.536245345777027</c:v>
                </c:pt>
                <c:pt idx="393">
                  <c:v>0.537498005304054</c:v>
                </c:pt>
                <c:pt idx="394">
                  <c:v>0.538741930439189</c:v>
                </c:pt>
                <c:pt idx="395">
                  <c:v>0.540021922939189</c:v>
                </c:pt>
                <c:pt idx="396">
                  <c:v>0.541127451554054</c:v>
                </c:pt>
                <c:pt idx="397">
                  <c:v>0.542473799831081</c:v>
                </c:pt>
                <c:pt idx="398">
                  <c:v>0.543722304121622</c:v>
                </c:pt>
                <c:pt idx="399">
                  <c:v>0.544955105304054</c:v>
                </c:pt>
                <c:pt idx="400">
                  <c:v>0.546194769222973</c:v>
                </c:pt>
                <c:pt idx="401">
                  <c:v>0.54742445097973</c:v>
                </c:pt>
                <c:pt idx="402">
                  <c:v>0.548654132736486</c:v>
                </c:pt>
                <c:pt idx="403">
                  <c:v>0.549938492432432</c:v>
                </c:pt>
                <c:pt idx="404">
                  <c:v>0.551174307060811</c:v>
                </c:pt>
                <c:pt idx="405">
                  <c:v>0.552410745574324</c:v>
                </c:pt>
                <c:pt idx="406">
                  <c:v>0.55365716625</c:v>
                </c:pt>
                <c:pt idx="407">
                  <c:v>0.554894228648649</c:v>
                </c:pt>
                <c:pt idx="408">
                  <c:v>0.556120167094595</c:v>
                </c:pt>
                <c:pt idx="409">
                  <c:v>0.55734610554054</c:v>
                </c:pt>
                <c:pt idx="410">
                  <c:v>0.558579530608108</c:v>
                </c:pt>
                <c:pt idx="411">
                  <c:v>0.559840912533784</c:v>
                </c:pt>
                <c:pt idx="412">
                  <c:v>0.561071842060811</c:v>
                </c:pt>
                <c:pt idx="413">
                  <c:v>0.562291541655405</c:v>
                </c:pt>
                <c:pt idx="414">
                  <c:v>0.563521117432433</c:v>
                </c:pt>
                <c:pt idx="415">
                  <c:v>0.564756202195946</c:v>
                </c:pt>
                <c:pt idx="416">
                  <c:v>0.565988897398649</c:v>
                </c:pt>
                <c:pt idx="417">
                  <c:v>0.567209738783784</c:v>
                </c:pt>
                <c:pt idx="418">
                  <c:v>0.568428708513513</c:v>
                </c:pt>
                <c:pt idx="419">
                  <c:v>0.569696847195946</c:v>
                </c:pt>
                <c:pt idx="420">
                  <c:v>0.570920184121622</c:v>
                </c:pt>
                <c:pt idx="421">
                  <c:v>0.572080932567568</c:v>
                </c:pt>
                <c:pt idx="422">
                  <c:v>0.573341184695946</c:v>
                </c:pt>
                <c:pt idx="423">
                  <c:v>0.574471668716216</c:v>
                </c:pt>
                <c:pt idx="424">
                  <c:v>0.575755004594595</c:v>
                </c:pt>
                <c:pt idx="425">
                  <c:v>0.576984580371622</c:v>
                </c:pt>
                <c:pt idx="426">
                  <c:v>0.578201678445946</c:v>
                </c:pt>
                <c:pt idx="427">
                  <c:v>0.579314893648649</c:v>
                </c:pt>
                <c:pt idx="428">
                  <c:v>0.580641171621622</c:v>
                </c:pt>
                <c:pt idx="429">
                  <c:v>0.581827699324324</c:v>
                </c:pt>
                <c:pt idx="430">
                  <c:v>0.583083584256757</c:v>
                </c:pt>
                <c:pt idx="431">
                  <c:v>0.584304943547297</c:v>
                </c:pt>
                <c:pt idx="432">
                  <c:v>0.585518922195946</c:v>
                </c:pt>
                <c:pt idx="433">
                  <c:v>0.586723860506757</c:v>
                </c:pt>
                <c:pt idx="434">
                  <c:v>0.587923701756757</c:v>
                </c:pt>
                <c:pt idx="435">
                  <c:v>0.589162105912162</c:v>
                </c:pt>
                <c:pt idx="436">
                  <c:v>0.59030309</c:v>
                </c:pt>
                <c:pt idx="437">
                  <c:v>0.591586943783784</c:v>
                </c:pt>
                <c:pt idx="438">
                  <c:v>0.592793435810811</c:v>
                </c:pt>
                <c:pt idx="439">
                  <c:v>0.593865592567568</c:v>
                </c:pt>
                <c:pt idx="440">
                  <c:v>0.595067611418919</c:v>
                </c:pt>
                <c:pt idx="441">
                  <c:v>0.596305097736486</c:v>
                </c:pt>
                <c:pt idx="442">
                  <c:v>0.597468235743243</c:v>
                </c:pt>
                <c:pt idx="443">
                  <c:v>0.598751865574324</c:v>
                </c:pt>
                <c:pt idx="444">
                  <c:v>0.599915733445946</c:v>
                </c:pt>
                <c:pt idx="445">
                  <c:v>0.60103935472973</c:v>
                </c:pt>
                <c:pt idx="446">
                  <c:v>0.602233698986487</c:v>
                </c:pt>
                <c:pt idx="447">
                  <c:v>0.603526287162162</c:v>
                </c:pt>
                <c:pt idx="448">
                  <c:v>0.604648554695946</c:v>
                </c:pt>
                <c:pt idx="449">
                  <c:v>0.605744101148649</c:v>
                </c:pt>
                <c:pt idx="450">
                  <c:v>0.606899340608108</c:v>
                </c:pt>
                <c:pt idx="451">
                  <c:v>0.608291526452703</c:v>
                </c:pt>
                <c:pt idx="452">
                  <c:v>0.609370545945946</c:v>
                </c:pt>
                <c:pt idx="453">
                  <c:v>0.610502595675676</c:v>
                </c:pt>
                <c:pt idx="454">
                  <c:v>0.611712207128378</c:v>
                </c:pt>
                <c:pt idx="455">
                  <c:v>0.612914331959459</c:v>
                </c:pt>
                <c:pt idx="456">
                  <c:v>0.614087464121622</c:v>
                </c:pt>
                <c:pt idx="457">
                  <c:v>0.615218572027027</c:v>
                </c:pt>
                <c:pt idx="458">
                  <c:v>0.616394823614865</c:v>
                </c:pt>
                <c:pt idx="459">
                  <c:v>0.617647471148649</c:v>
                </c:pt>
                <c:pt idx="460">
                  <c:v>0.618819131587838</c:v>
                </c:pt>
                <c:pt idx="461">
                  <c:v>0.619999326452703</c:v>
                </c:pt>
                <c:pt idx="462">
                  <c:v>0.621112965574324</c:v>
                </c:pt>
                <c:pt idx="463">
                  <c:v>0.622318009864865</c:v>
                </c:pt>
                <c:pt idx="464">
                  <c:v>0.623425834054054</c:v>
                </c:pt>
                <c:pt idx="465">
                  <c:v>0.62458918402027</c:v>
                </c:pt>
                <c:pt idx="466">
                  <c:v>0.625714700945946</c:v>
                </c:pt>
                <c:pt idx="467">
                  <c:v>0.626887809121622</c:v>
                </c:pt>
                <c:pt idx="468">
                  <c:v>0.628110322195946</c:v>
                </c:pt>
                <c:pt idx="469">
                  <c:v>0.629233637533784</c:v>
                </c:pt>
                <c:pt idx="470">
                  <c:v>0.630419541351351</c:v>
                </c:pt>
                <c:pt idx="471">
                  <c:v>0.631548153716216</c:v>
                </c:pt>
                <c:pt idx="472">
                  <c:v>0.632711703648649</c:v>
                </c:pt>
                <c:pt idx="473">
                  <c:v>0.633863717702703</c:v>
                </c:pt>
                <c:pt idx="474">
                  <c:v>0.635041511013514</c:v>
                </c:pt>
                <c:pt idx="475">
                  <c:v>0.636249556756757</c:v>
                </c:pt>
                <c:pt idx="476">
                  <c:v>0.637383890067568</c:v>
                </c:pt>
                <c:pt idx="477">
                  <c:v>0.638511572601351</c:v>
                </c:pt>
                <c:pt idx="478">
                  <c:v>0.639662338885135</c:v>
                </c:pt>
                <c:pt idx="479">
                  <c:v>0.640841803885135</c:v>
                </c:pt>
                <c:pt idx="480">
                  <c:v>0.641987049189189</c:v>
                </c:pt>
                <c:pt idx="481">
                  <c:v>0.643168385844595</c:v>
                </c:pt>
                <c:pt idx="482">
                  <c:v>0.644244815810811</c:v>
                </c:pt>
                <c:pt idx="483">
                  <c:v>0.645400773141892</c:v>
                </c:pt>
                <c:pt idx="484">
                  <c:v>0.646608606925676</c:v>
                </c:pt>
                <c:pt idx="485">
                  <c:v>0.647792639087838</c:v>
                </c:pt>
                <c:pt idx="486">
                  <c:v>0.648943605337838</c:v>
                </c:pt>
                <c:pt idx="487">
                  <c:v>0.650114535912162</c:v>
                </c:pt>
                <c:pt idx="488">
                  <c:v>0.651266749932432</c:v>
                </c:pt>
                <c:pt idx="489">
                  <c:v>0.6523834025</c:v>
                </c:pt>
                <c:pt idx="490">
                  <c:v>0.653577416824324</c:v>
                </c:pt>
                <c:pt idx="491">
                  <c:v>0.654735763716216</c:v>
                </c:pt>
                <c:pt idx="492">
                  <c:v>0.655906682297297</c:v>
                </c:pt>
                <c:pt idx="493">
                  <c:v>0.657029161790541</c:v>
                </c:pt>
                <c:pt idx="494">
                  <c:v>0.658193441587838</c:v>
                </c:pt>
                <c:pt idx="495">
                  <c:v>0.659306986722973</c:v>
                </c:pt>
                <c:pt idx="496">
                  <c:v>0.660442461824324</c:v>
                </c:pt>
                <c:pt idx="497">
                  <c:v>0.661578454831081</c:v>
                </c:pt>
                <c:pt idx="498">
                  <c:v>0.662731292736487</c:v>
                </c:pt>
                <c:pt idx="499">
                  <c:v>0.663883918682432</c:v>
                </c:pt>
                <c:pt idx="500">
                  <c:v>0.665021147466216</c:v>
                </c:pt>
                <c:pt idx="501">
                  <c:v>0.666156834527027</c:v>
                </c:pt>
                <c:pt idx="502">
                  <c:v>0.667287212567568</c:v>
                </c:pt>
                <c:pt idx="503">
                  <c:v>0.668433811621622</c:v>
                </c:pt>
                <c:pt idx="504">
                  <c:v>0.66953778652027</c:v>
                </c:pt>
                <c:pt idx="505">
                  <c:v>0.670679394493243</c:v>
                </c:pt>
                <c:pt idx="506">
                  <c:v>0.671800520236487</c:v>
                </c:pt>
                <c:pt idx="507">
                  <c:v>0.672928402736486</c:v>
                </c:pt>
                <c:pt idx="508">
                  <c:v>0.674090586925676</c:v>
                </c:pt>
                <c:pt idx="509">
                  <c:v>0.675215973885135</c:v>
                </c:pt>
                <c:pt idx="510">
                  <c:v>0.676340113074324</c:v>
                </c:pt>
                <c:pt idx="511">
                  <c:v>0.67746997320946</c:v>
                </c:pt>
                <c:pt idx="512">
                  <c:v>0.678586001891892</c:v>
                </c:pt>
                <c:pt idx="513">
                  <c:v>0.67970390222973</c:v>
                </c:pt>
                <c:pt idx="514">
                  <c:v>0.680803815878378</c:v>
                </c:pt>
                <c:pt idx="515">
                  <c:v>0.681927955067568</c:v>
                </c:pt>
                <c:pt idx="516">
                  <c:v>0.683076201824324</c:v>
                </c:pt>
                <c:pt idx="517">
                  <c:v>0.684196597702703</c:v>
                </c:pt>
                <c:pt idx="518">
                  <c:v>0.6852902725</c:v>
                </c:pt>
                <c:pt idx="519">
                  <c:v>0.686384571182433</c:v>
                </c:pt>
                <c:pt idx="520">
                  <c:v>0.687490723682433</c:v>
                </c:pt>
                <c:pt idx="521">
                  <c:v>0.688581279054054</c:v>
                </c:pt>
                <c:pt idx="522">
                  <c:v>0.689666843344595</c:v>
                </c:pt>
                <c:pt idx="523">
                  <c:v>0.690758646486486</c:v>
                </c:pt>
                <c:pt idx="524">
                  <c:v>0.69189587527027</c:v>
                </c:pt>
                <c:pt idx="525">
                  <c:v>0.692986948547297</c:v>
                </c:pt>
                <c:pt idx="526">
                  <c:v>0.694098610033784</c:v>
                </c:pt>
                <c:pt idx="527">
                  <c:v>0.695182926554054</c:v>
                </c:pt>
                <c:pt idx="528">
                  <c:v>0.696277637162162</c:v>
                </c:pt>
                <c:pt idx="529">
                  <c:v>0.697347498344595</c:v>
                </c:pt>
                <c:pt idx="530">
                  <c:v>0.698438677601351</c:v>
                </c:pt>
                <c:pt idx="531">
                  <c:v>0.699519768716216</c:v>
                </c:pt>
                <c:pt idx="532">
                  <c:v>0.700638904831081</c:v>
                </c:pt>
                <c:pt idx="533">
                  <c:v>0.701710013783784</c:v>
                </c:pt>
                <c:pt idx="534">
                  <c:v>0.702789233243243</c:v>
                </c:pt>
                <c:pt idx="535">
                  <c:v>0.703860342195946</c:v>
                </c:pt>
                <c:pt idx="536">
                  <c:v>0.704955676689189</c:v>
                </c:pt>
                <c:pt idx="537">
                  <c:v>0.706028033412162</c:v>
                </c:pt>
                <c:pt idx="538">
                  <c:v>0.707096540844595</c:v>
                </c:pt>
                <c:pt idx="539">
                  <c:v>0.708165672162162</c:v>
                </c:pt>
                <c:pt idx="540">
                  <c:v>0.709279605236487</c:v>
                </c:pt>
                <c:pt idx="541">
                  <c:v>0.710346970878379</c:v>
                </c:pt>
                <c:pt idx="542">
                  <c:v>0.711423800777027</c:v>
                </c:pt>
                <c:pt idx="543">
                  <c:v>0.712468294628378</c:v>
                </c:pt>
                <c:pt idx="544">
                  <c:v>0.713518921351351</c:v>
                </c:pt>
                <c:pt idx="545">
                  <c:v>0.714585039222973</c:v>
                </c:pt>
                <c:pt idx="546">
                  <c:v>0.715628803209459</c:v>
                </c:pt>
                <c:pt idx="547">
                  <c:v>0.71666944777027</c:v>
                </c:pt>
                <c:pt idx="548">
                  <c:v>0.717760403074324</c:v>
                </c:pt>
                <c:pt idx="549">
                  <c:v>0.718808322297297</c:v>
                </c:pt>
                <c:pt idx="550">
                  <c:v>0.719856971385135</c:v>
                </c:pt>
                <c:pt idx="551">
                  <c:v>0.720909469763513</c:v>
                </c:pt>
                <c:pt idx="552">
                  <c:v>0.722937434695946</c:v>
                </c:pt>
                <c:pt idx="553">
                  <c:v>0.723975477736486</c:v>
                </c:pt>
                <c:pt idx="554">
                  <c:v>0.725000007263514</c:v>
                </c:pt>
                <c:pt idx="555">
                  <c:v>0.726052387668919</c:v>
                </c:pt>
                <c:pt idx="556">
                  <c:v>0.72709552777027</c:v>
                </c:pt>
                <c:pt idx="557">
                  <c:v>0.728125460304054</c:v>
                </c:pt>
                <c:pt idx="558">
                  <c:v>0.729152897297297</c:v>
                </c:pt>
                <c:pt idx="559">
                  <c:v>0.730189586587838</c:v>
                </c:pt>
                <c:pt idx="560">
                  <c:v>0.731231266959459</c:v>
                </c:pt>
                <c:pt idx="561">
                  <c:v>0.732260469628378</c:v>
                </c:pt>
                <c:pt idx="562">
                  <c:v>0.73327906625</c:v>
                </c:pt>
                <c:pt idx="563">
                  <c:v>0.734343088513514</c:v>
                </c:pt>
                <c:pt idx="564">
                  <c:v>0.735365428445946</c:v>
                </c:pt>
                <c:pt idx="565">
                  <c:v>0.736372383209459</c:v>
                </c:pt>
                <c:pt idx="566">
                  <c:v>0.737400444087838</c:v>
                </c:pt>
                <c:pt idx="567">
                  <c:v>0.73840365554054</c:v>
                </c:pt>
                <c:pt idx="568">
                  <c:v>0.73941362375</c:v>
                </c:pt>
                <c:pt idx="569">
                  <c:v>0.740443556283784</c:v>
                </c:pt>
                <c:pt idx="570">
                  <c:v>0.741442918445946</c:v>
                </c:pt>
                <c:pt idx="571">
                  <c:v>0.742490201790541</c:v>
                </c:pt>
                <c:pt idx="572">
                  <c:v>0.743497050574324</c:v>
                </c:pt>
                <c:pt idx="573">
                  <c:v>0.744497142601351</c:v>
                </c:pt>
                <c:pt idx="574">
                  <c:v>0.745493491317568</c:v>
                </c:pt>
                <c:pt idx="575">
                  <c:v>0.746519680540541</c:v>
                </c:pt>
                <c:pt idx="576">
                  <c:v>0.747519666587838</c:v>
                </c:pt>
                <c:pt idx="577">
                  <c:v>0.748512895878378</c:v>
                </c:pt>
                <c:pt idx="578">
                  <c:v>0.749512258040541</c:v>
                </c:pt>
                <c:pt idx="579">
                  <c:v>0.750552784628378</c:v>
                </c:pt>
                <c:pt idx="580">
                  <c:v>0.751535925777027</c:v>
                </c:pt>
                <c:pt idx="581">
                  <c:v>0.752575110608108</c:v>
                </c:pt>
                <c:pt idx="582">
                  <c:v>0.753570835439189</c:v>
                </c:pt>
                <c:pt idx="583">
                  <c:v>0.754572069256757</c:v>
                </c:pt>
                <c:pt idx="584">
                  <c:v>0.755564674662162</c:v>
                </c:pt>
                <c:pt idx="585">
                  <c:v>0.756584001148649</c:v>
                </c:pt>
                <c:pt idx="586">
                  <c:v>0.757583363310811</c:v>
                </c:pt>
                <c:pt idx="587">
                  <c:v>0.758648527364865</c:v>
                </c:pt>
                <c:pt idx="588">
                  <c:v>0.759649137297297</c:v>
                </c:pt>
                <c:pt idx="589">
                  <c:v>0.760650477094595</c:v>
                </c:pt>
                <c:pt idx="590">
                  <c:v>0.761648073581081</c:v>
                </c:pt>
                <c:pt idx="591">
                  <c:v>0.762671143378378</c:v>
                </c:pt>
                <c:pt idx="592">
                  <c:v>0.76366936375</c:v>
                </c:pt>
                <c:pt idx="593">
                  <c:v>0.764675588648649</c:v>
                </c:pt>
                <c:pt idx="594">
                  <c:v>0.765702401756757</c:v>
                </c:pt>
                <c:pt idx="595">
                  <c:v>0.7667420925</c:v>
                </c:pt>
                <c:pt idx="596">
                  <c:v>0.76777753402027</c:v>
                </c:pt>
                <c:pt idx="597">
                  <c:v>0.768786878344595</c:v>
                </c:pt>
                <c:pt idx="598">
                  <c:v>0.769800589864865</c:v>
                </c:pt>
                <c:pt idx="599">
                  <c:v>0.77081242972973</c:v>
                </c:pt>
                <c:pt idx="600">
                  <c:v>0.771842362263514</c:v>
                </c:pt>
                <c:pt idx="601">
                  <c:v>0.772849317027027</c:v>
                </c:pt>
                <c:pt idx="602">
                  <c:v>0.773858143445946</c:v>
                </c:pt>
                <c:pt idx="603">
                  <c:v>0.774921753783784</c:v>
                </c:pt>
                <c:pt idx="604">
                  <c:v>0.775936195168919</c:v>
                </c:pt>
                <c:pt idx="605">
                  <c:v>0.776940654391892</c:v>
                </c:pt>
                <c:pt idx="606">
                  <c:v>0.778908420405405</c:v>
                </c:pt>
                <c:pt idx="607">
                  <c:v>0.779935127533784</c:v>
                </c:pt>
                <c:pt idx="608">
                  <c:v>0.780967037702703</c:v>
                </c:pt>
                <c:pt idx="609">
                  <c:v>0.781986988074324</c:v>
                </c:pt>
                <c:pt idx="610">
                  <c:v>0.783031151993243</c:v>
                </c:pt>
                <c:pt idx="611">
                  <c:v>0.78407356222973</c:v>
                </c:pt>
                <c:pt idx="612">
                  <c:v>0.785096008141892</c:v>
                </c:pt>
                <c:pt idx="613">
                  <c:v>0.786107436081081</c:v>
                </c:pt>
                <c:pt idx="614">
                  <c:v>0.787146208986486</c:v>
                </c:pt>
                <c:pt idx="615">
                  <c:v>0.788145677128378</c:v>
                </c:pt>
                <c:pt idx="616">
                  <c:v>0.78916437972973</c:v>
                </c:pt>
                <c:pt idx="617">
                  <c:v>0.790183082331081</c:v>
                </c:pt>
                <c:pt idx="618">
                  <c:v>0.791252719560811</c:v>
                </c:pt>
                <c:pt idx="619">
                  <c:v>0.792280050574324</c:v>
                </c:pt>
                <c:pt idx="620">
                  <c:v>0.793314974189189</c:v>
                </c:pt>
                <c:pt idx="621">
                  <c:v>0.794342411182432</c:v>
                </c:pt>
                <c:pt idx="622">
                  <c:v>0.795364857094595</c:v>
                </c:pt>
                <c:pt idx="623">
                  <c:v>0.796387303006757</c:v>
                </c:pt>
                <c:pt idx="624">
                  <c:v>0.797414222094595</c:v>
                </c:pt>
                <c:pt idx="625">
                  <c:v>0.798435420236487</c:v>
                </c:pt>
                <c:pt idx="626">
                  <c:v>0.799498924594595</c:v>
                </c:pt>
                <c:pt idx="627">
                  <c:v>0.800520122736486</c:v>
                </c:pt>
                <c:pt idx="628">
                  <c:v>0.801539449222973</c:v>
                </c:pt>
                <c:pt idx="629">
                  <c:v>0.802556386148649</c:v>
                </c:pt>
                <c:pt idx="630">
                  <c:v>0.803580703716216</c:v>
                </c:pt>
                <c:pt idx="631">
                  <c:v>0.804600136182432</c:v>
                </c:pt>
                <c:pt idx="632">
                  <c:v>0.805628820945946</c:v>
                </c:pt>
                <c:pt idx="633">
                  <c:v>0.806663850540541</c:v>
                </c:pt>
                <c:pt idx="634">
                  <c:v>0.807703753243243</c:v>
                </c:pt>
                <c:pt idx="635">
                  <c:v>0.808752920236487</c:v>
                </c:pt>
                <c:pt idx="636">
                  <c:v>0.809770481047297</c:v>
                </c:pt>
                <c:pt idx="637">
                  <c:v>0.810780661216216</c:v>
                </c:pt>
                <c:pt idx="638">
                  <c:v>0.81179011152027</c:v>
                </c:pt>
                <c:pt idx="639">
                  <c:v>0.812822645574324</c:v>
                </c:pt>
                <c:pt idx="640">
                  <c:v>0.81384083027027</c:v>
                </c:pt>
                <c:pt idx="641">
                  <c:v>0.814865771722973</c:v>
                </c:pt>
                <c:pt idx="642">
                  <c:v>0.815946015</c:v>
                </c:pt>
                <c:pt idx="643">
                  <c:v>0.816987071486486</c:v>
                </c:pt>
                <c:pt idx="644">
                  <c:v>0.818021889121622</c:v>
                </c:pt>
                <c:pt idx="645">
                  <c:v>0.819086029358108</c:v>
                </c:pt>
                <c:pt idx="646">
                  <c:v>0.82013020527027</c:v>
                </c:pt>
                <c:pt idx="647">
                  <c:v>0.821166376655405</c:v>
                </c:pt>
                <c:pt idx="648">
                  <c:v>0.822208786891892</c:v>
                </c:pt>
                <c:pt idx="649">
                  <c:v>0.823262427060811</c:v>
                </c:pt>
                <c:pt idx="650">
                  <c:v>0.824339656891892</c:v>
                </c:pt>
                <c:pt idx="651">
                  <c:v>0.825416380810811</c:v>
                </c:pt>
                <c:pt idx="652">
                  <c:v>0.826476883716216</c:v>
                </c:pt>
                <c:pt idx="653">
                  <c:v>0.827536244831081</c:v>
                </c:pt>
                <c:pt idx="654">
                  <c:v>0.828626694222973</c:v>
                </c:pt>
                <c:pt idx="655">
                  <c:v>0.82971516597973</c:v>
                </c:pt>
                <c:pt idx="656">
                  <c:v>0.830805615371622</c:v>
                </c:pt>
                <c:pt idx="657">
                  <c:v>0.831918524628378</c:v>
                </c:pt>
                <c:pt idx="658">
                  <c:v>0.833111797094595</c:v>
                </c:pt>
                <c:pt idx="659">
                  <c:v>0.834307683074324</c:v>
                </c:pt>
                <c:pt idx="660">
                  <c:v>0.835472998682432</c:v>
                </c:pt>
                <c:pt idx="661">
                  <c:v>0.836719125405405</c:v>
                </c:pt>
                <c:pt idx="662">
                  <c:v>0.837986864155405</c:v>
                </c:pt>
                <c:pt idx="663">
                  <c:v>0.839227151959459</c:v>
                </c:pt>
                <c:pt idx="664">
                  <c:v>0.8404743025</c:v>
                </c:pt>
                <c:pt idx="665">
                  <c:v>0.84172020527027</c:v>
                </c:pt>
                <c:pt idx="666">
                  <c:v>0.842992087263513</c:v>
                </c:pt>
                <c:pt idx="667">
                  <c:v>0.844235388513513</c:v>
                </c:pt>
                <c:pt idx="668">
                  <c:v>0.845454464222973</c:v>
                </c:pt>
                <c:pt idx="669">
                  <c:v>0.846582876621622</c:v>
                </c:pt>
                <c:pt idx="670">
                  <c:v>0.847659400574324</c:v>
                </c:pt>
                <c:pt idx="671">
                  <c:v>0.848853850810811</c:v>
                </c:pt>
                <c:pt idx="672">
                  <c:v>0.850009914121622</c:v>
                </c:pt>
                <c:pt idx="673">
                  <c:v>0.851236794391892</c:v>
                </c:pt>
                <c:pt idx="674">
                  <c:v>0.85255422</c:v>
                </c:pt>
                <c:pt idx="675">
                  <c:v>0.853769446418919</c:v>
                </c:pt>
              </c:strCache>
            </c:strRef>
          </c:cat>
          <c:val>
            <c:numRef>
              <c:f>[7]Лист1!$M$14:$M$689</c:f>
              <c:numCache>
                <c:formatCode>General</c:formatCode>
                <c:ptCount val="676"/>
                <c:pt idx="0">
                  <c:v>1.53516429268058</c:v>
                </c:pt>
                <c:pt idx="1">
                  <c:v>2.73534289327745</c:v>
                </c:pt>
                <c:pt idx="2">
                  <c:v>6.11819699849754</c:v>
                </c:pt>
                <c:pt idx="3">
                  <c:v>17.8473585270607</c:v>
                </c:pt>
                <c:pt idx="4">
                  <c:v>24.3797375129395</c:v>
                </c:pt>
                <c:pt idx="5">
                  <c:v>26.1145870352259</c:v>
                </c:pt>
                <c:pt idx="6">
                  <c:v>27.6666810943155</c:v>
                </c:pt>
                <c:pt idx="7">
                  <c:v>30.995883083059</c:v>
                </c:pt>
                <c:pt idx="8">
                  <c:v>32.6974029825854</c:v>
                </c:pt>
                <c:pt idx="9">
                  <c:v>36.0707910758076</c:v>
                </c:pt>
                <c:pt idx="10">
                  <c:v>37.8912401565786</c:v>
                </c:pt>
                <c:pt idx="11">
                  <c:v>39.736454260176</c:v>
                </c:pt>
                <c:pt idx="12">
                  <c:v>43.7636182246756</c:v>
                </c:pt>
                <c:pt idx="13">
                  <c:v>46.326497171952</c:v>
                </c:pt>
                <c:pt idx="14">
                  <c:v>49.4391491787985</c:v>
                </c:pt>
                <c:pt idx="15">
                  <c:v>52.2193832782677</c:v>
                </c:pt>
                <c:pt idx="16">
                  <c:v>53.9423876841968</c:v>
                </c:pt>
                <c:pt idx="17">
                  <c:v>55.5146837551042</c:v>
                </c:pt>
                <c:pt idx="18">
                  <c:v>57.0238641669849</c:v>
                </c:pt>
                <c:pt idx="19">
                  <c:v>58.7183590576783</c:v>
                </c:pt>
                <c:pt idx="20">
                  <c:v>60.727890971702</c:v>
                </c:pt>
                <c:pt idx="21">
                  <c:v>73.4538568836438</c:v>
                </c:pt>
                <c:pt idx="22">
                  <c:v>81.0498526759431</c:v>
                </c:pt>
                <c:pt idx="23">
                  <c:v>95.7220549268279</c:v>
                </c:pt>
                <c:pt idx="24">
                  <c:v>111.197315848616</c:v>
                </c:pt>
                <c:pt idx="25">
                  <c:v>145.793180869955</c:v>
                </c:pt>
                <c:pt idx="26">
                  <c:v>163.438579399403</c:v>
                </c:pt>
                <c:pt idx="27">
                  <c:v>182.069641545752</c:v>
                </c:pt>
                <c:pt idx="28">
                  <c:v>193.091979906963</c:v>
                </c:pt>
                <c:pt idx="29">
                  <c:v>193.625831660817</c:v>
                </c:pt>
                <c:pt idx="30">
                  <c:v>203.969678660881</c:v>
                </c:pt>
                <c:pt idx="31">
                  <c:v>218.313417798352</c:v>
                </c:pt>
                <c:pt idx="32">
                  <c:v>228.226486877715</c:v>
                </c:pt>
                <c:pt idx="33">
                  <c:v>237.034991895179</c:v>
                </c:pt>
                <c:pt idx="34">
                  <c:v>264.739206199418</c:v>
                </c:pt>
                <c:pt idx="35">
                  <c:v>268.030499198385</c:v>
                </c:pt>
                <c:pt idx="36">
                  <c:v>278.706410895767</c:v>
                </c:pt>
                <c:pt idx="37">
                  <c:v>288.551751730554</c:v>
                </c:pt>
                <c:pt idx="38">
                  <c:v>295.673621240265</c:v>
                </c:pt>
                <c:pt idx="39">
                  <c:v>302.136644170591</c:v>
                </c:pt>
                <c:pt idx="40">
                  <c:v>309.706084823971</c:v>
                </c:pt>
                <c:pt idx="41">
                  <c:v>321.984281529421</c:v>
                </c:pt>
                <c:pt idx="42">
                  <c:v>330.441112254327</c:v>
                </c:pt>
                <c:pt idx="43">
                  <c:v>302.94025944943</c:v>
                </c:pt>
                <c:pt idx="44">
                  <c:v>301.064293650072</c:v>
                </c:pt>
                <c:pt idx="45">
                  <c:v>265.52578576442</c:v>
                </c:pt>
                <c:pt idx="46">
                  <c:v>280.833962778117</c:v>
                </c:pt>
                <c:pt idx="47">
                  <c:v>300.125078016746</c:v>
                </c:pt>
                <c:pt idx="48">
                  <c:v>316.878267261761</c:v>
                </c:pt>
                <c:pt idx="49">
                  <c:v>329.430711674245</c:v>
                </c:pt>
                <c:pt idx="50">
                  <c:v>338.989138848107</c:v>
                </c:pt>
                <c:pt idx="51">
                  <c:v>266.735729138905</c:v>
                </c:pt>
                <c:pt idx="52">
                  <c:v>288.969543125142</c:v>
                </c:pt>
                <c:pt idx="53">
                  <c:v>308.380479725298</c:v>
                </c:pt>
                <c:pt idx="54">
                  <c:v>327.645228345371</c:v>
                </c:pt>
                <c:pt idx="55">
                  <c:v>338.147599105587</c:v>
                </c:pt>
                <c:pt idx="56">
                  <c:v>345.189344288515</c:v>
                </c:pt>
                <c:pt idx="57">
                  <c:v>353.593947131571</c:v>
                </c:pt>
                <c:pt idx="58">
                  <c:v>355.875798441342</c:v>
                </c:pt>
                <c:pt idx="59">
                  <c:v>358.571991368423</c:v>
                </c:pt>
                <c:pt idx="60">
                  <c:v>360.598958451734</c:v>
                </c:pt>
                <c:pt idx="61">
                  <c:v>362.160187998377</c:v>
                </c:pt>
                <c:pt idx="62">
                  <c:v>362.428004156335</c:v>
                </c:pt>
                <c:pt idx="63">
                  <c:v>364.40554930221</c:v>
                </c:pt>
                <c:pt idx="64">
                  <c:v>365.53261967604</c:v>
                </c:pt>
                <c:pt idx="65">
                  <c:v>366.902451899249</c:v>
                </c:pt>
                <c:pt idx="66">
                  <c:v>368.053165070507</c:v>
                </c:pt>
                <c:pt idx="67">
                  <c:v>369.193063739474</c:v>
                </c:pt>
                <c:pt idx="68">
                  <c:v>370.23115517124</c:v>
                </c:pt>
                <c:pt idx="69">
                  <c:v>371.281250444235</c:v>
                </c:pt>
                <c:pt idx="70">
                  <c:v>372.326724558236</c:v>
                </c:pt>
                <c:pt idx="71">
                  <c:v>373.309603404031</c:v>
                </c:pt>
                <c:pt idx="72">
                  <c:v>374.257624628103</c:v>
                </c:pt>
                <c:pt idx="73">
                  <c:v>375.245294653664</c:v>
                </c:pt>
                <c:pt idx="74">
                  <c:v>376.164510917029</c:v>
                </c:pt>
                <c:pt idx="75">
                  <c:v>377.123662505323</c:v>
                </c:pt>
                <c:pt idx="76">
                  <c:v>378.081135851852</c:v>
                </c:pt>
                <c:pt idx="77">
                  <c:v>379.034091573852</c:v>
                </c:pt>
                <c:pt idx="78">
                  <c:v>379.859601075534</c:v>
                </c:pt>
                <c:pt idx="79">
                  <c:v>380.765668448369</c:v>
                </c:pt>
                <c:pt idx="80">
                  <c:v>381.640112582024</c:v>
                </c:pt>
                <c:pt idx="81">
                  <c:v>382.472362403234</c:v>
                </c:pt>
                <c:pt idx="82">
                  <c:v>383.402187864198</c:v>
                </c:pt>
                <c:pt idx="83">
                  <c:v>384.209348234628</c:v>
                </c:pt>
                <c:pt idx="84">
                  <c:v>385.052988129389</c:v>
                </c:pt>
                <c:pt idx="85">
                  <c:v>385.919411370126</c:v>
                </c:pt>
                <c:pt idx="86">
                  <c:v>386.792025103997</c:v>
                </c:pt>
                <c:pt idx="87">
                  <c:v>387.647097920871</c:v>
                </c:pt>
                <c:pt idx="88">
                  <c:v>388.362380879181</c:v>
                </c:pt>
                <c:pt idx="89">
                  <c:v>389.181254171856</c:v>
                </c:pt>
                <c:pt idx="90">
                  <c:v>389.974724775442</c:v>
                </c:pt>
                <c:pt idx="91">
                  <c:v>390.784942285232</c:v>
                </c:pt>
                <c:pt idx="92">
                  <c:v>391.617648075665</c:v>
                </c:pt>
                <c:pt idx="93">
                  <c:v>392.422296861698</c:v>
                </c:pt>
                <c:pt idx="94">
                  <c:v>393.129219775786</c:v>
                </c:pt>
                <c:pt idx="95">
                  <c:v>394.593551141885</c:v>
                </c:pt>
                <c:pt idx="96">
                  <c:v>395.30883031873</c:v>
                </c:pt>
                <c:pt idx="97">
                  <c:v>396.001386024089</c:v>
                </c:pt>
                <c:pt idx="98">
                  <c:v>396.734873599118</c:v>
                </c:pt>
                <c:pt idx="99">
                  <c:v>397.424457287834</c:v>
                </c:pt>
                <c:pt idx="100">
                  <c:v>398.073441835946</c:v>
                </c:pt>
                <c:pt idx="101">
                  <c:v>398.675747818049</c:v>
                </c:pt>
                <c:pt idx="102">
                  <c:v>399.356422915729</c:v>
                </c:pt>
                <c:pt idx="103">
                  <c:v>400.006719679553</c:v>
                </c:pt>
                <c:pt idx="104">
                  <c:v>400.643064279214</c:v>
                </c:pt>
                <c:pt idx="105">
                  <c:v>401.266333529816</c:v>
                </c:pt>
                <c:pt idx="106">
                  <c:v>401.927657046988</c:v>
                </c:pt>
                <c:pt idx="107">
                  <c:v>402.483449926709</c:v>
                </c:pt>
                <c:pt idx="108">
                  <c:v>403.061613980219</c:v>
                </c:pt>
                <c:pt idx="109">
                  <c:v>403.675076482487</c:v>
                </c:pt>
                <c:pt idx="110">
                  <c:v>404.284593438696</c:v>
                </c:pt>
                <c:pt idx="111">
                  <c:v>404.851151544611</c:v>
                </c:pt>
                <c:pt idx="112">
                  <c:v>405.465820244928</c:v>
                </c:pt>
                <c:pt idx="113">
                  <c:v>406.069906838649</c:v>
                </c:pt>
                <c:pt idx="114">
                  <c:v>406.650635601902</c:v>
                </c:pt>
                <c:pt idx="115">
                  <c:v>407.217810618408</c:v>
                </c:pt>
                <c:pt idx="116">
                  <c:v>407.771518613871</c:v>
                </c:pt>
                <c:pt idx="117">
                  <c:v>408.421246728051</c:v>
                </c:pt>
                <c:pt idx="118">
                  <c:v>408.989639158681</c:v>
                </c:pt>
                <c:pt idx="119">
                  <c:v>409.566994945744</c:v>
                </c:pt>
                <c:pt idx="120">
                  <c:v>410.07293742546</c:v>
                </c:pt>
                <c:pt idx="121">
                  <c:v>410.679867670471</c:v>
                </c:pt>
                <c:pt idx="122">
                  <c:v>411.196929843087</c:v>
                </c:pt>
                <c:pt idx="123">
                  <c:v>411.815665595065</c:v>
                </c:pt>
                <c:pt idx="124">
                  <c:v>412.369845246871</c:v>
                </c:pt>
                <c:pt idx="125">
                  <c:v>412.929433474255</c:v>
                </c:pt>
                <c:pt idx="126">
                  <c:v>413.424832163646</c:v>
                </c:pt>
                <c:pt idx="127">
                  <c:v>413.954526925236</c:v>
                </c:pt>
                <c:pt idx="128">
                  <c:v>414.49299126737</c:v>
                </c:pt>
                <c:pt idx="129">
                  <c:v>415.006991579807</c:v>
                </c:pt>
                <c:pt idx="130">
                  <c:v>415.562780404698</c:v>
                </c:pt>
                <c:pt idx="131">
                  <c:v>416.051454495275</c:v>
                </c:pt>
                <c:pt idx="132">
                  <c:v>416.498501040647</c:v>
                </c:pt>
                <c:pt idx="133">
                  <c:v>416.992152555847</c:v>
                </c:pt>
                <c:pt idx="134">
                  <c:v>417.51614861992</c:v>
                </c:pt>
                <c:pt idx="135">
                  <c:v>417.973434430725</c:v>
                </c:pt>
                <c:pt idx="136">
                  <c:v>418.509017681904</c:v>
                </c:pt>
                <c:pt idx="137">
                  <c:v>418.962600892104</c:v>
                </c:pt>
                <c:pt idx="138">
                  <c:v>419.461700771803</c:v>
                </c:pt>
                <c:pt idx="139">
                  <c:v>420.375062431399</c:v>
                </c:pt>
                <c:pt idx="140">
                  <c:v>420.890888838222</c:v>
                </c:pt>
                <c:pt idx="141">
                  <c:v>421.418667822566</c:v>
                </c:pt>
                <c:pt idx="142">
                  <c:v>421.910535733554</c:v>
                </c:pt>
                <c:pt idx="143">
                  <c:v>422.333010435612</c:v>
                </c:pt>
                <c:pt idx="144">
                  <c:v>422.853695041136</c:v>
                </c:pt>
                <c:pt idx="145">
                  <c:v>423.280626168051</c:v>
                </c:pt>
                <c:pt idx="146">
                  <c:v>423.716017522774</c:v>
                </c:pt>
                <c:pt idx="147">
                  <c:v>424.130154241046</c:v>
                </c:pt>
                <c:pt idx="148">
                  <c:v>424.573715591088</c:v>
                </c:pt>
                <c:pt idx="149">
                  <c:v>424.952109899676</c:v>
                </c:pt>
                <c:pt idx="150">
                  <c:v>425.367123743279</c:v>
                </c:pt>
                <c:pt idx="151">
                  <c:v>425.762467684653</c:v>
                </c:pt>
                <c:pt idx="152">
                  <c:v>426.545445498877</c:v>
                </c:pt>
                <c:pt idx="153">
                  <c:v>426.990203219852</c:v>
                </c:pt>
                <c:pt idx="154">
                  <c:v>427.415155705565</c:v>
                </c:pt>
                <c:pt idx="155">
                  <c:v>427.811908338645</c:v>
                </c:pt>
                <c:pt idx="156">
                  <c:v>428.21687064472</c:v>
                </c:pt>
                <c:pt idx="157">
                  <c:v>428.645777520685</c:v>
                </c:pt>
                <c:pt idx="158">
                  <c:v>428.994620244991</c:v>
                </c:pt>
                <c:pt idx="159">
                  <c:v>429.39783252502</c:v>
                </c:pt>
                <c:pt idx="160">
                  <c:v>429.790752817008</c:v>
                </c:pt>
                <c:pt idx="161">
                  <c:v>430.123515452138</c:v>
                </c:pt>
                <c:pt idx="162">
                  <c:v>430.460801385862</c:v>
                </c:pt>
                <c:pt idx="163">
                  <c:v>430.822031093685</c:v>
                </c:pt>
                <c:pt idx="164">
                  <c:v>431.143620578065</c:v>
                </c:pt>
                <c:pt idx="165">
                  <c:v>431.505418713805</c:v>
                </c:pt>
                <c:pt idx="166">
                  <c:v>431.899062161924</c:v>
                </c:pt>
                <c:pt idx="167">
                  <c:v>432.285810240292</c:v>
                </c:pt>
                <c:pt idx="168">
                  <c:v>432.623914612216</c:v>
                </c:pt>
                <c:pt idx="169">
                  <c:v>432.978050159152</c:v>
                </c:pt>
                <c:pt idx="170">
                  <c:v>433.284792249137</c:v>
                </c:pt>
                <c:pt idx="171">
                  <c:v>433.591631579499</c:v>
                </c:pt>
                <c:pt idx="172">
                  <c:v>433.91831389584</c:v>
                </c:pt>
                <c:pt idx="173">
                  <c:v>434.249085165114</c:v>
                </c:pt>
                <c:pt idx="174">
                  <c:v>434.497616628162</c:v>
                </c:pt>
                <c:pt idx="175">
                  <c:v>434.867845710275</c:v>
                </c:pt>
                <c:pt idx="176">
                  <c:v>435.085480978434</c:v>
                </c:pt>
                <c:pt idx="177">
                  <c:v>435.428222483811</c:v>
                </c:pt>
                <c:pt idx="178">
                  <c:v>435.743692933192</c:v>
                </c:pt>
                <c:pt idx="179">
                  <c:v>436.024152807396</c:v>
                </c:pt>
                <c:pt idx="180">
                  <c:v>436.281470733104</c:v>
                </c:pt>
                <c:pt idx="181">
                  <c:v>436.569918403656</c:v>
                </c:pt>
                <c:pt idx="182">
                  <c:v>436.703796571899</c:v>
                </c:pt>
                <c:pt idx="183">
                  <c:v>436.941545636169</c:v>
                </c:pt>
                <c:pt idx="184">
                  <c:v>437.496041211351</c:v>
                </c:pt>
                <c:pt idx="185">
                  <c:v>437.884269747116</c:v>
                </c:pt>
                <c:pt idx="186">
                  <c:v>438.141586273725</c:v>
                </c:pt>
                <c:pt idx="187">
                  <c:v>438.472116723733</c:v>
                </c:pt>
                <c:pt idx="188">
                  <c:v>438.760209144307</c:v>
                </c:pt>
                <c:pt idx="189">
                  <c:v>439.109151844949</c:v>
                </c:pt>
                <c:pt idx="190">
                  <c:v>439.350983656461</c:v>
                </c:pt>
                <c:pt idx="191">
                  <c:v>439.659448107762</c:v>
                </c:pt>
                <c:pt idx="192">
                  <c:v>439.923596649068</c:v>
                </c:pt>
                <c:pt idx="193">
                  <c:v>440.233417024742</c:v>
                </c:pt>
                <c:pt idx="194">
                  <c:v>440.505085234103</c:v>
                </c:pt>
                <c:pt idx="195">
                  <c:v>440.765550260251</c:v>
                </c:pt>
                <c:pt idx="196">
                  <c:v>440.961404027737</c:v>
                </c:pt>
                <c:pt idx="197">
                  <c:v>441.214180068725</c:v>
                </c:pt>
                <c:pt idx="198">
                  <c:v>441.496930146337</c:v>
                </c:pt>
                <c:pt idx="199">
                  <c:v>441.750919150754</c:v>
                </c:pt>
                <c:pt idx="200">
                  <c:v>441.987722726384</c:v>
                </c:pt>
                <c:pt idx="201">
                  <c:v>442.153245366934</c:v>
                </c:pt>
                <c:pt idx="202">
                  <c:v>442.404769511736</c:v>
                </c:pt>
                <c:pt idx="203">
                  <c:v>442.629928681952</c:v>
                </c:pt>
                <c:pt idx="204">
                  <c:v>442.877698949049</c:v>
                </c:pt>
                <c:pt idx="205">
                  <c:v>443.050406757202</c:v>
                </c:pt>
                <c:pt idx="206">
                  <c:v>443.279220868106</c:v>
                </c:pt>
                <c:pt idx="207">
                  <c:v>443.448243068518</c:v>
                </c:pt>
                <c:pt idx="208">
                  <c:v>443.676043486032</c:v>
                </c:pt>
                <c:pt idx="209">
                  <c:v>443.904084912002</c:v>
                </c:pt>
                <c:pt idx="210">
                  <c:v>444.110286058729</c:v>
                </c:pt>
                <c:pt idx="211">
                  <c:v>444.248947933013</c:v>
                </c:pt>
                <c:pt idx="212">
                  <c:v>444.454252424495</c:v>
                </c:pt>
                <c:pt idx="213">
                  <c:v>444.655631301835</c:v>
                </c:pt>
                <c:pt idx="214">
                  <c:v>444.870768482127</c:v>
                </c:pt>
                <c:pt idx="215">
                  <c:v>445.117647341564</c:v>
                </c:pt>
                <c:pt idx="216">
                  <c:v>445.35737397253</c:v>
                </c:pt>
                <c:pt idx="217">
                  <c:v>445.544973936634</c:v>
                </c:pt>
                <c:pt idx="218">
                  <c:v>445.783077753775</c:v>
                </c:pt>
                <c:pt idx="219">
                  <c:v>446.036521177156</c:v>
                </c:pt>
                <c:pt idx="220">
                  <c:v>446.281434857843</c:v>
                </c:pt>
                <c:pt idx="221">
                  <c:v>446.428882526427</c:v>
                </c:pt>
                <c:pt idx="222">
                  <c:v>446.622250192638</c:v>
                </c:pt>
                <c:pt idx="223">
                  <c:v>446.774544703942</c:v>
                </c:pt>
                <c:pt idx="224">
                  <c:v>447.018059080737</c:v>
                </c:pt>
                <c:pt idx="225">
                  <c:v>447.203505647263</c:v>
                </c:pt>
                <c:pt idx="226">
                  <c:v>447.352666901868</c:v>
                </c:pt>
                <c:pt idx="227">
                  <c:v>447.579327763956</c:v>
                </c:pt>
                <c:pt idx="228">
                  <c:v>447.78031644249</c:v>
                </c:pt>
                <c:pt idx="229">
                  <c:v>447.987820861286</c:v>
                </c:pt>
                <c:pt idx="230">
                  <c:v>448.110176460893</c:v>
                </c:pt>
                <c:pt idx="231">
                  <c:v>448.273007309556</c:v>
                </c:pt>
                <c:pt idx="232">
                  <c:v>448.462576915124</c:v>
                </c:pt>
                <c:pt idx="233">
                  <c:v>448.472898613316</c:v>
                </c:pt>
                <c:pt idx="234">
                  <c:v>448.511443921003</c:v>
                </c:pt>
                <c:pt idx="235">
                  <c:v>448.582528427929</c:v>
                </c:pt>
                <c:pt idx="236">
                  <c:v>448.776514073415</c:v>
                </c:pt>
                <c:pt idx="237">
                  <c:v>448.940684016484</c:v>
                </c:pt>
                <c:pt idx="238">
                  <c:v>449.111196627227</c:v>
                </c:pt>
                <c:pt idx="239">
                  <c:v>449.251965556065</c:v>
                </c:pt>
                <c:pt idx="240">
                  <c:v>449.365863126548</c:v>
                </c:pt>
                <c:pt idx="241">
                  <c:v>449.502816550574</c:v>
                </c:pt>
                <c:pt idx="242">
                  <c:v>449.723724941083</c:v>
                </c:pt>
                <c:pt idx="243">
                  <c:v>449.889374524394</c:v>
                </c:pt>
                <c:pt idx="244">
                  <c:v>450.393337360978</c:v>
                </c:pt>
                <c:pt idx="245">
                  <c:v>450.543087487587</c:v>
                </c:pt>
                <c:pt idx="246">
                  <c:v>450.651616271828</c:v>
                </c:pt>
                <c:pt idx="247">
                  <c:v>450.82946162591</c:v>
                </c:pt>
                <c:pt idx="248">
                  <c:v>450.957056732128</c:v>
                </c:pt>
                <c:pt idx="249">
                  <c:v>451.043911666815</c:v>
                </c:pt>
                <c:pt idx="250">
                  <c:v>451.163047668378</c:v>
                </c:pt>
                <c:pt idx="251">
                  <c:v>451.292830839702</c:v>
                </c:pt>
                <c:pt idx="252">
                  <c:v>451.418324203779</c:v>
                </c:pt>
                <c:pt idx="253">
                  <c:v>451.463397314758</c:v>
                </c:pt>
                <c:pt idx="254">
                  <c:v>451.613282911824</c:v>
                </c:pt>
                <c:pt idx="255">
                  <c:v>451.685186867529</c:v>
                </c:pt>
                <c:pt idx="256">
                  <c:v>451.803686685348</c:v>
                </c:pt>
                <c:pt idx="257">
                  <c:v>451.927344393927</c:v>
                </c:pt>
                <c:pt idx="258">
                  <c:v>452.082400111441</c:v>
                </c:pt>
                <c:pt idx="259">
                  <c:v>452.1576033566</c:v>
                </c:pt>
                <c:pt idx="260">
                  <c:v>452.303865663997</c:v>
                </c:pt>
                <c:pt idx="261">
                  <c:v>452.481091900833</c:v>
                </c:pt>
                <c:pt idx="262">
                  <c:v>452.620087596296</c:v>
                </c:pt>
                <c:pt idx="263">
                  <c:v>452.773143851563</c:v>
                </c:pt>
                <c:pt idx="264">
                  <c:v>452.931578088684</c:v>
                </c:pt>
                <c:pt idx="265">
                  <c:v>453.060265694326</c:v>
                </c:pt>
                <c:pt idx="266">
                  <c:v>453.249023750384</c:v>
                </c:pt>
                <c:pt idx="267">
                  <c:v>453.448079212297</c:v>
                </c:pt>
                <c:pt idx="268">
                  <c:v>453.627347965449</c:v>
                </c:pt>
                <c:pt idx="269">
                  <c:v>453.727708915702</c:v>
                </c:pt>
                <c:pt idx="270">
                  <c:v>453.863392405491</c:v>
                </c:pt>
                <c:pt idx="271">
                  <c:v>453.994041794858</c:v>
                </c:pt>
                <c:pt idx="272">
                  <c:v>454.105291713977</c:v>
                </c:pt>
                <c:pt idx="273">
                  <c:v>454.236553184975</c:v>
                </c:pt>
                <c:pt idx="274">
                  <c:v>454.372951663145</c:v>
                </c:pt>
                <c:pt idx="275">
                  <c:v>454.509476343474</c:v>
                </c:pt>
                <c:pt idx="276">
                  <c:v>454.700006454579</c:v>
                </c:pt>
                <c:pt idx="277">
                  <c:v>454.856172188868</c:v>
                </c:pt>
                <c:pt idx="278">
                  <c:v>454.953307756938</c:v>
                </c:pt>
                <c:pt idx="279">
                  <c:v>455.109415876501</c:v>
                </c:pt>
                <c:pt idx="280">
                  <c:v>455.333468083812</c:v>
                </c:pt>
                <c:pt idx="281">
                  <c:v>455.557394895272</c:v>
                </c:pt>
                <c:pt idx="282">
                  <c:v>455.718259859292</c:v>
                </c:pt>
                <c:pt idx="283">
                  <c:v>455.94167593454</c:v>
                </c:pt>
                <c:pt idx="284">
                  <c:v>456.116383077657</c:v>
                </c:pt>
                <c:pt idx="285">
                  <c:v>456.309762563914</c:v>
                </c:pt>
                <c:pt idx="286">
                  <c:v>456.524867321134</c:v>
                </c:pt>
                <c:pt idx="287">
                  <c:v>456.784184053451</c:v>
                </c:pt>
                <c:pt idx="288">
                  <c:v>456.93816989458</c:v>
                </c:pt>
                <c:pt idx="289">
                  <c:v>457.12082151223</c:v>
                </c:pt>
                <c:pt idx="290">
                  <c:v>457.274182293216</c:v>
                </c:pt>
                <c:pt idx="291">
                  <c:v>457.427624289974</c:v>
                </c:pt>
                <c:pt idx="292">
                  <c:v>457.580304311548</c:v>
                </c:pt>
                <c:pt idx="293">
                  <c:v>457.842197793844</c:v>
                </c:pt>
                <c:pt idx="294">
                  <c:v>458.009832465936</c:v>
                </c:pt>
                <c:pt idx="295">
                  <c:v>458.127962263368</c:v>
                </c:pt>
                <c:pt idx="296">
                  <c:v>458.274460081667</c:v>
                </c:pt>
                <c:pt idx="297">
                  <c:v>458.485591164572</c:v>
                </c:pt>
                <c:pt idx="298">
                  <c:v>458.611155173307</c:v>
                </c:pt>
                <c:pt idx="299">
                  <c:v>458.783499583925</c:v>
                </c:pt>
                <c:pt idx="300">
                  <c:v>458.982498035999</c:v>
                </c:pt>
                <c:pt idx="301">
                  <c:v>459.175979009274</c:v>
                </c:pt>
                <c:pt idx="302">
                  <c:v>459.345315407094</c:v>
                </c:pt>
                <c:pt idx="303">
                  <c:v>459.575335961302</c:v>
                </c:pt>
                <c:pt idx="304">
                  <c:v>459.729688013777</c:v>
                </c:pt>
                <c:pt idx="305">
                  <c:v>459.85246405016</c:v>
                </c:pt>
                <c:pt idx="306">
                  <c:v>460.075200165148</c:v>
                </c:pt>
                <c:pt idx="307">
                  <c:v>460.329055053328</c:v>
                </c:pt>
                <c:pt idx="308">
                  <c:v>460.494568472955</c:v>
                </c:pt>
                <c:pt idx="309">
                  <c:v>460.704131744836</c:v>
                </c:pt>
                <c:pt idx="310">
                  <c:v>460.943066939371</c:v>
                </c:pt>
                <c:pt idx="311">
                  <c:v>461.071700281347</c:v>
                </c:pt>
                <c:pt idx="312">
                  <c:v>461.322227334457</c:v>
                </c:pt>
                <c:pt idx="313">
                  <c:v>461.572232152627</c:v>
                </c:pt>
                <c:pt idx="314">
                  <c:v>461.83988512604</c:v>
                </c:pt>
                <c:pt idx="315">
                  <c:v>462.005587999718</c:v>
                </c:pt>
                <c:pt idx="316">
                  <c:v>462.261392148377</c:v>
                </c:pt>
                <c:pt idx="317">
                  <c:v>462.49317433284</c:v>
                </c:pt>
                <c:pt idx="318">
                  <c:v>462.680164683759</c:v>
                </c:pt>
                <c:pt idx="319">
                  <c:v>462.882028316923</c:v>
                </c:pt>
                <c:pt idx="320">
                  <c:v>463.588350591093</c:v>
                </c:pt>
                <c:pt idx="321">
                  <c:v>463.21790154959</c:v>
                </c:pt>
                <c:pt idx="322">
                  <c:v>463.441222440024</c:v>
                </c:pt>
                <c:pt idx="323">
                  <c:v>463.670636569096</c:v>
                </c:pt>
                <c:pt idx="324">
                  <c:v>463.869640764169</c:v>
                </c:pt>
                <c:pt idx="325">
                  <c:v>463.977262017806</c:v>
                </c:pt>
                <c:pt idx="326">
                  <c:v>464.248553352371</c:v>
                </c:pt>
                <c:pt idx="327">
                  <c:v>464.467863295204</c:v>
                </c:pt>
                <c:pt idx="328">
                  <c:v>464.760250931943</c:v>
                </c:pt>
                <c:pt idx="329">
                  <c:v>465.095802073245</c:v>
                </c:pt>
                <c:pt idx="330">
                  <c:v>465.433473806922</c:v>
                </c:pt>
                <c:pt idx="331">
                  <c:v>465.679916497591</c:v>
                </c:pt>
                <c:pt idx="332">
                  <c:v>465.986885975798</c:v>
                </c:pt>
                <c:pt idx="333">
                  <c:v>466.412215590816</c:v>
                </c:pt>
                <c:pt idx="334">
                  <c:v>466.757742916455</c:v>
                </c:pt>
                <c:pt idx="335">
                  <c:v>467.090472861816</c:v>
                </c:pt>
                <c:pt idx="336">
                  <c:v>467.46832528648</c:v>
                </c:pt>
                <c:pt idx="337">
                  <c:v>467.813161872695</c:v>
                </c:pt>
                <c:pt idx="338">
                  <c:v>468.234580030618</c:v>
                </c:pt>
                <c:pt idx="339">
                  <c:v>468.608394926686</c:v>
                </c:pt>
                <c:pt idx="340">
                  <c:v>468.980990551947</c:v>
                </c:pt>
                <c:pt idx="341">
                  <c:v>469.286440712124</c:v>
                </c:pt>
                <c:pt idx="342">
                  <c:v>469.771776775289</c:v>
                </c:pt>
                <c:pt idx="343">
                  <c:v>470.250848884811</c:v>
                </c:pt>
                <c:pt idx="344">
                  <c:v>470.588421769551</c:v>
                </c:pt>
                <c:pt idx="345">
                  <c:v>470.96138189016</c:v>
                </c:pt>
                <c:pt idx="346">
                  <c:v>472.13837052418</c:v>
                </c:pt>
                <c:pt idx="347">
                  <c:v>471.774957723284</c:v>
                </c:pt>
                <c:pt idx="348">
                  <c:v>472.13438318992</c:v>
                </c:pt>
                <c:pt idx="349">
                  <c:v>472.475679633316</c:v>
                </c:pt>
                <c:pt idx="350">
                  <c:v>472.782192385965</c:v>
                </c:pt>
                <c:pt idx="351">
                  <c:v>473.133936721022</c:v>
                </c:pt>
                <c:pt idx="352">
                  <c:v>473.495097974195</c:v>
                </c:pt>
                <c:pt idx="353">
                  <c:v>473.796447813434</c:v>
                </c:pt>
                <c:pt idx="354">
                  <c:v>474.218056788532</c:v>
                </c:pt>
                <c:pt idx="355">
                  <c:v>474.61526866051</c:v>
                </c:pt>
                <c:pt idx="356">
                  <c:v>475.052638437935</c:v>
                </c:pt>
                <c:pt idx="357">
                  <c:v>475.401264752182</c:v>
                </c:pt>
                <c:pt idx="358">
                  <c:v>475.907411186637</c:v>
                </c:pt>
                <c:pt idx="359">
                  <c:v>476.211242146457</c:v>
                </c:pt>
                <c:pt idx="360">
                  <c:v>476.647723913761</c:v>
                </c:pt>
                <c:pt idx="361">
                  <c:v>477.100768939361</c:v>
                </c:pt>
                <c:pt idx="362">
                  <c:v>477.476203341237</c:v>
                </c:pt>
                <c:pt idx="363">
                  <c:v>477.73910985752</c:v>
                </c:pt>
                <c:pt idx="364">
                  <c:v>478.099128979283</c:v>
                </c:pt>
                <c:pt idx="365">
                  <c:v>478.490421172289</c:v>
                </c:pt>
                <c:pt idx="366">
                  <c:v>478.853086807893</c:v>
                </c:pt>
                <c:pt idx="367">
                  <c:v>479.2950545675</c:v>
                </c:pt>
                <c:pt idx="368">
                  <c:v>479.761219071937</c:v>
                </c:pt>
                <c:pt idx="369">
                  <c:v>480.097618738634</c:v>
                </c:pt>
                <c:pt idx="370">
                  <c:v>480.539207764683</c:v>
                </c:pt>
                <c:pt idx="371">
                  <c:v>480.949774337949</c:v>
                </c:pt>
                <c:pt idx="372">
                  <c:v>481.392230657115</c:v>
                </c:pt>
                <c:pt idx="373">
                  <c:v>481.760581243002</c:v>
                </c:pt>
                <c:pt idx="374">
                  <c:v>482.57339501348</c:v>
                </c:pt>
                <c:pt idx="375">
                  <c:v>482.732628545699</c:v>
                </c:pt>
                <c:pt idx="376">
                  <c:v>483.045087443436</c:v>
                </c:pt>
                <c:pt idx="377">
                  <c:v>483.435733530193</c:v>
                </c:pt>
                <c:pt idx="378">
                  <c:v>483.83388462199</c:v>
                </c:pt>
                <c:pt idx="379">
                  <c:v>484.231516583718</c:v>
                </c:pt>
                <c:pt idx="380">
                  <c:v>484.558557115435</c:v>
                </c:pt>
                <c:pt idx="381">
                  <c:v>484.979880557635</c:v>
                </c:pt>
                <c:pt idx="382">
                  <c:v>485.393539983104</c:v>
                </c:pt>
                <c:pt idx="383">
                  <c:v>486.561978257495</c:v>
                </c:pt>
                <c:pt idx="384">
                  <c:v>487.576073370401</c:v>
                </c:pt>
                <c:pt idx="385">
                  <c:v>487.965067604435</c:v>
                </c:pt>
                <c:pt idx="386">
                  <c:v>488.370029960263</c:v>
                </c:pt>
                <c:pt idx="387">
                  <c:v>488.731570057095</c:v>
                </c:pt>
                <c:pt idx="388">
                  <c:v>489.149215378691</c:v>
                </c:pt>
                <c:pt idx="389">
                  <c:v>489.435323108715</c:v>
                </c:pt>
                <c:pt idx="390">
                  <c:v>489.842620494774</c:v>
                </c:pt>
                <c:pt idx="391">
                  <c:v>490.225450740753</c:v>
                </c:pt>
                <c:pt idx="392">
                  <c:v>490.645031163894</c:v>
                </c:pt>
                <c:pt idx="393">
                  <c:v>490.948598845171</c:v>
                </c:pt>
                <c:pt idx="394">
                  <c:v>491.349836690209</c:v>
                </c:pt>
                <c:pt idx="395">
                  <c:v>491.827846806124</c:v>
                </c:pt>
                <c:pt idx="396">
                  <c:v>493.815770637154</c:v>
                </c:pt>
                <c:pt idx="397">
                  <c:v>492.869579923217</c:v>
                </c:pt>
                <c:pt idx="398">
                  <c:v>493.028561549437</c:v>
                </c:pt>
                <c:pt idx="399">
                  <c:v>493.442886138192</c:v>
                </c:pt>
                <c:pt idx="400">
                  <c:v>493.765149190331</c:v>
                </c:pt>
                <c:pt idx="401">
                  <c:v>494.198189831609</c:v>
                </c:pt>
                <c:pt idx="402">
                  <c:v>494.62160658041</c:v>
                </c:pt>
                <c:pt idx="403">
                  <c:v>494.968491219121</c:v>
                </c:pt>
                <c:pt idx="404">
                  <c:v>495.372451029908</c:v>
                </c:pt>
                <c:pt idx="405">
                  <c:v>495.759274212683</c:v>
                </c:pt>
                <c:pt idx="406">
                  <c:v>496.017841251953</c:v>
                </c:pt>
                <c:pt idx="407">
                  <c:v>496.378174690405</c:v>
                </c:pt>
                <c:pt idx="408">
                  <c:v>496.788077109071</c:v>
                </c:pt>
                <c:pt idx="409">
                  <c:v>497.188163517883</c:v>
                </c:pt>
                <c:pt idx="410">
                  <c:v>497.490271107059</c:v>
                </c:pt>
                <c:pt idx="411">
                  <c:v>497.956698246497</c:v>
                </c:pt>
                <c:pt idx="412">
                  <c:v>498.268519989696</c:v>
                </c:pt>
                <c:pt idx="413">
                  <c:v>498.702154123634</c:v>
                </c:pt>
                <c:pt idx="414">
                  <c:v>499.081515213527</c:v>
                </c:pt>
                <c:pt idx="415">
                  <c:v>499.457625907103</c:v>
                </c:pt>
                <c:pt idx="416">
                  <c:v>499.780614052653</c:v>
                </c:pt>
                <c:pt idx="417">
                  <c:v>500.231191232715</c:v>
                </c:pt>
                <c:pt idx="418">
                  <c:v>500.692952586667</c:v>
                </c:pt>
                <c:pt idx="419">
                  <c:v>501.067460376158</c:v>
                </c:pt>
                <c:pt idx="420">
                  <c:v>501.457618974572</c:v>
                </c:pt>
                <c:pt idx="421">
                  <c:v>502.277946475753</c:v>
                </c:pt>
                <c:pt idx="422">
                  <c:v>502.15363529857</c:v>
                </c:pt>
                <c:pt idx="423">
                  <c:v>503.506591406519</c:v>
                </c:pt>
                <c:pt idx="424">
                  <c:v>503.099100543971</c:v>
                </c:pt>
                <c:pt idx="425">
                  <c:v>503.366346219861</c:v>
                </c:pt>
                <c:pt idx="426">
                  <c:v>503.76542702552</c:v>
                </c:pt>
                <c:pt idx="427">
                  <c:v>505.538355500664</c:v>
                </c:pt>
                <c:pt idx="428">
                  <c:v>504.67671121355</c:v>
                </c:pt>
                <c:pt idx="429">
                  <c:v>505.388663628297</c:v>
                </c:pt>
                <c:pt idx="430">
                  <c:v>505.238762639737</c:v>
                </c:pt>
                <c:pt idx="431">
                  <c:v>505.604321895541</c:v>
                </c:pt>
                <c:pt idx="432">
                  <c:v>505.974283584112</c:v>
                </c:pt>
                <c:pt idx="433">
                  <c:v>506.232543751228</c:v>
                </c:pt>
                <c:pt idx="434">
                  <c:v>506.604823812823</c:v>
                </c:pt>
                <c:pt idx="435">
                  <c:v>507.00536292687</c:v>
                </c:pt>
                <c:pt idx="436">
                  <c:v>508.143940605397</c:v>
                </c:pt>
                <c:pt idx="437">
                  <c:v>507.682611389861</c:v>
                </c:pt>
                <c:pt idx="438">
                  <c:v>508.070511770854</c:v>
                </c:pt>
                <c:pt idx="439">
                  <c:v>509.666822566858</c:v>
                </c:pt>
                <c:pt idx="440">
                  <c:v>510.145186184845</c:v>
                </c:pt>
                <c:pt idx="441">
                  <c:v>509.892476684411</c:v>
                </c:pt>
                <c:pt idx="442">
                  <c:v>510.51349209029</c:v>
                </c:pt>
                <c:pt idx="443">
                  <c:v>510.522099441672</c:v>
                </c:pt>
                <c:pt idx="444">
                  <c:v>511.04643574649</c:v>
                </c:pt>
                <c:pt idx="445">
                  <c:v>512.193163425073</c:v>
                </c:pt>
                <c:pt idx="446">
                  <c:v>512.036767571397</c:v>
                </c:pt>
                <c:pt idx="447">
                  <c:v>511.387264611193</c:v>
                </c:pt>
                <c:pt idx="448">
                  <c:v>512.575697940278</c:v>
                </c:pt>
                <c:pt idx="449">
                  <c:v>513.973869798598</c:v>
                </c:pt>
                <c:pt idx="450">
                  <c:v>514.455750195095</c:v>
                </c:pt>
                <c:pt idx="451">
                  <c:v>513.205638730175</c:v>
                </c:pt>
                <c:pt idx="452">
                  <c:v>514.549291097414</c:v>
                </c:pt>
                <c:pt idx="453">
                  <c:v>515.309197586562</c:v>
                </c:pt>
                <c:pt idx="454">
                  <c:v>515.479593540076</c:v>
                </c:pt>
                <c:pt idx="455">
                  <c:v>515.718840774637</c:v>
                </c:pt>
                <c:pt idx="456">
                  <c:v>515.689234743142</c:v>
                </c:pt>
                <c:pt idx="457">
                  <c:v>516.598474782685</c:v>
                </c:pt>
                <c:pt idx="458">
                  <c:v>516.514603550494</c:v>
                </c:pt>
                <c:pt idx="459">
                  <c:v>516.548584860797</c:v>
                </c:pt>
                <c:pt idx="460">
                  <c:v>516.990866629773</c:v>
                </c:pt>
                <c:pt idx="461">
                  <c:v>517.083080925504</c:v>
                </c:pt>
                <c:pt idx="462">
                  <c:v>518.111014755843</c:v>
                </c:pt>
                <c:pt idx="463">
                  <c:v>517.980892759353</c:v>
                </c:pt>
                <c:pt idx="464">
                  <c:v>518.796624655764</c:v>
                </c:pt>
                <c:pt idx="465">
                  <c:v>519.01891179551</c:v>
                </c:pt>
                <c:pt idx="466">
                  <c:v>519.13591350742</c:v>
                </c:pt>
                <c:pt idx="467">
                  <c:v>519.721341579984</c:v>
                </c:pt>
                <c:pt idx="468">
                  <c:v>519.356183909076</c:v>
                </c:pt>
                <c:pt idx="469">
                  <c:v>520.008383489147</c:v>
                </c:pt>
                <c:pt idx="470">
                  <c:v>520.241910835413</c:v>
                </c:pt>
                <c:pt idx="471">
                  <c:v>520.993386126352</c:v>
                </c:pt>
                <c:pt idx="472">
                  <c:v>521.371337559662</c:v>
                </c:pt>
                <c:pt idx="473">
                  <c:v>521.675760847299</c:v>
                </c:pt>
                <c:pt idx="474">
                  <c:v>521.942096319126</c:v>
                </c:pt>
                <c:pt idx="475">
                  <c:v>522.064860204864</c:v>
                </c:pt>
                <c:pt idx="476">
                  <c:v>522.630788763645</c:v>
                </c:pt>
                <c:pt idx="477">
                  <c:v>523.132770033326</c:v>
                </c:pt>
                <c:pt idx="478">
                  <c:v>523.38727471031</c:v>
                </c:pt>
                <c:pt idx="479">
                  <c:v>523.339023829071</c:v>
                </c:pt>
                <c:pt idx="480">
                  <c:v>523.917185911959</c:v>
                </c:pt>
                <c:pt idx="481">
                  <c:v>523.826429356492</c:v>
                </c:pt>
                <c:pt idx="482">
                  <c:v>524.48970570654</c:v>
                </c:pt>
                <c:pt idx="483">
                  <c:v>524.861548730339</c:v>
                </c:pt>
                <c:pt idx="484">
                  <c:v>524.988523193039</c:v>
                </c:pt>
                <c:pt idx="485">
                  <c:v>525.053081932452</c:v>
                </c:pt>
                <c:pt idx="486">
                  <c:v>525.434876277398</c:v>
                </c:pt>
                <c:pt idx="487">
                  <c:v>525.604404056313</c:v>
                </c:pt>
                <c:pt idx="488">
                  <c:v>525.946745696584</c:v>
                </c:pt>
                <c:pt idx="489">
                  <c:v>526.627446798355</c:v>
                </c:pt>
                <c:pt idx="490">
                  <c:v>526.528707340174</c:v>
                </c:pt>
                <c:pt idx="491">
                  <c:v>526.825924453701</c:v>
                </c:pt>
                <c:pt idx="492">
                  <c:v>527.266156278936</c:v>
                </c:pt>
                <c:pt idx="493">
                  <c:v>527.71931330999</c:v>
                </c:pt>
                <c:pt idx="494">
                  <c:v>527.748988715466</c:v>
                </c:pt>
                <c:pt idx="495">
                  <c:v>528.03971280771</c:v>
                </c:pt>
                <c:pt idx="496">
                  <c:v>528.380279339445</c:v>
                </c:pt>
                <c:pt idx="497">
                  <c:v>528.7569236742</c:v>
                </c:pt>
                <c:pt idx="498">
                  <c:v>528.955691552299</c:v>
                </c:pt>
                <c:pt idx="499">
                  <c:v>529.252413271123</c:v>
                </c:pt>
                <c:pt idx="500">
                  <c:v>529.901874338726</c:v>
                </c:pt>
                <c:pt idx="501">
                  <c:v>530.059884928988</c:v>
                </c:pt>
                <c:pt idx="502">
                  <c:v>530.418366825897</c:v>
                </c:pt>
                <c:pt idx="503">
                  <c:v>530.606505452787</c:v>
                </c:pt>
                <c:pt idx="504">
                  <c:v>530.97351276377</c:v>
                </c:pt>
                <c:pt idx="505">
                  <c:v>531.181293444452</c:v>
                </c:pt>
                <c:pt idx="506">
                  <c:v>531.51675166751</c:v>
                </c:pt>
                <c:pt idx="507">
                  <c:v>531.826576908092</c:v>
                </c:pt>
                <c:pt idx="508">
                  <c:v>532.114719512176</c:v>
                </c:pt>
                <c:pt idx="509">
                  <c:v>532.418325352561</c:v>
                </c:pt>
                <c:pt idx="510">
                  <c:v>532.718889960401</c:v>
                </c:pt>
                <c:pt idx="511">
                  <c:v>532.898026125467</c:v>
                </c:pt>
                <c:pt idx="512">
                  <c:v>533.245455303436</c:v>
                </c:pt>
                <c:pt idx="513">
                  <c:v>533.560086532231</c:v>
                </c:pt>
                <c:pt idx="514">
                  <c:v>533.976133690509</c:v>
                </c:pt>
                <c:pt idx="515">
                  <c:v>534.201947762425</c:v>
                </c:pt>
                <c:pt idx="516">
                  <c:v>534.601180149022</c:v>
                </c:pt>
                <c:pt idx="517">
                  <c:v>534.831102430091</c:v>
                </c:pt>
                <c:pt idx="518">
                  <c:v>535.242986811961</c:v>
                </c:pt>
                <c:pt idx="519">
                  <c:v>535.633349288839</c:v>
                </c:pt>
                <c:pt idx="520">
                  <c:v>535.898303128645</c:v>
                </c:pt>
                <c:pt idx="521">
                  <c:v>536.292037172576</c:v>
                </c:pt>
                <c:pt idx="522">
                  <c:v>536.715912797089</c:v>
                </c:pt>
                <c:pt idx="523">
                  <c:v>537.066365222078</c:v>
                </c:pt>
                <c:pt idx="524">
                  <c:v>537.335700654735</c:v>
                </c:pt>
                <c:pt idx="525">
                  <c:v>537.710886188632</c:v>
                </c:pt>
                <c:pt idx="526">
                  <c:v>537.881736486989</c:v>
                </c:pt>
                <c:pt idx="527">
                  <c:v>538.236859156582</c:v>
                </c:pt>
                <c:pt idx="528">
                  <c:v>538.580316026424</c:v>
                </c:pt>
                <c:pt idx="529">
                  <c:v>539.083711807705</c:v>
                </c:pt>
                <c:pt idx="530">
                  <c:v>539.327754254949</c:v>
                </c:pt>
                <c:pt idx="531">
                  <c:v>539.696185582462</c:v>
                </c:pt>
                <c:pt idx="532">
                  <c:v>539.997450680441</c:v>
                </c:pt>
                <c:pt idx="533">
                  <c:v>540.422311366887</c:v>
                </c:pt>
                <c:pt idx="534">
                  <c:v>540.757335251147</c:v>
                </c:pt>
                <c:pt idx="535">
                  <c:v>541.148487606764</c:v>
                </c:pt>
                <c:pt idx="536">
                  <c:v>541.353916397074</c:v>
                </c:pt>
                <c:pt idx="537">
                  <c:v>541.700326677675</c:v>
                </c:pt>
                <c:pt idx="538">
                  <c:v>542.111920742142</c:v>
                </c:pt>
                <c:pt idx="539">
                  <c:v>542.500594498499</c:v>
                </c:pt>
                <c:pt idx="540">
                  <c:v>542.805777220385</c:v>
                </c:pt>
                <c:pt idx="541">
                  <c:v>543.127766097347</c:v>
                </c:pt>
                <c:pt idx="542">
                  <c:v>543.301947807438</c:v>
                </c:pt>
                <c:pt idx="543">
                  <c:v>543.698314145402</c:v>
                </c:pt>
                <c:pt idx="544">
                  <c:v>544.070178503502</c:v>
                </c:pt>
                <c:pt idx="545">
                  <c:v>544.33505690316</c:v>
                </c:pt>
                <c:pt idx="546">
                  <c:v>544.73264167935</c:v>
                </c:pt>
                <c:pt idx="547">
                  <c:v>545.140018059916</c:v>
                </c:pt>
                <c:pt idx="548">
                  <c:v>545.458019614512</c:v>
                </c:pt>
                <c:pt idx="549">
                  <c:v>545.857804505777</c:v>
                </c:pt>
                <c:pt idx="550">
                  <c:v>546.187495782787</c:v>
                </c:pt>
                <c:pt idx="551">
                  <c:v>546.420533060416</c:v>
                </c:pt>
                <c:pt idx="552">
                  <c:v>547.095401510581</c:v>
                </c:pt>
                <c:pt idx="553">
                  <c:v>547.446863302937</c:v>
                </c:pt>
                <c:pt idx="554">
                  <c:v>547.807183946361</c:v>
                </c:pt>
                <c:pt idx="555">
                  <c:v>548.267126860642</c:v>
                </c:pt>
                <c:pt idx="556">
                  <c:v>548.475458362804</c:v>
                </c:pt>
                <c:pt idx="557">
                  <c:v>548.82383292474</c:v>
                </c:pt>
                <c:pt idx="558">
                  <c:v>549.175250684926</c:v>
                </c:pt>
                <c:pt idx="559">
                  <c:v>549.473180517457</c:v>
                </c:pt>
                <c:pt idx="560">
                  <c:v>549.710097886459</c:v>
                </c:pt>
                <c:pt idx="561">
                  <c:v>550.034957754916</c:v>
                </c:pt>
                <c:pt idx="562">
                  <c:v>550.431264870004</c:v>
                </c:pt>
                <c:pt idx="563">
                  <c:v>550.726388392783</c:v>
                </c:pt>
                <c:pt idx="564">
                  <c:v>551.052513346743</c:v>
                </c:pt>
                <c:pt idx="565">
                  <c:v>551.403825463834</c:v>
                </c:pt>
                <c:pt idx="566">
                  <c:v>551.601191722167</c:v>
                </c:pt>
                <c:pt idx="567">
                  <c:v>551.94677400399</c:v>
                </c:pt>
                <c:pt idx="568">
                  <c:v>552.259223419665</c:v>
                </c:pt>
                <c:pt idx="569">
                  <c:v>552.385227721461</c:v>
                </c:pt>
                <c:pt idx="570">
                  <c:v>552.748922045275</c:v>
                </c:pt>
                <c:pt idx="571">
                  <c:v>552.98657962873</c:v>
                </c:pt>
                <c:pt idx="572">
                  <c:v>553.248846809329</c:v>
                </c:pt>
                <c:pt idx="573">
                  <c:v>553.506718381475</c:v>
                </c:pt>
                <c:pt idx="574">
                  <c:v>553.77681219715</c:v>
                </c:pt>
                <c:pt idx="575">
                  <c:v>553.821520825419</c:v>
                </c:pt>
                <c:pt idx="576">
                  <c:v>554.064873843015</c:v>
                </c:pt>
                <c:pt idx="577">
                  <c:v>554.30388502214</c:v>
                </c:pt>
                <c:pt idx="578">
                  <c:v>554.513985254131</c:v>
                </c:pt>
                <c:pt idx="579">
                  <c:v>554.60955490429</c:v>
                </c:pt>
                <c:pt idx="580">
                  <c:v>554.914217999669</c:v>
                </c:pt>
                <c:pt idx="581">
                  <c:v>554.77925499117</c:v>
                </c:pt>
                <c:pt idx="582">
                  <c:v>554.901788578326</c:v>
                </c:pt>
                <c:pt idx="583">
                  <c:v>555.000219651492</c:v>
                </c:pt>
                <c:pt idx="584">
                  <c:v>555.110083925722</c:v>
                </c:pt>
                <c:pt idx="585">
                  <c:v>555.022651108058</c:v>
                </c:pt>
                <c:pt idx="586">
                  <c:v>555.079019912283</c:v>
                </c:pt>
                <c:pt idx="587">
                  <c:v>554.935771050859</c:v>
                </c:pt>
                <c:pt idx="588">
                  <c:v>554.943005452787</c:v>
                </c:pt>
                <c:pt idx="589">
                  <c:v>554.886103018723</c:v>
                </c:pt>
                <c:pt idx="590">
                  <c:v>554.840569448252</c:v>
                </c:pt>
                <c:pt idx="591">
                  <c:v>554.609359534363</c:v>
                </c:pt>
                <c:pt idx="592">
                  <c:v>554.521056745975</c:v>
                </c:pt>
                <c:pt idx="593">
                  <c:v>554.387852636334</c:v>
                </c:pt>
                <c:pt idx="594">
                  <c:v>554.070530660713</c:v>
                </c:pt>
                <c:pt idx="595">
                  <c:v>553.935923338034</c:v>
                </c:pt>
                <c:pt idx="596">
                  <c:v>553.54956984401</c:v>
                </c:pt>
                <c:pt idx="597">
                  <c:v>553.315051572105</c:v>
                </c:pt>
                <c:pt idx="598">
                  <c:v>553.026829942481</c:v>
                </c:pt>
                <c:pt idx="599">
                  <c:v>552.734643241486</c:v>
                </c:pt>
                <c:pt idx="600">
                  <c:v>552.280186067885</c:v>
                </c:pt>
                <c:pt idx="601">
                  <c:v>551.952118897279</c:v>
                </c:pt>
                <c:pt idx="602">
                  <c:v>551.590574044031</c:v>
                </c:pt>
                <c:pt idx="603">
                  <c:v>551.035601400831</c:v>
                </c:pt>
                <c:pt idx="604">
                  <c:v>550.592292737255</c:v>
                </c:pt>
                <c:pt idx="605">
                  <c:v>550.2088448297</c:v>
                </c:pt>
                <c:pt idx="606">
                  <c:v>549.274933785061</c:v>
                </c:pt>
                <c:pt idx="607">
                  <c:v>548.734659582441</c:v>
                </c:pt>
                <c:pt idx="608">
                  <c:v>548.063707028197</c:v>
                </c:pt>
                <c:pt idx="609">
                  <c:v>547.503298449579</c:v>
                </c:pt>
                <c:pt idx="610">
                  <c:v>546.984048554474</c:v>
                </c:pt>
                <c:pt idx="611">
                  <c:v>546.211757880516</c:v>
                </c:pt>
                <c:pt idx="612">
                  <c:v>545.5757262629</c:v>
                </c:pt>
                <c:pt idx="613">
                  <c:v>544.936330565105</c:v>
                </c:pt>
                <c:pt idx="614">
                  <c:v>544.103066314841</c:v>
                </c:pt>
                <c:pt idx="615">
                  <c:v>543.553789060122</c:v>
                </c:pt>
                <c:pt idx="616">
                  <c:v>542.872592137518</c:v>
                </c:pt>
                <c:pt idx="617">
                  <c:v>542.172720697311</c:v>
                </c:pt>
                <c:pt idx="618">
                  <c:v>541.337800282856</c:v>
                </c:pt>
                <c:pt idx="619">
                  <c:v>540.568202461744</c:v>
                </c:pt>
                <c:pt idx="620">
                  <c:v>539.688489548379</c:v>
                </c:pt>
                <c:pt idx="621">
                  <c:v>538.847372528444</c:v>
                </c:pt>
                <c:pt idx="622">
                  <c:v>538.025614880638</c:v>
                </c:pt>
                <c:pt idx="623">
                  <c:v>537.185298755563</c:v>
                </c:pt>
                <c:pt idx="624">
                  <c:v>536.259699325234</c:v>
                </c:pt>
                <c:pt idx="625">
                  <c:v>535.391884254695</c:v>
                </c:pt>
                <c:pt idx="626">
                  <c:v>534.416855050325</c:v>
                </c:pt>
                <c:pt idx="627">
                  <c:v>533.511337182336</c:v>
                </c:pt>
                <c:pt idx="628">
                  <c:v>532.601205683433</c:v>
                </c:pt>
                <c:pt idx="629">
                  <c:v>531.658051999104</c:v>
                </c:pt>
                <c:pt idx="630">
                  <c:v>530.673604142867</c:v>
                </c:pt>
                <c:pt idx="631">
                  <c:v>529.675076044674</c:v>
                </c:pt>
                <c:pt idx="632">
                  <c:v>528.621363091453</c:v>
                </c:pt>
                <c:pt idx="633">
                  <c:v>527.470869276473</c:v>
                </c:pt>
                <c:pt idx="634">
                  <c:v>526.486021576812</c:v>
                </c:pt>
                <c:pt idx="635">
                  <c:v>525.257077656515</c:v>
                </c:pt>
                <c:pt idx="636">
                  <c:v>524.180207494276</c:v>
                </c:pt>
                <c:pt idx="637">
                  <c:v>523.10821140056</c:v>
                </c:pt>
                <c:pt idx="638">
                  <c:v>522.053956767798</c:v>
                </c:pt>
                <c:pt idx="639">
                  <c:v>520.812599254963</c:v>
                </c:pt>
                <c:pt idx="640">
                  <c:v>519.657831868091</c:v>
                </c:pt>
                <c:pt idx="641">
                  <c:v>518.46578374253</c:v>
                </c:pt>
                <c:pt idx="642">
                  <c:v>517.094344454445</c:v>
                </c:pt>
                <c:pt idx="643">
                  <c:v>515.778130982813</c:v>
                </c:pt>
                <c:pt idx="644">
                  <c:v>514.488643036072</c:v>
                </c:pt>
                <c:pt idx="645">
                  <c:v>512.969514513894</c:v>
                </c:pt>
                <c:pt idx="646">
                  <c:v>511.576265301472</c:v>
                </c:pt>
                <c:pt idx="647">
                  <c:v>510.193036462228</c:v>
                </c:pt>
                <c:pt idx="648">
                  <c:v>508.747074172004</c:v>
                </c:pt>
                <c:pt idx="649">
                  <c:v>507.203084104815</c:v>
                </c:pt>
                <c:pt idx="650">
                  <c:v>505.674125341674</c:v>
                </c:pt>
                <c:pt idx="651">
                  <c:v>503.93039418473</c:v>
                </c:pt>
                <c:pt idx="652">
                  <c:v>502.284788966007</c:v>
                </c:pt>
                <c:pt idx="653">
                  <c:v>500.601834944592</c:v>
                </c:pt>
                <c:pt idx="654">
                  <c:v>498.710805026693</c:v>
                </c:pt>
                <c:pt idx="655">
                  <c:v>496.845210407867</c:v>
                </c:pt>
                <c:pt idx="656">
                  <c:v>494.921535411853</c:v>
                </c:pt>
                <c:pt idx="657">
                  <c:v>492.824709245478</c:v>
                </c:pt>
                <c:pt idx="658">
                  <c:v>490.343232556131</c:v>
                </c:pt>
                <c:pt idx="659">
                  <c:v>487.640011929091</c:v>
                </c:pt>
                <c:pt idx="660">
                  <c:v>485.136547101458</c:v>
                </c:pt>
                <c:pt idx="661">
                  <c:v>481.823374780481</c:v>
                </c:pt>
                <c:pt idx="662">
                  <c:v>478.567662821748</c:v>
                </c:pt>
                <c:pt idx="663">
                  <c:v>475.491994224388</c:v>
                </c:pt>
                <c:pt idx="664">
                  <c:v>472.360520913679</c:v>
                </c:pt>
                <c:pt idx="665">
                  <c:v>469.228801601151</c:v>
                </c:pt>
                <c:pt idx="666">
                  <c:v>466.117536319951</c:v>
                </c:pt>
                <c:pt idx="667">
                  <c:v>463.010227935491</c:v>
                </c:pt>
                <c:pt idx="668">
                  <c:v>460.030830153232</c:v>
                </c:pt>
                <c:pt idx="669">
                  <c:v>457.547040747564</c:v>
                </c:pt>
                <c:pt idx="670">
                  <c:v>455.420949925387</c:v>
                </c:pt>
                <c:pt idx="671">
                  <c:v>452.348341931837</c:v>
                </c:pt>
                <c:pt idx="672">
                  <c:v>449.741804167306</c:v>
                </c:pt>
                <c:pt idx="673">
                  <c:v>446.58247541001</c:v>
                </c:pt>
                <c:pt idx="674">
                  <c:v>443.084750369042</c:v>
                </c:pt>
                <c:pt idx="675">
                  <c:v>440.079964495048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[7]Лист1!$N$14:$N$689</c:f>
              <c:strCache>
                <c:ptCount val="676"/>
                <c:pt idx="0">
                  <c:v>0</c:v>
                </c:pt>
                <c:pt idx="1">
                  <c:v>0.00141347993243243</c:v>
                </c:pt>
                <c:pt idx="2">
                  <c:v>0.00365761702702703</c:v>
                </c:pt>
                <c:pt idx="3">
                  <c:v>0.00851059013513514</c:v>
                </c:pt>
                <c:pt idx="4">
                  <c:v>0.0122876391891892</c:v>
                </c:pt>
                <c:pt idx="5">
                  <c:v>0.013578261722973</c:v>
                </c:pt>
                <c:pt idx="6">
                  <c:v>0.0148763708783784</c:v>
                </c:pt>
                <c:pt idx="7">
                  <c:v>0.0174423367567568</c:v>
                </c:pt>
                <c:pt idx="8">
                  <c:v>0.0187470966891892</c:v>
                </c:pt>
                <c:pt idx="9">
                  <c:v>0.0213842674662162</c:v>
                </c:pt>
                <c:pt idx="10">
                  <c:v>0.0226766556756757</c:v>
                </c:pt>
                <c:pt idx="11">
                  <c:v>0.0239610393581081</c:v>
                </c:pt>
                <c:pt idx="12">
                  <c:v>0.0265283469932432</c:v>
                </c:pt>
                <c:pt idx="13">
                  <c:v>0.0277815364189189</c:v>
                </c:pt>
                <c:pt idx="14">
                  <c:v>0.0290110182094595</c:v>
                </c:pt>
                <c:pt idx="15">
                  <c:v>0.0303015227702703</c:v>
                </c:pt>
                <c:pt idx="16">
                  <c:v>0.0315964065202703</c:v>
                </c:pt>
                <c:pt idx="17">
                  <c:v>0.0328975291216216</c:v>
                </c:pt>
                <c:pt idx="18">
                  <c:v>0.0342079040202703</c:v>
                </c:pt>
                <c:pt idx="19">
                  <c:v>0.0355034116554054</c:v>
                </c:pt>
                <c:pt idx="20">
                  <c:v>0.0367851938175676</c:v>
                </c:pt>
                <c:pt idx="21">
                  <c:v>0.0404147580405405</c:v>
                </c:pt>
                <c:pt idx="22">
                  <c:v>0.0414477160135135</c:v>
                </c:pt>
                <c:pt idx="23">
                  <c:v>0.0421682135135135</c:v>
                </c:pt>
                <c:pt idx="24">
                  <c:v>0.0428531495608108</c:v>
                </c:pt>
                <c:pt idx="25">
                  <c:v>0.044029523277027</c:v>
                </c:pt>
                <c:pt idx="26">
                  <c:v>0.0445845972297297</c:v>
                </c:pt>
                <c:pt idx="27">
                  <c:v>0.0450628393243243</c:v>
                </c:pt>
                <c:pt idx="28">
                  <c:v>0.0459214273986486</c:v>
                </c:pt>
                <c:pt idx="29">
                  <c:v>0.0472513546959459</c:v>
                </c:pt>
                <c:pt idx="30">
                  <c:v>0.0481644207432432</c:v>
                </c:pt>
                <c:pt idx="31">
                  <c:v>0.0488972899662162</c:v>
                </c:pt>
                <c:pt idx="32">
                  <c:v>0.0498204441554054</c:v>
                </c:pt>
                <c:pt idx="33">
                  <c:v>0.0507971464864865</c:v>
                </c:pt>
                <c:pt idx="34">
                  <c:v>0.0535936600675676</c:v>
                </c:pt>
                <c:pt idx="35">
                  <c:v>0.0548461076351351</c:v>
                </c:pt>
                <c:pt idx="36">
                  <c:v>0.0557379615878378</c:v>
                </c:pt>
                <c:pt idx="37">
                  <c:v>0.0566782666216216</c:v>
                </c:pt>
                <c:pt idx="38">
                  <c:v>0.0577358620608108</c:v>
                </c:pt>
                <c:pt idx="39">
                  <c:v>0.0588080188175676</c:v>
                </c:pt>
                <c:pt idx="40">
                  <c:v>0.059824755777027</c:v>
                </c:pt>
                <c:pt idx="41">
                  <c:v>0.0606626376689189</c:v>
                </c:pt>
                <c:pt idx="42">
                  <c:v>0.0616590923648649</c:v>
                </c:pt>
                <c:pt idx="43">
                  <c:v>0.0642890663175676</c:v>
                </c:pt>
                <c:pt idx="44">
                  <c:v>0.0656966733108108</c:v>
                </c:pt>
                <c:pt idx="45">
                  <c:v>0.0686215569594595</c:v>
                </c:pt>
                <c:pt idx="46">
                  <c:v>0.06931605125</c:v>
                </c:pt>
                <c:pt idx="47">
                  <c:v>0.0698278531756757</c:v>
                </c:pt>
                <c:pt idx="48">
                  <c:v>0.070456839527027</c:v>
                </c:pt>
                <c:pt idx="49">
                  <c:v>0.0712760048648649</c:v>
                </c:pt>
                <c:pt idx="50">
                  <c:v>0.0722390757094594</c:v>
                </c:pt>
                <c:pt idx="51">
                  <c:v>0.0768537342567568</c:v>
                </c:pt>
                <c:pt idx="52">
                  <c:v>0.0772417949662162</c:v>
                </c:pt>
                <c:pt idx="53">
                  <c:v>0.0777540088175676</c:v>
                </c:pt>
                <c:pt idx="54">
                  <c:v>0.0782650808783784</c:v>
                </c:pt>
                <c:pt idx="55">
                  <c:v>0.0791697184797297</c:v>
                </c:pt>
                <c:pt idx="56">
                  <c:v>0.0802001809121622</c:v>
                </c:pt>
                <c:pt idx="57">
                  <c:v>0.0825309301013513</c:v>
                </c:pt>
                <c:pt idx="58">
                  <c:v>0.0838373377364865</c:v>
                </c:pt>
                <c:pt idx="59">
                  <c:v>0.0850851121621622</c:v>
                </c:pt>
                <c:pt idx="60">
                  <c:v>0.0863689659459459</c:v>
                </c:pt>
                <c:pt idx="61">
                  <c:v>0.0876666511824324</c:v>
                </c:pt>
                <c:pt idx="62">
                  <c:v>0.0889953307094595</c:v>
                </c:pt>
                <c:pt idx="63">
                  <c:v>0.0902540291216216</c:v>
                </c:pt>
                <c:pt idx="64">
                  <c:v>0.0915704309121622</c:v>
                </c:pt>
                <c:pt idx="65">
                  <c:v>0.092882359527027</c:v>
                </c:pt>
                <c:pt idx="66">
                  <c:v>0.0942503198310811</c:v>
                </c:pt>
                <c:pt idx="67">
                  <c:v>0.0955654738513514</c:v>
                </c:pt>
                <c:pt idx="68">
                  <c:v>0.0968849950675676</c:v>
                </c:pt>
                <c:pt idx="69">
                  <c:v>0.0981971356418919</c:v>
                </c:pt>
                <c:pt idx="70">
                  <c:v>0.0995092762162162</c:v>
                </c:pt>
                <c:pt idx="71">
                  <c:v>0.100830669087838</c:v>
                </c:pt>
                <c:pt idx="72">
                  <c:v>0.102160066486486</c:v>
                </c:pt>
                <c:pt idx="73">
                  <c:v>0.103480835472973</c:v>
                </c:pt>
                <c:pt idx="74">
                  <c:v>0.104857530168919</c:v>
                </c:pt>
                <c:pt idx="75">
                  <c:v>0.106192436554054</c:v>
                </c:pt>
                <c:pt idx="76">
                  <c:v>0.107520586182432</c:v>
                </c:pt>
                <c:pt idx="77">
                  <c:v>0.108848735810811</c:v>
                </c:pt>
                <c:pt idx="78">
                  <c:v>0.110182500405405</c:v>
                </c:pt>
                <c:pt idx="79">
                  <c:v>0.111505764932432</c:v>
                </c:pt>
                <c:pt idx="80">
                  <c:v>0.11283027722973</c:v>
                </c:pt>
                <c:pt idx="81">
                  <c:v>0.114149904425676</c:v>
                </c:pt>
                <c:pt idx="82">
                  <c:v>0.115511213952703</c:v>
                </c:pt>
                <c:pt idx="83">
                  <c:v>0.116838221790541</c:v>
                </c:pt>
                <c:pt idx="84">
                  <c:v>0.118163357972973</c:v>
                </c:pt>
                <c:pt idx="85">
                  <c:v>0.119487246385135</c:v>
                </c:pt>
                <c:pt idx="86">
                  <c:v>0.120817267668919</c:v>
                </c:pt>
                <c:pt idx="87">
                  <c:v>0.122326601959459</c:v>
                </c:pt>
                <c:pt idx="88">
                  <c:v>0.12366348597973</c:v>
                </c:pt>
                <c:pt idx="89">
                  <c:v>0.124995378918919</c:v>
                </c:pt>
                <c:pt idx="90">
                  <c:v>0.126374569155405</c:v>
                </c:pt>
                <c:pt idx="91">
                  <c:v>0.127706462094595</c:v>
                </c:pt>
                <c:pt idx="92">
                  <c:v>0.129037107263514</c:v>
                </c:pt>
                <c:pt idx="93">
                  <c:v>0.130362243445946</c:v>
                </c:pt>
                <c:pt idx="94">
                  <c:v>0.131691746824324</c:v>
                </c:pt>
                <c:pt idx="95">
                  <c:v>0.13432798777027</c:v>
                </c:pt>
                <c:pt idx="96">
                  <c:v>0.135669756891892</c:v>
                </c:pt>
                <c:pt idx="97">
                  <c:v>0.137052066554054</c:v>
                </c:pt>
                <c:pt idx="98">
                  <c:v>0.138392587905405</c:v>
                </c:pt>
                <c:pt idx="99">
                  <c:v>0.139734980912162</c:v>
                </c:pt>
                <c:pt idx="100">
                  <c:v>0.141072488817568</c:v>
                </c:pt>
                <c:pt idx="101">
                  <c:v>0.142418625135135</c:v>
                </c:pt>
                <c:pt idx="102">
                  <c:v>0.143754261385135</c:v>
                </c:pt>
                <c:pt idx="103">
                  <c:v>0.145091145405405</c:v>
                </c:pt>
                <c:pt idx="104">
                  <c:v>0.146421896554054</c:v>
                </c:pt>
                <c:pt idx="105">
                  <c:v>0.147799321114865</c:v>
                </c:pt>
                <c:pt idx="106">
                  <c:v>0.149141714121622</c:v>
                </c:pt>
                <c:pt idx="107">
                  <c:v>0.150482341452703</c:v>
                </c:pt>
                <c:pt idx="108">
                  <c:v>0.151821721013514</c:v>
                </c:pt>
                <c:pt idx="109">
                  <c:v>0.153159228918919</c:v>
                </c:pt>
                <c:pt idx="110">
                  <c:v>0.154496736824324</c:v>
                </c:pt>
                <c:pt idx="111">
                  <c:v>0.155836116385135</c:v>
                </c:pt>
                <c:pt idx="112">
                  <c:v>0.157173000405405</c:v>
                </c:pt>
                <c:pt idx="113">
                  <c:v>0.158549801081081</c:v>
                </c:pt>
                <c:pt idx="114">
                  <c:v>0.159887932871622</c:v>
                </c:pt>
                <c:pt idx="115">
                  <c:v>0.161219931790541</c:v>
                </c:pt>
                <c:pt idx="116">
                  <c:v>0.162545797837838</c:v>
                </c:pt>
                <c:pt idx="117">
                  <c:v>0.163873429560811</c:v>
                </c:pt>
                <c:pt idx="118">
                  <c:v>0.165204804594595</c:v>
                </c:pt>
                <c:pt idx="119">
                  <c:v>0.166535555743243</c:v>
                </c:pt>
                <c:pt idx="120">
                  <c:v>0.167876183074324</c:v>
                </c:pt>
                <c:pt idx="121">
                  <c:v>0.169257868851351</c:v>
                </c:pt>
                <c:pt idx="122">
                  <c:v>0.170610761925676</c:v>
                </c:pt>
                <c:pt idx="123">
                  <c:v>0.171951907162162</c:v>
                </c:pt>
                <c:pt idx="124">
                  <c:v>0.173289415067568</c:v>
                </c:pt>
                <c:pt idx="125">
                  <c:v>0.174633055844595</c:v>
                </c:pt>
                <c:pt idx="126">
                  <c:v>0.175973059290541</c:v>
                </c:pt>
                <c:pt idx="127">
                  <c:v>0.177311191081081</c:v>
                </c:pt>
                <c:pt idx="128">
                  <c:v>0.178648698986486</c:v>
                </c:pt>
                <c:pt idx="129">
                  <c:v>0.180026747432432</c:v>
                </c:pt>
                <c:pt idx="130">
                  <c:v>0.181363007567568</c:v>
                </c:pt>
                <c:pt idx="131">
                  <c:v>0.182702387128378</c:v>
                </c:pt>
                <c:pt idx="132">
                  <c:v>0.184043638344595</c:v>
                </c:pt>
                <c:pt idx="133">
                  <c:v>0.18538239402027</c:v>
                </c:pt>
                <c:pt idx="134">
                  <c:v>0.186726034797297</c:v>
                </c:pt>
                <c:pt idx="135">
                  <c:v>0.188072795</c:v>
                </c:pt>
                <c:pt idx="136">
                  <c:v>0.189402298378378</c:v>
                </c:pt>
                <c:pt idx="137">
                  <c:v>0.190788351351351</c:v>
                </c:pt>
                <c:pt idx="138">
                  <c:v>0.192125859256757</c:v>
                </c:pt>
                <c:pt idx="139">
                  <c:v>0.194778215236486</c:v>
                </c:pt>
                <c:pt idx="140">
                  <c:v>0.196107718614865</c:v>
                </c:pt>
                <c:pt idx="141">
                  <c:v>0.197429841351351</c:v>
                </c:pt>
                <c:pt idx="142">
                  <c:v>0.198766725371622</c:v>
                </c:pt>
                <c:pt idx="143">
                  <c:v>0.200113485574324</c:v>
                </c:pt>
                <c:pt idx="144">
                  <c:v>0.201494547466216</c:v>
                </c:pt>
                <c:pt idx="145">
                  <c:v>0.202840683783784</c:v>
                </c:pt>
                <c:pt idx="146">
                  <c:v>0.204186196216216</c:v>
                </c:pt>
                <c:pt idx="147">
                  <c:v>0.205519442905405</c:v>
                </c:pt>
                <c:pt idx="148">
                  <c:v>0.206857574695946</c:v>
                </c:pt>
                <c:pt idx="149">
                  <c:v>0.208198825912162</c:v>
                </c:pt>
                <c:pt idx="150">
                  <c:v>0.209531448716216</c:v>
                </c:pt>
                <c:pt idx="151">
                  <c:v>0.210871452162162</c:v>
                </c:pt>
                <c:pt idx="152">
                  <c:v>0.213544702297297</c:v>
                </c:pt>
                <c:pt idx="153">
                  <c:v>0.214881586317568</c:v>
                </c:pt>
                <c:pt idx="154">
                  <c:v>0.21622585097973</c:v>
                </c:pt>
                <c:pt idx="155">
                  <c:v>0.217571363412162</c:v>
                </c:pt>
                <c:pt idx="156">
                  <c:v>0.218916251959459</c:v>
                </c:pt>
                <c:pt idx="157">
                  <c:v>0.22025313597973</c:v>
                </c:pt>
                <c:pt idx="158">
                  <c:v>0.221600520067568</c:v>
                </c:pt>
                <c:pt idx="159">
                  <c:v>0.222990834256757</c:v>
                </c:pt>
                <c:pt idx="160">
                  <c:v>0.224328966047297</c:v>
                </c:pt>
                <c:pt idx="161">
                  <c:v>0.225663460506757</c:v>
                </c:pt>
                <c:pt idx="162">
                  <c:v>0.227004087837838</c:v>
                </c:pt>
                <c:pt idx="163">
                  <c:v>0.228336710641892</c:v>
                </c:pt>
                <c:pt idx="164">
                  <c:v>0.229671205101351</c:v>
                </c:pt>
                <c:pt idx="165">
                  <c:v>0.231009960777027</c:v>
                </c:pt>
                <c:pt idx="166">
                  <c:v>0.232346844797297</c:v>
                </c:pt>
                <c:pt idx="167">
                  <c:v>0.233729778344595</c:v>
                </c:pt>
                <c:pt idx="168">
                  <c:v>0.235069157905405</c:v>
                </c:pt>
                <c:pt idx="169">
                  <c:v>0.236414046452703</c:v>
                </c:pt>
                <c:pt idx="170">
                  <c:v>0.237754673783784</c:v>
                </c:pt>
                <c:pt idx="171">
                  <c:v>0.239088544358108</c:v>
                </c:pt>
                <c:pt idx="172">
                  <c:v>0.240421167162162</c:v>
                </c:pt>
                <c:pt idx="173">
                  <c:v>0.241759922837838</c:v>
                </c:pt>
                <c:pt idx="174">
                  <c:v>0.243096288952703</c:v>
                </c:pt>
                <c:pt idx="175">
                  <c:v>0.244471841858108</c:v>
                </c:pt>
                <c:pt idx="176">
                  <c:v>0.245809455743243</c:v>
                </c:pt>
                <c:pt idx="177">
                  <c:v>0.247140206891892</c:v>
                </c:pt>
                <c:pt idx="178">
                  <c:v>0.248472205810811</c:v>
                </c:pt>
                <c:pt idx="179">
                  <c:v>0.249818966013513</c:v>
                </c:pt>
                <c:pt idx="180">
                  <c:v>0.25116021722973</c:v>
                </c:pt>
                <c:pt idx="181">
                  <c:v>0.252499596790541</c:v>
                </c:pt>
                <c:pt idx="182">
                  <c:v>0.253847086858108</c:v>
                </c:pt>
                <c:pt idx="183">
                  <c:v>0.255241144358108</c:v>
                </c:pt>
                <c:pt idx="184">
                  <c:v>0.256565550675676</c:v>
                </c:pt>
                <c:pt idx="185">
                  <c:v>0.257898691385135</c:v>
                </c:pt>
                <c:pt idx="186">
                  <c:v>0.259238694831081</c:v>
                </c:pt>
                <c:pt idx="187">
                  <c:v>0.260561441452703</c:v>
                </c:pt>
                <c:pt idx="188">
                  <c:v>0.261892816486487</c:v>
                </c:pt>
                <c:pt idx="189">
                  <c:v>0.263227204966216</c:v>
                </c:pt>
                <c:pt idx="190">
                  <c:v>0.264567208412162</c:v>
                </c:pt>
                <c:pt idx="191">
                  <c:v>0.265955650945946</c:v>
                </c:pt>
                <c:pt idx="192">
                  <c:v>0.267300539493243</c:v>
                </c:pt>
                <c:pt idx="193">
                  <c:v>0.268636175743243</c:v>
                </c:pt>
                <c:pt idx="194">
                  <c:v>0.269973683648649</c:v>
                </c:pt>
                <c:pt idx="195">
                  <c:v>0.271305058682432</c:v>
                </c:pt>
                <c:pt idx="196">
                  <c:v>0.272646309898649</c:v>
                </c:pt>
                <c:pt idx="197">
                  <c:v>0.273977684932432</c:v>
                </c:pt>
                <c:pt idx="198">
                  <c:v>0.275307188310811</c:v>
                </c:pt>
                <c:pt idx="199">
                  <c:v>0.27667723222973</c:v>
                </c:pt>
                <c:pt idx="200">
                  <c:v>0.27801536402027</c:v>
                </c:pt>
                <c:pt idx="201">
                  <c:v>0.279357239121622</c:v>
                </c:pt>
                <c:pt idx="202">
                  <c:v>0.280694123141892</c:v>
                </c:pt>
                <c:pt idx="203">
                  <c:v>0.282032254932432</c:v>
                </c:pt>
                <c:pt idx="204">
                  <c:v>0.283362382195946</c:v>
                </c:pt>
                <c:pt idx="205">
                  <c:v>0.284703009527027</c:v>
                </c:pt>
                <c:pt idx="206">
                  <c:v>0.286033760675676</c:v>
                </c:pt>
                <c:pt idx="207">
                  <c:v>0.287419813648649</c:v>
                </c:pt>
                <c:pt idx="208">
                  <c:v>0.288756697668919</c:v>
                </c:pt>
                <c:pt idx="209">
                  <c:v>0.290086824932432</c:v>
                </c:pt>
                <c:pt idx="210">
                  <c:v>0.291411443209459</c:v>
                </c:pt>
                <c:pt idx="211">
                  <c:v>0.292752694425676</c:v>
                </c:pt>
                <c:pt idx="212">
                  <c:v>0.294083445574324</c:v>
                </c:pt>
                <c:pt idx="213">
                  <c:v>0.295414196722973</c:v>
                </c:pt>
                <c:pt idx="214">
                  <c:v>0.296750456858108</c:v>
                </c:pt>
                <c:pt idx="215">
                  <c:v>0.29813027097973</c:v>
                </c:pt>
                <c:pt idx="216">
                  <c:v>0.299464659459459</c:v>
                </c:pt>
                <c:pt idx="217">
                  <c:v>0.300808300236487</c:v>
                </c:pt>
                <c:pt idx="218">
                  <c:v>0.302148821587838</c:v>
                </c:pt>
                <c:pt idx="219">
                  <c:v>0.303475205540541</c:v>
                </c:pt>
                <c:pt idx="220">
                  <c:v>0.30480834625</c:v>
                </c:pt>
                <c:pt idx="221">
                  <c:v>0.306140345168919</c:v>
                </c:pt>
                <c:pt idx="222">
                  <c:v>0.307475981418919</c:v>
                </c:pt>
                <c:pt idx="223">
                  <c:v>0.308852782094595</c:v>
                </c:pt>
                <c:pt idx="224">
                  <c:v>0.310178542162162</c:v>
                </c:pt>
                <c:pt idx="225">
                  <c:v>0.311507421655405</c:v>
                </c:pt>
                <c:pt idx="226">
                  <c:v>0.312838172804054</c:v>
                </c:pt>
                <c:pt idx="227">
                  <c:v>0.314170689628378</c:v>
                </c:pt>
                <c:pt idx="228">
                  <c:v>0.315504454222973</c:v>
                </c:pt>
                <c:pt idx="229">
                  <c:v>0.316837594932432</c:v>
                </c:pt>
                <c:pt idx="230">
                  <c:v>0.318168969966216</c:v>
                </c:pt>
                <c:pt idx="231">
                  <c:v>0.319510739087838</c:v>
                </c:pt>
                <c:pt idx="232">
                  <c:v>0.320883172567568</c:v>
                </c:pt>
                <c:pt idx="233">
                  <c:v>0.322226919324324</c:v>
                </c:pt>
                <c:pt idx="234">
                  <c:v>0.323568794425676</c:v>
                </c:pt>
                <c:pt idx="235">
                  <c:v>0.324902041114865</c:v>
                </c:pt>
                <c:pt idx="236">
                  <c:v>0.326227801182432</c:v>
                </c:pt>
                <c:pt idx="237">
                  <c:v>0.327561565777027</c:v>
                </c:pt>
                <c:pt idx="238">
                  <c:v>0.328894706486486</c:v>
                </c:pt>
                <c:pt idx="239">
                  <c:v>0.330235851722973</c:v>
                </c:pt>
                <c:pt idx="240">
                  <c:v>0.331610780743243</c:v>
                </c:pt>
                <c:pt idx="241">
                  <c:v>0.332945169222973</c:v>
                </c:pt>
                <c:pt idx="242">
                  <c:v>0.334267809864865</c:v>
                </c:pt>
                <c:pt idx="243">
                  <c:v>0.335606459560811</c:v>
                </c:pt>
                <c:pt idx="244">
                  <c:v>0.338771587195946</c:v>
                </c:pt>
                <c:pt idx="245">
                  <c:v>0.340097347263514</c:v>
                </c:pt>
                <c:pt idx="246">
                  <c:v>0.341477161385135</c:v>
                </c:pt>
                <c:pt idx="247">
                  <c:v>0.342807182668919</c:v>
                </c:pt>
                <c:pt idx="248">
                  <c:v>0.34414645625</c:v>
                </c:pt>
                <c:pt idx="249">
                  <c:v>0.345481468614865</c:v>
                </c:pt>
                <c:pt idx="250">
                  <c:v>0.346820742195946</c:v>
                </c:pt>
                <c:pt idx="251">
                  <c:v>0.348152635135135</c:v>
                </c:pt>
                <c:pt idx="252">
                  <c:v>0.349484528074324</c:v>
                </c:pt>
                <c:pt idx="253">
                  <c:v>0.350827544966216</c:v>
                </c:pt>
                <c:pt idx="254">
                  <c:v>0.352196235135135</c:v>
                </c:pt>
                <c:pt idx="255">
                  <c:v>0.353530623614865</c:v>
                </c:pt>
                <c:pt idx="256">
                  <c:v>0.354861892668919</c:v>
                </c:pt>
                <c:pt idx="257">
                  <c:v>0.356179648209459</c:v>
                </c:pt>
                <c:pt idx="258">
                  <c:v>0.357501664966216</c:v>
                </c:pt>
                <c:pt idx="259">
                  <c:v>0.358834805675676</c:v>
                </c:pt>
                <c:pt idx="260">
                  <c:v>0.360156822432432</c:v>
                </c:pt>
                <c:pt idx="261">
                  <c:v>0.361483100405405</c:v>
                </c:pt>
                <c:pt idx="262">
                  <c:v>0.362856675675676</c:v>
                </c:pt>
                <c:pt idx="263">
                  <c:v>0.364190334290541</c:v>
                </c:pt>
                <c:pt idx="264">
                  <c:v>0.36552336902027</c:v>
                </c:pt>
                <c:pt idx="265">
                  <c:v>0.366851518648649</c:v>
                </c:pt>
                <c:pt idx="266">
                  <c:v>0.368169168209459</c:v>
                </c:pt>
                <c:pt idx="267">
                  <c:v>0.369492326756757</c:v>
                </c:pt>
                <c:pt idx="268">
                  <c:v>0.370809976317568</c:v>
                </c:pt>
                <c:pt idx="269">
                  <c:v>0.372138749831081</c:v>
                </c:pt>
                <c:pt idx="270">
                  <c:v>0.373503696689189</c:v>
                </c:pt>
                <c:pt idx="271">
                  <c:v>0.374829974662162</c:v>
                </c:pt>
                <c:pt idx="272">
                  <c:v>0.376150743648649</c:v>
                </c:pt>
                <c:pt idx="273">
                  <c:v>0.377476397736486</c:v>
                </c:pt>
                <c:pt idx="274">
                  <c:v>0.378801427939189</c:v>
                </c:pt>
                <c:pt idx="275">
                  <c:v>0.380132591013514</c:v>
                </c:pt>
                <c:pt idx="276">
                  <c:v>0.381447121148649</c:v>
                </c:pt>
                <c:pt idx="277">
                  <c:v>0.382776412567568</c:v>
                </c:pt>
                <c:pt idx="278">
                  <c:v>0.384141359425676</c:v>
                </c:pt>
                <c:pt idx="279">
                  <c:v>0.38547002695946</c:v>
                </c:pt>
                <c:pt idx="280">
                  <c:v>0.386787570540541</c:v>
                </c:pt>
                <c:pt idx="281">
                  <c:v>0.388098357364865</c:v>
                </c:pt>
                <c:pt idx="282">
                  <c:v>0.3894128875</c:v>
                </c:pt>
                <c:pt idx="283">
                  <c:v>0.390723050439189</c:v>
                </c:pt>
                <c:pt idx="284">
                  <c:v>0.392042465675676</c:v>
                </c:pt>
                <c:pt idx="285">
                  <c:v>0.393366766013514</c:v>
                </c:pt>
                <c:pt idx="286">
                  <c:v>0.394727863581081</c:v>
                </c:pt>
                <c:pt idx="287">
                  <c:v>0.396047172837838</c:v>
                </c:pt>
                <c:pt idx="288">
                  <c:v>0.397366588074324</c:v>
                </c:pt>
                <c:pt idx="289">
                  <c:v>0.398677374898649</c:v>
                </c:pt>
                <c:pt idx="290">
                  <c:v>0.39999616625</c:v>
                </c:pt>
                <c:pt idx="291">
                  <c:v>0.401308200844595</c:v>
                </c:pt>
                <c:pt idx="292">
                  <c:v>0.402626368310811</c:v>
                </c:pt>
                <c:pt idx="293">
                  <c:v>0.403924159527027</c:v>
                </c:pt>
                <c:pt idx="294">
                  <c:v>0.405279124222973</c:v>
                </c:pt>
                <c:pt idx="295">
                  <c:v>0.406598539459459</c:v>
                </c:pt>
                <c:pt idx="296">
                  <c:v>0.407909326283784</c:v>
                </c:pt>
                <c:pt idx="297">
                  <c:v>0.409221878783784</c:v>
                </c:pt>
                <c:pt idx="298">
                  <c:v>0.410546179121622</c:v>
                </c:pt>
                <c:pt idx="299">
                  <c:v>0.411860603277027</c:v>
                </c:pt>
                <c:pt idx="300">
                  <c:v>0.413179288648649</c:v>
                </c:pt>
                <c:pt idx="301">
                  <c:v>0.41449797402027</c:v>
                </c:pt>
                <c:pt idx="302">
                  <c:v>0.415862708918919</c:v>
                </c:pt>
                <c:pt idx="303">
                  <c:v>0.417165385236487</c:v>
                </c:pt>
                <c:pt idx="304">
                  <c:v>0.418479185506757</c:v>
                </c:pt>
                <c:pt idx="305">
                  <c:v>0.419781967804054</c:v>
                </c:pt>
                <c:pt idx="306">
                  <c:v>0.421084020236486</c:v>
                </c:pt>
                <c:pt idx="307">
                  <c:v>0.422383577128378</c:v>
                </c:pt>
                <c:pt idx="308">
                  <c:v>0.423688748986486</c:v>
                </c:pt>
                <c:pt idx="309">
                  <c:v>0.424996934290541</c:v>
                </c:pt>
                <c:pt idx="310">
                  <c:v>0.426347425810811</c:v>
                </c:pt>
                <c:pt idx="311">
                  <c:v>0.427666735067568</c:v>
                </c:pt>
                <c:pt idx="312">
                  <c:v>0.428977309932432</c:v>
                </c:pt>
                <c:pt idx="313">
                  <c:v>0.430281128040541</c:v>
                </c:pt>
                <c:pt idx="314">
                  <c:v>0.431576941621622</c:v>
                </c:pt>
                <c:pt idx="315">
                  <c:v>0.432885750810811</c:v>
                </c:pt>
                <c:pt idx="316">
                  <c:v>0.434181564391892</c:v>
                </c:pt>
                <c:pt idx="317">
                  <c:v>0.435478625743243</c:v>
                </c:pt>
                <c:pt idx="318">
                  <c:v>0.436822984391892</c:v>
                </c:pt>
                <c:pt idx="319">
                  <c:v>0.438121293513514</c:v>
                </c:pt>
                <c:pt idx="320">
                  <c:v>0.439384041182432</c:v>
                </c:pt>
                <c:pt idx="321">
                  <c:v>0.440727787939189</c:v>
                </c:pt>
                <c:pt idx="322">
                  <c:v>0.442029734391892</c:v>
                </c:pt>
                <c:pt idx="323">
                  <c:v>0.443337189831081</c:v>
                </c:pt>
                <c:pt idx="324">
                  <c:v>0.444633627297297</c:v>
                </c:pt>
                <c:pt idx="325">
                  <c:v>0.445942436486486</c:v>
                </c:pt>
                <c:pt idx="326">
                  <c:v>0.447277436858108</c:v>
                </c:pt>
                <c:pt idx="327">
                  <c:v>0.448577511655405</c:v>
                </c:pt>
                <c:pt idx="328">
                  <c:v>0.449871971486487</c:v>
                </c:pt>
                <c:pt idx="329">
                  <c:v>0.451156555135135</c:v>
                </c:pt>
                <c:pt idx="330">
                  <c:v>0.452440514898649</c:v>
                </c:pt>
                <c:pt idx="331">
                  <c:v>0.453736846385135</c:v>
                </c:pt>
                <c:pt idx="332">
                  <c:v>0.455022053918919</c:v>
                </c:pt>
                <c:pt idx="333">
                  <c:v>0.456304659932432</c:v>
                </c:pt>
                <c:pt idx="334">
                  <c:v>0.457643191655405</c:v>
                </c:pt>
                <c:pt idx="335">
                  <c:v>0.458931412635135</c:v>
                </c:pt>
                <c:pt idx="336">
                  <c:v>0.460215890304054</c:v>
                </c:pt>
                <c:pt idx="337">
                  <c:v>0.461502239628378</c:v>
                </c:pt>
                <c:pt idx="338">
                  <c:v>0.46277621722973</c:v>
                </c:pt>
                <c:pt idx="339">
                  <c:v>0.464059447128378</c:v>
                </c:pt>
                <c:pt idx="340">
                  <c:v>0.46533592027027</c:v>
                </c:pt>
                <c:pt idx="341">
                  <c:v>0.466616760608108</c:v>
                </c:pt>
                <c:pt idx="342">
                  <c:v>0.467921920472973</c:v>
                </c:pt>
                <c:pt idx="343">
                  <c:v>0.469189035337838</c:v>
                </c:pt>
                <c:pt idx="344">
                  <c:v>0.470472265236487</c:v>
                </c:pt>
                <c:pt idx="345">
                  <c:v>0.471752375709459</c:v>
                </c:pt>
                <c:pt idx="346">
                  <c:v>0.472941304966216</c:v>
                </c:pt>
                <c:pt idx="347">
                  <c:v>0.474274445675676</c:v>
                </c:pt>
                <c:pt idx="348">
                  <c:v>0.475553932263514</c:v>
                </c:pt>
                <c:pt idx="349">
                  <c:v>0.476827909864865</c:v>
                </c:pt>
                <c:pt idx="350">
                  <c:v>0.478166959493243</c:v>
                </c:pt>
                <c:pt idx="351">
                  <c:v>0.479439065439189</c:v>
                </c:pt>
                <c:pt idx="352">
                  <c:v>0.480709923614865</c:v>
                </c:pt>
                <c:pt idx="353">
                  <c:v>0.48197839222973</c:v>
                </c:pt>
                <c:pt idx="354">
                  <c:v>0.483243635439189</c:v>
                </c:pt>
                <c:pt idx="355">
                  <c:v>0.484510126418919</c:v>
                </c:pt>
                <c:pt idx="356">
                  <c:v>0.485766741216216</c:v>
                </c:pt>
                <c:pt idx="357">
                  <c:v>0.487035727736486</c:v>
                </c:pt>
                <c:pt idx="358">
                  <c:v>0.488342547297297</c:v>
                </c:pt>
                <c:pt idx="359">
                  <c:v>0.489626295101351</c:v>
                </c:pt>
                <c:pt idx="360">
                  <c:v>0.490899436858108</c:v>
                </c:pt>
                <c:pt idx="361">
                  <c:v>0.492170706959459</c:v>
                </c:pt>
                <c:pt idx="362">
                  <c:v>0.493434702398649</c:v>
                </c:pt>
                <c:pt idx="363">
                  <c:v>0.494712941216216</c:v>
                </c:pt>
                <c:pt idx="364">
                  <c:v>0.495976936655405</c:v>
                </c:pt>
                <c:pt idx="365">
                  <c:v>0.497231679797297</c:v>
                </c:pt>
                <c:pt idx="366">
                  <c:v>0.498531848581081</c:v>
                </c:pt>
                <c:pt idx="367">
                  <c:v>0.499787733513514</c:v>
                </c:pt>
                <c:pt idx="368">
                  <c:v>0.501041122905405</c:v>
                </c:pt>
                <c:pt idx="369">
                  <c:v>0.502303870574324</c:v>
                </c:pt>
                <c:pt idx="370">
                  <c:v>0.503557883851351</c:v>
                </c:pt>
                <c:pt idx="371">
                  <c:v>0.504819901655405</c:v>
                </c:pt>
                <c:pt idx="372">
                  <c:v>0.506078800033784</c:v>
                </c:pt>
                <c:pt idx="373">
                  <c:v>0.507336556621622</c:v>
                </c:pt>
                <c:pt idx="374">
                  <c:v>0.508577774256757</c:v>
                </c:pt>
                <c:pt idx="375">
                  <c:v>0.509887925202703</c:v>
                </c:pt>
                <c:pt idx="376">
                  <c:v>0.511154310202703</c:v>
                </c:pt>
                <c:pt idx="377">
                  <c:v>0.512407699594595</c:v>
                </c:pt>
                <c:pt idx="378">
                  <c:v>0.513659841216216</c:v>
                </c:pt>
                <c:pt idx="379">
                  <c:v>0.514911358952703</c:v>
                </c:pt>
                <c:pt idx="380">
                  <c:v>0.516174000641892</c:v>
                </c:pt>
                <c:pt idx="381">
                  <c:v>0.517428531824324</c:v>
                </c:pt>
                <c:pt idx="382">
                  <c:v>0.518689195878378</c:v>
                </c:pt>
                <c:pt idx="383">
                  <c:v>0.522497591182432</c:v>
                </c:pt>
                <c:pt idx="384">
                  <c:v>0.526218984493243</c:v>
                </c:pt>
                <c:pt idx="385">
                  <c:v>0.527458130506757</c:v>
                </c:pt>
                <c:pt idx="386">
                  <c:v>0.528707670608108</c:v>
                </c:pt>
                <c:pt idx="387">
                  <c:v>0.529997127364865</c:v>
                </c:pt>
                <c:pt idx="388">
                  <c:v>0.531244171925676</c:v>
                </c:pt>
                <c:pt idx="389">
                  <c:v>0.53250733152027</c:v>
                </c:pt>
                <c:pt idx="390">
                  <c:v>0.533753752195946</c:v>
                </c:pt>
                <c:pt idx="391">
                  <c:v>0.535001420641892</c:v>
                </c:pt>
                <c:pt idx="392">
                  <c:v>0.536245345777027</c:v>
                </c:pt>
                <c:pt idx="393">
                  <c:v>0.537498005304054</c:v>
                </c:pt>
                <c:pt idx="394">
                  <c:v>0.538741930439189</c:v>
                </c:pt>
                <c:pt idx="395">
                  <c:v>0.540021922939189</c:v>
                </c:pt>
                <c:pt idx="396">
                  <c:v>0.541127451554054</c:v>
                </c:pt>
                <c:pt idx="397">
                  <c:v>0.542473799831081</c:v>
                </c:pt>
                <c:pt idx="398">
                  <c:v>0.543722304121622</c:v>
                </c:pt>
                <c:pt idx="399">
                  <c:v>0.544955105304054</c:v>
                </c:pt>
                <c:pt idx="400">
                  <c:v>0.546194769222973</c:v>
                </c:pt>
                <c:pt idx="401">
                  <c:v>0.54742445097973</c:v>
                </c:pt>
                <c:pt idx="402">
                  <c:v>0.548654132736486</c:v>
                </c:pt>
                <c:pt idx="403">
                  <c:v>0.549938492432432</c:v>
                </c:pt>
                <c:pt idx="404">
                  <c:v>0.551174307060811</c:v>
                </c:pt>
                <c:pt idx="405">
                  <c:v>0.552410745574324</c:v>
                </c:pt>
                <c:pt idx="406">
                  <c:v>0.55365716625</c:v>
                </c:pt>
                <c:pt idx="407">
                  <c:v>0.554894228648649</c:v>
                </c:pt>
                <c:pt idx="408">
                  <c:v>0.556120167094595</c:v>
                </c:pt>
                <c:pt idx="409">
                  <c:v>0.55734610554054</c:v>
                </c:pt>
                <c:pt idx="410">
                  <c:v>0.558579530608108</c:v>
                </c:pt>
                <c:pt idx="411">
                  <c:v>0.559840912533784</c:v>
                </c:pt>
                <c:pt idx="412">
                  <c:v>0.561071842060811</c:v>
                </c:pt>
                <c:pt idx="413">
                  <c:v>0.562291541655405</c:v>
                </c:pt>
                <c:pt idx="414">
                  <c:v>0.563521117432433</c:v>
                </c:pt>
                <c:pt idx="415">
                  <c:v>0.564756202195946</c:v>
                </c:pt>
                <c:pt idx="416">
                  <c:v>0.565988897398649</c:v>
                </c:pt>
                <c:pt idx="417">
                  <c:v>0.567209738783784</c:v>
                </c:pt>
                <c:pt idx="418">
                  <c:v>0.568428708513513</c:v>
                </c:pt>
                <c:pt idx="419">
                  <c:v>0.569696847195946</c:v>
                </c:pt>
                <c:pt idx="420">
                  <c:v>0.570920184121622</c:v>
                </c:pt>
                <c:pt idx="421">
                  <c:v>0.572080932567568</c:v>
                </c:pt>
                <c:pt idx="422">
                  <c:v>0.573341184695946</c:v>
                </c:pt>
                <c:pt idx="423">
                  <c:v>0.574471668716216</c:v>
                </c:pt>
                <c:pt idx="424">
                  <c:v>0.575755004594595</c:v>
                </c:pt>
                <c:pt idx="425">
                  <c:v>0.576984580371622</c:v>
                </c:pt>
                <c:pt idx="426">
                  <c:v>0.578201678445946</c:v>
                </c:pt>
                <c:pt idx="427">
                  <c:v>0.579314893648649</c:v>
                </c:pt>
                <c:pt idx="428">
                  <c:v>0.580641171621622</c:v>
                </c:pt>
                <c:pt idx="429">
                  <c:v>0.581827699324324</c:v>
                </c:pt>
                <c:pt idx="430">
                  <c:v>0.583083584256757</c:v>
                </c:pt>
                <c:pt idx="431">
                  <c:v>0.584304943547297</c:v>
                </c:pt>
                <c:pt idx="432">
                  <c:v>0.585518922195946</c:v>
                </c:pt>
                <c:pt idx="433">
                  <c:v>0.586723860506757</c:v>
                </c:pt>
                <c:pt idx="434">
                  <c:v>0.587923701756757</c:v>
                </c:pt>
                <c:pt idx="435">
                  <c:v>0.589162105912162</c:v>
                </c:pt>
                <c:pt idx="436">
                  <c:v>0.59030309</c:v>
                </c:pt>
                <c:pt idx="437">
                  <c:v>0.591586943783784</c:v>
                </c:pt>
                <c:pt idx="438">
                  <c:v>0.592793435810811</c:v>
                </c:pt>
                <c:pt idx="439">
                  <c:v>0.593865592567568</c:v>
                </c:pt>
                <c:pt idx="440">
                  <c:v>0.595067611418919</c:v>
                </c:pt>
                <c:pt idx="441">
                  <c:v>0.596305097736486</c:v>
                </c:pt>
                <c:pt idx="442">
                  <c:v>0.597468235743243</c:v>
                </c:pt>
                <c:pt idx="443">
                  <c:v>0.598751865574324</c:v>
                </c:pt>
                <c:pt idx="444">
                  <c:v>0.599915733445946</c:v>
                </c:pt>
                <c:pt idx="445">
                  <c:v>0.60103935472973</c:v>
                </c:pt>
                <c:pt idx="446">
                  <c:v>0.602233698986487</c:v>
                </c:pt>
                <c:pt idx="447">
                  <c:v>0.603526287162162</c:v>
                </c:pt>
                <c:pt idx="448">
                  <c:v>0.604648554695946</c:v>
                </c:pt>
                <c:pt idx="449">
                  <c:v>0.605744101148649</c:v>
                </c:pt>
                <c:pt idx="450">
                  <c:v>0.606899340608108</c:v>
                </c:pt>
                <c:pt idx="451">
                  <c:v>0.608291526452703</c:v>
                </c:pt>
                <c:pt idx="452">
                  <c:v>0.609370545945946</c:v>
                </c:pt>
                <c:pt idx="453">
                  <c:v>0.610502595675676</c:v>
                </c:pt>
                <c:pt idx="454">
                  <c:v>0.611712207128378</c:v>
                </c:pt>
                <c:pt idx="455">
                  <c:v>0.612914331959459</c:v>
                </c:pt>
                <c:pt idx="456">
                  <c:v>0.614087464121622</c:v>
                </c:pt>
                <c:pt idx="457">
                  <c:v>0.615218572027027</c:v>
                </c:pt>
                <c:pt idx="458">
                  <c:v>0.616394823614865</c:v>
                </c:pt>
                <c:pt idx="459">
                  <c:v>0.617647471148649</c:v>
                </c:pt>
                <c:pt idx="460">
                  <c:v>0.618819131587838</c:v>
                </c:pt>
                <c:pt idx="461">
                  <c:v>0.619999326452703</c:v>
                </c:pt>
                <c:pt idx="462">
                  <c:v>0.621112965574324</c:v>
                </c:pt>
                <c:pt idx="463">
                  <c:v>0.622318009864865</c:v>
                </c:pt>
                <c:pt idx="464">
                  <c:v>0.623425834054054</c:v>
                </c:pt>
                <c:pt idx="465">
                  <c:v>0.62458918402027</c:v>
                </c:pt>
                <c:pt idx="466">
                  <c:v>0.625714700945946</c:v>
                </c:pt>
                <c:pt idx="467">
                  <c:v>0.626887809121622</c:v>
                </c:pt>
                <c:pt idx="468">
                  <c:v>0.628110322195946</c:v>
                </c:pt>
                <c:pt idx="469">
                  <c:v>0.629233637533784</c:v>
                </c:pt>
                <c:pt idx="470">
                  <c:v>0.630419541351351</c:v>
                </c:pt>
                <c:pt idx="471">
                  <c:v>0.631548153716216</c:v>
                </c:pt>
                <c:pt idx="472">
                  <c:v>0.632711703648649</c:v>
                </c:pt>
                <c:pt idx="473">
                  <c:v>0.633863717702703</c:v>
                </c:pt>
                <c:pt idx="474">
                  <c:v>0.635041511013514</c:v>
                </c:pt>
                <c:pt idx="475">
                  <c:v>0.636249556756757</c:v>
                </c:pt>
                <c:pt idx="476">
                  <c:v>0.637383890067568</c:v>
                </c:pt>
                <c:pt idx="477">
                  <c:v>0.638511572601351</c:v>
                </c:pt>
                <c:pt idx="478">
                  <c:v>0.639662338885135</c:v>
                </c:pt>
                <c:pt idx="479">
                  <c:v>0.640841803885135</c:v>
                </c:pt>
                <c:pt idx="480">
                  <c:v>0.641987049189189</c:v>
                </c:pt>
                <c:pt idx="481">
                  <c:v>0.643168385844595</c:v>
                </c:pt>
                <c:pt idx="482">
                  <c:v>0.644244815810811</c:v>
                </c:pt>
                <c:pt idx="483">
                  <c:v>0.645400773141892</c:v>
                </c:pt>
                <c:pt idx="484">
                  <c:v>0.646608606925676</c:v>
                </c:pt>
                <c:pt idx="485">
                  <c:v>0.647792639087838</c:v>
                </c:pt>
                <c:pt idx="486">
                  <c:v>0.648943605337838</c:v>
                </c:pt>
                <c:pt idx="487">
                  <c:v>0.650114535912162</c:v>
                </c:pt>
                <c:pt idx="488">
                  <c:v>0.651266749932432</c:v>
                </c:pt>
                <c:pt idx="489">
                  <c:v>0.6523834025</c:v>
                </c:pt>
                <c:pt idx="490">
                  <c:v>0.653577416824324</c:v>
                </c:pt>
                <c:pt idx="491">
                  <c:v>0.654735763716216</c:v>
                </c:pt>
                <c:pt idx="492">
                  <c:v>0.655906682297297</c:v>
                </c:pt>
                <c:pt idx="493">
                  <c:v>0.657029161790541</c:v>
                </c:pt>
                <c:pt idx="494">
                  <c:v>0.658193441587838</c:v>
                </c:pt>
                <c:pt idx="495">
                  <c:v>0.659306986722973</c:v>
                </c:pt>
                <c:pt idx="496">
                  <c:v>0.660442461824324</c:v>
                </c:pt>
                <c:pt idx="497">
                  <c:v>0.661578454831081</c:v>
                </c:pt>
                <c:pt idx="498">
                  <c:v>0.662731292736487</c:v>
                </c:pt>
                <c:pt idx="499">
                  <c:v>0.663883918682432</c:v>
                </c:pt>
                <c:pt idx="500">
                  <c:v>0.665021147466216</c:v>
                </c:pt>
                <c:pt idx="501">
                  <c:v>0.666156834527027</c:v>
                </c:pt>
                <c:pt idx="502">
                  <c:v>0.667287212567568</c:v>
                </c:pt>
                <c:pt idx="503">
                  <c:v>0.668433811621622</c:v>
                </c:pt>
                <c:pt idx="504">
                  <c:v>0.66953778652027</c:v>
                </c:pt>
                <c:pt idx="505">
                  <c:v>0.670679394493243</c:v>
                </c:pt>
                <c:pt idx="506">
                  <c:v>0.671800520236487</c:v>
                </c:pt>
                <c:pt idx="507">
                  <c:v>0.672928402736486</c:v>
                </c:pt>
                <c:pt idx="508">
                  <c:v>0.674090586925676</c:v>
                </c:pt>
                <c:pt idx="509">
                  <c:v>0.675215973885135</c:v>
                </c:pt>
                <c:pt idx="510">
                  <c:v>0.676340113074324</c:v>
                </c:pt>
                <c:pt idx="511">
                  <c:v>0.67746997320946</c:v>
                </c:pt>
                <c:pt idx="512">
                  <c:v>0.678586001891892</c:v>
                </c:pt>
                <c:pt idx="513">
                  <c:v>0.67970390222973</c:v>
                </c:pt>
                <c:pt idx="514">
                  <c:v>0.680803815878378</c:v>
                </c:pt>
                <c:pt idx="515">
                  <c:v>0.681927955067568</c:v>
                </c:pt>
                <c:pt idx="516">
                  <c:v>0.683076201824324</c:v>
                </c:pt>
                <c:pt idx="517">
                  <c:v>0.684196597702703</c:v>
                </c:pt>
                <c:pt idx="518">
                  <c:v>0.6852902725</c:v>
                </c:pt>
                <c:pt idx="519">
                  <c:v>0.686384571182433</c:v>
                </c:pt>
                <c:pt idx="520">
                  <c:v>0.687490723682433</c:v>
                </c:pt>
                <c:pt idx="521">
                  <c:v>0.688581279054054</c:v>
                </c:pt>
                <c:pt idx="522">
                  <c:v>0.689666843344595</c:v>
                </c:pt>
                <c:pt idx="523">
                  <c:v>0.690758646486486</c:v>
                </c:pt>
                <c:pt idx="524">
                  <c:v>0.69189587527027</c:v>
                </c:pt>
                <c:pt idx="525">
                  <c:v>0.692986948547297</c:v>
                </c:pt>
                <c:pt idx="526">
                  <c:v>0.694098610033784</c:v>
                </c:pt>
                <c:pt idx="527">
                  <c:v>0.695182926554054</c:v>
                </c:pt>
                <c:pt idx="528">
                  <c:v>0.696277637162162</c:v>
                </c:pt>
                <c:pt idx="529">
                  <c:v>0.697347498344595</c:v>
                </c:pt>
                <c:pt idx="530">
                  <c:v>0.698438677601351</c:v>
                </c:pt>
                <c:pt idx="531">
                  <c:v>0.699519768716216</c:v>
                </c:pt>
                <c:pt idx="532">
                  <c:v>0.700638904831081</c:v>
                </c:pt>
                <c:pt idx="533">
                  <c:v>0.701710013783784</c:v>
                </c:pt>
                <c:pt idx="534">
                  <c:v>0.702789233243243</c:v>
                </c:pt>
                <c:pt idx="535">
                  <c:v>0.703860342195946</c:v>
                </c:pt>
                <c:pt idx="536">
                  <c:v>0.704955676689189</c:v>
                </c:pt>
                <c:pt idx="537">
                  <c:v>0.706028033412162</c:v>
                </c:pt>
                <c:pt idx="538">
                  <c:v>0.707096540844595</c:v>
                </c:pt>
                <c:pt idx="539">
                  <c:v>0.708165672162162</c:v>
                </c:pt>
                <c:pt idx="540">
                  <c:v>0.709279605236487</c:v>
                </c:pt>
                <c:pt idx="541">
                  <c:v>0.710346970878379</c:v>
                </c:pt>
                <c:pt idx="542">
                  <c:v>0.711423800777027</c:v>
                </c:pt>
                <c:pt idx="543">
                  <c:v>0.712468294628378</c:v>
                </c:pt>
                <c:pt idx="544">
                  <c:v>0.713518921351351</c:v>
                </c:pt>
                <c:pt idx="545">
                  <c:v>0.714585039222973</c:v>
                </c:pt>
                <c:pt idx="546">
                  <c:v>0.715628803209459</c:v>
                </c:pt>
                <c:pt idx="547">
                  <c:v>0.71666944777027</c:v>
                </c:pt>
                <c:pt idx="548">
                  <c:v>0.717760403074324</c:v>
                </c:pt>
                <c:pt idx="549">
                  <c:v>0.718808322297297</c:v>
                </c:pt>
                <c:pt idx="550">
                  <c:v>0.719856971385135</c:v>
                </c:pt>
                <c:pt idx="551">
                  <c:v>0.720909469763513</c:v>
                </c:pt>
                <c:pt idx="552">
                  <c:v>0.722937434695946</c:v>
                </c:pt>
                <c:pt idx="553">
                  <c:v>0.723975477736486</c:v>
                </c:pt>
                <c:pt idx="554">
                  <c:v>0.725000007263514</c:v>
                </c:pt>
                <c:pt idx="555">
                  <c:v>0.726052387668919</c:v>
                </c:pt>
                <c:pt idx="556">
                  <c:v>0.72709552777027</c:v>
                </c:pt>
                <c:pt idx="557">
                  <c:v>0.728125460304054</c:v>
                </c:pt>
                <c:pt idx="558">
                  <c:v>0.729152897297297</c:v>
                </c:pt>
                <c:pt idx="559">
                  <c:v>0.730189586587838</c:v>
                </c:pt>
                <c:pt idx="560">
                  <c:v>0.731231266959459</c:v>
                </c:pt>
                <c:pt idx="561">
                  <c:v>0.732260469628378</c:v>
                </c:pt>
                <c:pt idx="562">
                  <c:v>0.73327906625</c:v>
                </c:pt>
                <c:pt idx="563">
                  <c:v>0.734343088513514</c:v>
                </c:pt>
                <c:pt idx="564">
                  <c:v>0.735365428445946</c:v>
                </c:pt>
                <c:pt idx="565">
                  <c:v>0.736372383209459</c:v>
                </c:pt>
                <c:pt idx="566">
                  <c:v>0.737400444087838</c:v>
                </c:pt>
                <c:pt idx="567">
                  <c:v>0.73840365554054</c:v>
                </c:pt>
                <c:pt idx="568">
                  <c:v>0.73941362375</c:v>
                </c:pt>
                <c:pt idx="569">
                  <c:v>0.740443556283784</c:v>
                </c:pt>
                <c:pt idx="570">
                  <c:v>0.741442918445946</c:v>
                </c:pt>
                <c:pt idx="571">
                  <c:v>0.742490201790541</c:v>
                </c:pt>
                <c:pt idx="572">
                  <c:v>0.743497050574324</c:v>
                </c:pt>
                <c:pt idx="573">
                  <c:v>0.744497142601351</c:v>
                </c:pt>
                <c:pt idx="574">
                  <c:v>0.745493491317568</c:v>
                </c:pt>
                <c:pt idx="575">
                  <c:v>0.746519680540541</c:v>
                </c:pt>
                <c:pt idx="576">
                  <c:v>0.747519666587838</c:v>
                </c:pt>
                <c:pt idx="577">
                  <c:v>0.748512895878378</c:v>
                </c:pt>
                <c:pt idx="578">
                  <c:v>0.749512258040541</c:v>
                </c:pt>
                <c:pt idx="579">
                  <c:v>0.750552784628378</c:v>
                </c:pt>
                <c:pt idx="580">
                  <c:v>0.751535925777027</c:v>
                </c:pt>
                <c:pt idx="581">
                  <c:v>0.752575110608108</c:v>
                </c:pt>
                <c:pt idx="582">
                  <c:v>0.753570835439189</c:v>
                </c:pt>
                <c:pt idx="583">
                  <c:v>0.754572069256757</c:v>
                </c:pt>
                <c:pt idx="584">
                  <c:v>0.755564674662162</c:v>
                </c:pt>
                <c:pt idx="585">
                  <c:v>0.756584001148649</c:v>
                </c:pt>
                <c:pt idx="586">
                  <c:v>0.757583363310811</c:v>
                </c:pt>
                <c:pt idx="587">
                  <c:v>0.758648527364865</c:v>
                </c:pt>
                <c:pt idx="588">
                  <c:v>0.759649137297297</c:v>
                </c:pt>
                <c:pt idx="589">
                  <c:v>0.760650477094595</c:v>
                </c:pt>
                <c:pt idx="590">
                  <c:v>0.761648073581081</c:v>
                </c:pt>
                <c:pt idx="591">
                  <c:v>0.762671143378378</c:v>
                </c:pt>
                <c:pt idx="592">
                  <c:v>0.76366936375</c:v>
                </c:pt>
                <c:pt idx="593">
                  <c:v>0.764675588648649</c:v>
                </c:pt>
                <c:pt idx="594">
                  <c:v>0.765702401756757</c:v>
                </c:pt>
                <c:pt idx="595">
                  <c:v>0.7667420925</c:v>
                </c:pt>
                <c:pt idx="596">
                  <c:v>0.76777753402027</c:v>
                </c:pt>
                <c:pt idx="597">
                  <c:v>0.768786878344595</c:v>
                </c:pt>
                <c:pt idx="598">
                  <c:v>0.769800589864865</c:v>
                </c:pt>
                <c:pt idx="599">
                  <c:v>0.77081242972973</c:v>
                </c:pt>
                <c:pt idx="600">
                  <c:v>0.771842362263514</c:v>
                </c:pt>
                <c:pt idx="601">
                  <c:v>0.772849317027027</c:v>
                </c:pt>
                <c:pt idx="602">
                  <c:v>0.773858143445946</c:v>
                </c:pt>
                <c:pt idx="603">
                  <c:v>0.774921753783784</c:v>
                </c:pt>
                <c:pt idx="604">
                  <c:v>0.775936195168919</c:v>
                </c:pt>
                <c:pt idx="605">
                  <c:v>0.776940654391892</c:v>
                </c:pt>
                <c:pt idx="606">
                  <c:v>0.778908420405405</c:v>
                </c:pt>
                <c:pt idx="607">
                  <c:v>0.779935127533784</c:v>
                </c:pt>
                <c:pt idx="608">
                  <c:v>0.780967037702703</c:v>
                </c:pt>
                <c:pt idx="609">
                  <c:v>0.781986988074324</c:v>
                </c:pt>
                <c:pt idx="610">
                  <c:v>0.783031151993243</c:v>
                </c:pt>
                <c:pt idx="611">
                  <c:v>0.78407356222973</c:v>
                </c:pt>
                <c:pt idx="612">
                  <c:v>0.785096008141892</c:v>
                </c:pt>
                <c:pt idx="613">
                  <c:v>0.786107436081081</c:v>
                </c:pt>
                <c:pt idx="614">
                  <c:v>0.787146208986486</c:v>
                </c:pt>
                <c:pt idx="615">
                  <c:v>0.788145677128378</c:v>
                </c:pt>
                <c:pt idx="616">
                  <c:v>0.78916437972973</c:v>
                </c:pt>
                <c:pt idx="617">
                  <c:v>0.790183082331081</c:v>
                </c:pt>
                <c:pt idx="618">
                  <c:v>0.791252719560811</c:v>
                </c:pt>
                <c:pt idx="619">
                  <c:v>0.792280050574324</c:v>
                </c:pt>
                <c:pt idx="620">
                  <c:v>0.793314974189189</c:v>
                </c:pt>
                <c:pt idx="621">
                  <c:v>0.794342411182432</c:v>
                </c:pt>
                <c:pt idx="622">
                  <c:v>0.795364857094595</c:v>
                </c:pt>
                <c:pt idx="623">
                  <c:v>0.796387303006757</c:v>
                </c:pt>
                <c:pt idx="624">
                  <c:v>0.797414222094595</c:v>
                </c:pt>
                <c:pt idx="625">
                  <c:v>0.798435420236487</c:v>
                </c:pt>
                <c:pt idx="626">
                  <c:v>0.799498924594595</c:v>
                </c:pt>
                <c:pt idx="627">
                  <c:v>0.800520122736486</c:v>
                </c:pt>
                <c:pt idx="628">
                  <c:v>0.801539449222973</c:v>
                </c:pt>
                <c:pt idx="629">
                  <c:v>0.802556386148649</c:v>
                </c:pt>
                <c:pt idx="630">
                  <c:v>0.803580703716216</c:v>
                </c:pt>
                <c:pt idx="631">
                  <c:v>0.804600136182432</c:v>
                </c:pt>
                <c:pt idx="632">
                  <c:v>0.805628820945946</c:v>
                </c:pt>
                <c:pt idx="633">
                  <c:v>0.806663850540541</c:v>
                </c:pt>
                <c:pt idx="634">
                  <c:v>0.807703753243243</c:v>
                </c:pt>
                <c:pt idx="635">
                  <c:v>0.808752920236487</c:v>
                </c:pt>
                <c:pt idx="636">
                  <c:v>0.809770481047297</c:v>
                </c:pt>
                <c:pt idx="637">
                  <c:v>0.810780661216216</c:v>
                </c:pt>
                <c:pt idx="638">
                  <c:v>0.81179011152027</c:v>
                </c:pt>
                <c:pt idx="639">
                  <c:v>0.812822645574324</c:v>
                </c:pt>
                <c:pt idx="640">
                  <c:v>0.81384083027027</c:v>
                </c:pt>
                <c:pt idx="641">
                  <c:v>0.814865771722973</c:v>
                </c:pt>
                <c:pt idx="642">
                  <c:v>0.815946015</c:v>
                </c:pt>
                <c:pt idx="643">
                  <c:v>0.816987071486486</c:v>
                </c:pt>
                <c:pt idx="644">
                  <c:v>0.818021889121622</c:v>
                </c:pt>
                <c:pt idx="645">
                  <c:v>0.819086029358108</c:v>
                </c:pt>
                <c:pt idx="646">
                  <c:v>0.82013020527027</c:v>
                </c:pt>
                <c:pt idx="647">
                  <c:v>0.821166376655405</c:v>
                </c:pt>
                <c:pt idx="648">
                  <c:v>0.822208786891892</c:v>
                </c:pt>
                <c:pt idx="649">
                  <c:v>0.823262427060811</c:v>
                </c:pt>
                <c:pt idx="650">
                  <c:v>0.824339656891892</c:v>
                </c:pt>
                <c:pt idx="651">
                  <c:v>0.825416380810811</c:v>
                </c:pt>
                <c:pt idx="652">
                  <c:v>0.826476883716216</c:v>
                </c:pt>
                <c:pt idx="653">
                  <c:v>0.827536244831081</c:v>
                </c:pt>
                <c:pt idx="654">
                  <c:v>0.828626694222973</c:v>
                </c:pt>
                <c:pt idx="655">
                  <c:v>0.82971516597973</c:v>
                </c:pt>
                <c:pt idx="656">
                  <c:v>0.830805615371622</c:v>
                </c:pt>
                <c:pt idx="657">
                  <c:v>0.831918524628378</c:v>
                </c:pt>
                <c:pt idx="658">
                  <c:v>0.833111797094595</c:v>
                </c:pt>
                <c:pt idx="659">
                  <c:v>0.834307683074324</c:v>
                </c:pt>
                <c:pt idx="660">
                  <c:v>0.835472998682432</c:v>
                </c:pt>
                <c:pt idx="661">
                  <c:v>0.836719125405405</c:v>
                </c:pt>
                <c:pt idx="662">
                  <c:v>0.837986864155405</c:v>
                </c:pt>
                <c:pt idx="663">
                  <c:v>0.839227151959459</c:v>
                </c:pt>
                <c:pt idx="664">
                  <c:v>0.8404743025</c:v>
                </c:pt>
                <c:pt idx="665">
                  <c:v>0.84172020527027</c:v>
                </c:pt>
                <c:pt idx="666">
                  <c:v>0.842992087263513</c:v>
                </c:pt>
                <c:pt idx="667">
                  <c:v>0.844235388513513</c:v>
                </c:pt>
                <c:pt idx="668">
                  <c:v>0.845454464222973</c:v>
                </c:pt>
                <c:pt idx="669">
                  <c:v>0.846582876621622</c:v>
                </c:pt>
                <c:pt idx="670">
                  <c:v>0.847659400574324</c:v>
                </c:pt>
                <c:pt idx="671">
                  <c:v>0.848853850810811</c:v>
                </c:pt>
                <c:pt idx="672">
                  <c:v>0.850009914121622</c:v>
                </c:pt>
                <c:pt idx="673">
                  <c:v>0.851236794391892</c:v>
                </c:pt>
                <c:pt idx="674">
                  <c:v>0.85255422</c:v>
                </c:pt>
                <c:pt idx="675">
                  <c:v>0.853769446418919</c:v>
                </c:pt>
              </c:strCache>
            </c:strRef>
          </c:cat>
          <c:val>
            <c:numRef>
              <c:f>[7]Лист1!$N$14:$N$689</c:f>
              <c:numCache>
                <c:formatCode>General</c:formatCode>
                <c:ptCount val="676"/>
                <c:pt idx="0">
                  <c:v>0</c:v>
                </c:pt>
                <c:pt idx="1">
                  <c:v>0.00141347993243243</c:v>
                </c:pt>
                <c:pt idx="2">
                  <c:v>0.00365761702702703</c:v>
                </c:pt>
                <c:pt idx="3">
                  <c:v>0.00851059013513514</c:v>
                </c:pt>
                <c:pt idx="4">
                  <c:v>0.0122876391891892</c:v>
                </c:pt>
                <c:pt idx="5">
                  <c:v>0.013578261722973</c:v>
                </c:pt>
                <c:pt idx="6">
                  <c:v>0.0148763708783784</c:v>
                </c:pt>
                <c:pt idx="7">
                  <c:v>0.0174423367567568</c:v>
                </c:pt>
                <c:pt idx="8">
                  <c:v>0.0187470966891892</c:v>
                </c:pt>
                <c:pt idx="9">
                  <c:v>0.0213842674662162</c:v>
                </c:pt>
                <c:pt idx="10">
                  <c:v>0.0226766556756757</c:v>
                </c:pt>
                <c:pt idx="11">
                  <c:v>0.0239610393581081</c:v>
                </c:pt>
                <c:pt idx="12">
                  <c:v>0.0265283469932432</c:v>
                </c:pt>
                <c:pt idx="13">
                  <c:v>0.0277815364189189</c:v>
                </c:pt>
                <c:pt idx="14">
                  <c:v>0.0290110182094595</c:v>
                </c:pt>
                <c:pt idx="15">
                  <c:v>0.0303015227702703</c:v>
                </c:pt>
                <c:pt idx="16">
                  <c:v>0.0315964065202703</c:v>
                </c:pt>
                <c:pt idx="17">
                  <c:v>0.0328975291216216</c:v>
                </c:pt>
                <c:pt idx="18">
                  <c:v>0.0342079040202703</c:v>
                </c:pt>
                <c:pt idx="19">
                  <c:v>0.0355034116554054</c:v>
                </c:pt>
                <c:pt idx="20">
                  <c:v>0.0367851938175676</c:v>
                </c:pt>
                <c:pt idx="21">
                  <c:v>0.0404147580405405</c:v>
                </c:pt>
                <c:pt idx="22">
                  <c:v>0.0414477160135135</c:v>
                </c:pt>
                <c:pt idx="23">
                  <c:v>0.0421682135135135</c:v>
                </c:pt>
                <c:pt idx="24">
                  <c:v>0.0428531495608108</c:v>
                </c:pt>
                <c:pt idx="25">
                  <c:v>0.044029523277027</c:v>
                </c:pt>
                <c:pt idx="26">
                  <c:v>0.0445845972297297</c:v>
                </c:pt>
                <c:pt idx="27">
                  <c:v>0.0450628393243243</c:v>
                </c:pt>
                <c:pt idx="28">
                  <c:v>0.0459214273986486</c:v>
                </c:pt>
                <c:pt idx="29">
                  <c:v>0.0472513546959459</c:v>
                </c:pt>
                <c:pt idx="30">
                  <c:v>0.0481644207432432</c:v>
                </c:pt>
                <c:pt idx="31">
                  <c:v>0.0488972899662162</c:v>
                </c:pt>
                <c:pt idx="32">
                  <c:v>0.0498204441554054</c:v>
                </c:pt>
                <c:pt idx="33">
                  <c:v>0.0507971464864865</c:v>
                </c:pt>
                <c:pt idx="34">
                  <c:v>0.0535936600675676</c:v>
                </c:pt>
                <c:pt idx="35">
                  <c:v>0.0548461076351351</c:v>
                </c:pt>
                <c:pt idx="36">
                  <c:v>0.0557379615878378</c:v>
                </c:pt>
                <c:pt idx="37">
                  <c:v>0.0566782666216216</c:v>
                </c:pt>
                <c:pt idx="38">
                  <c:v>0.0577358620608108</c:v>
                </c:pt>
                <c:pt idx="39">
                  <c:v>0.0588080188175676</c:v>
                </c:pt>
                <c:pt idx="40">
                  <c:v>0.059824755777027</c:v>
                </c:pt>
                <c:pt idx="41">
                  <c:v>0.0606626376689189</c:v>
                </c:pt>
                <c:pt idx="42">
                  <c:v>0.0616590923648649</c:v>
                </c:pt>
                <c:pt idx="43">
                  <c:v>0.0642890663175676</c:v>
                </c:pt>
                <c:pt idx="44">
                  <c:v>0.0656966733108108</c:v>
                </c:pt>
                <c:pt idx="45">
                  <c:v>0.0686215569594595</c:v>
                </c:pt>
                <c:pt idx="46">
                  <c:v>0.06931605125</c:v>
                </c:pt>
                <c:pt idx="47">
                  <c:v>0.0698278531756757</c:v>
                </c:pt>
                <c:pt idx="48">
                  <c:v>0.070456839527027</c:v>
                </c:pt>
                <c:pt idx="49">
                  <c:v>0.0712760048648649</c:v>
                </c:pt>
                <c:pt idx="50">
                  <c:v>0.0722390757094594</c:v>
                </c:pt>
                <c:pt idx="51">
                  <c:v>0.0768537342567568</c:v>
                </c:pt>
                <c:pt idx="52">
                  <c:v>0.0772417949662162</c:v>
                </c:pt>
                <c:pt idx="53">
                  <c:v>0.0777540088175676</c:v>
                </c:pt>
                <c:pt idx="54">
                  <c:v>0.0782650808783784</c:v>
                </c:pt>
                <c:pt idx="55">
                  <c:v>0.0791697184797297</c:v>
                </c:pt>
                <c:pt idx="56">
                  <c:v>0.0802001809121622</c:v>
                </c:pt>
                <c:pt idx="57">
                  <c:v>0.0825309301013513</c:v>
                </c:pt>
                <c:pt idx="58">
                  <c:v>0.0838373377364865</c:v>
                </c:pt>
                <c:pt idx="59">
                  <c:v>0.0850851121621622</c:v>
                </c:pt>
                <c:pt idx="60">
                  <c:v>0.0863689659459459</c:v>
                </c:pt>
                <c:pt idx="61">
                  <c:v>0.0876666511824324</c:v>
                </c:pt>
                <c:pt idx="62">
                  <c:v>0.0889953307094595</c:v>
                </c:pt>
                <c:pt idx="63">
                  <c:v>0.0902540291216216</c:v>
                </c:pt>
                <c:pt idx="64">
                  <c:v>0.0915704309121622</c:v>
                </c:pt>
                <c:pt idx="65">
                  <c:v>0.092882359527027</c:v>
                </c:pt>
                <c:pt idx="66">
                  <c:v>0.0942503198310811</c:v>
                </c:pt>
                <c:pt idx="67">
                  <c:v>0.0955654738513514</c:v>
                </c:pt>
                <c:pt idx="68">
                  <c:v>0.0968849950675676</c:v>
                </c:pt>
                <c:pt idx="69">
                  <c:v>0.0981971356418919</c:v>
                </c:pt>
                <c:pt idx="70">
                  <c:v>0.0995092762162162</c:v>
                </c:pt>
                <c:pt idx="71">
                  <c:v>0.100830669087838</c:v>
                </c:pt>
                <c:pt idx="72">
                  <c:v>0.102160066486486</c:v>
                </c:pt>
                <c:pt idx="73">
                  <c:v>0.103480835472973</c:v>
                </c:pt>
                <c:pt idx="74">
                  <c:v>0.104857530168919</c:v>
                </c:pt>
                <c:pt idx="75">
                  <c:v>0.106192436554054</c:v>
                </c:pt>
                <c:pt idx="76">
                  <c:v>0.107520586182432</c:v>
                </c:pt>
                <c:pt idx="77">
                  <c:v>0.108848735810811</c:v>
                </c:pt>
                <c:pt idx="78">
                  <c:v>0.110182500405405</c:v>
                </c:pt>
                <c:pt idx="79">
                  <c:v>0.111505764932432</c:v>
                </c:pt>
                <c:pt idx="80">
                  <c:v>0.11283027722973</c:v>
                </c:pt>
                <c:pt idx="81">
                  <c:v>0.114149904425676</c:v>
                </c:pt>
                <c:pt idx="82">
                  <c:v>0.115511213952703</c:v>
                </c:pt>
                <c:pt idx="83">
                  <c:v>0.116838221790541</c:v>
                </c:pt>
                <c:pt idx="84">
                  <c:v>0.118163357972973</c:v>
                </c:pt>
                <c:pt idx="85">
                  <c:v>0.119487246385135</c:v>
                </c:pt>
                <c:pt idx="86">
                  <c:v>0.120817267668919</c:v>
                </c:pt>
                <c:pt idx="87">
                  <c:v>0.122326601959459</c:v>
                </c:pt>
                <c:pt idx="88">
                  <c:v>0.12366348597973</c:v>
                </c:pt>
                <c:pt idx="89">
                  <c:v>0.124995378918919</c:v>
                </c:pt>
                <c:pt idx="90">
                  <c:v>0.126374569155405</c:v>
                </c:pt>
                <c:pt idx="91">
                  <c:v>0.127706462094595</c:v>
                </c:pt>
                <c:pt idx="92">
                  <c:v>0.129037107263514</c:v>
                </c:pt>
                <c:pt idx="93">
                  <c:v>0.130362243445946</c:v>
                </c:pt>
                <c:pt idx="94">
                  <c:v>0.131691746824324</c:v>
                </c:pt>
                <c:pt idx="95">
                  <c:v>0.13432798777027</c:v>
                </c:pt>
                <c:pt idx="96">
                  <c:v>0.135669756891892</c:v>
                </c:pt>
                <c:pt idx="97">
                  <c:v>0.137052066554054</c:v>
                </c:pt>
                <c:pt idx="98">
                  <c:v>0.138392587905405</c:v>
                </c:pt>
                <c:pt idx="99">
                  <c:v>0.139734980912162</c:v>
                </c:pt>
                <c:pt idx="100">
                  <c:v>0.141072488817568</c:v>
                </c:pt>
                <c:pt idx="101">
                  <c:v>0.142418625135135</c:v>
                </c:pt>
                <c:pt idx="102">
                  <c:v>0.143754261385135</c:v>
                </c:pt>
                <c:pt idx="103">
                  <c:v>0.145091145405405</c:v>
                </c:pt>
                <c:pt idx="104">
                  <c:v>0.146421896554054</c:v>
                </c:pt>
                <c:pt idx="105">
                  <c:v>0.147799321114865</c:v>
                </c:pt>
                <c:pt idx="106">
                  <c:v>0.149141714121622</c:v>
                </c:pt>
                <c:pt idx="107">
                  <c:v>0.150482341452703</c:v>
                </c:pt>
                <c:pt idx="108">
                  <c:v>0.151821721013514</c:v>
                </c:pt>
                <c:pt idx="109">
                  <c:v>0.153159228918919</c:v>
                </c:pt>
                <c:pt idx="110">
                  <c:v>0.154496736824324</c:v>
                </c:pt>
                <c:pt idx="111">
                  <c:v>0.155836116385135</c:v>
                </c:pt>
                <c:pt idx="112">
                  <c:v>0.157173000405405</c:v>
                </c:pt>
                <c:pt idx="113">
                  <c:v>0.158549801081081</c:v>
                </c:pt>
                <c:pt idx="114">
                  <c:v>0.159887932871622</c:v>
                </c:pt>
                <c:pt idx="115">
                  <c:v>0.161219931790541</c:v>
                </c:pt>
                <c:pt idx="116">
                  <c:v>0.162545797837838</c:v>
                </c:pt>
                <c:pt idx="117">
                  <c:v>0.163873429560811</c:v>
                </c:pt>
                <c:pt idx="118">
                  <c:v>0.165204804594595</c:v>
                </c:pt>
                <c:pt idx="119">
                  <c:v>0.166535555743243</c:v>
                </c:pt>
                <c:pt idx="120">
                  <c:v>0.167876183074324</c:v>
                </c:pt>
                <c:pt idx="121">
                  <c:v>0.169257868851351</c:v>
                </c:pt>
                <c:pt idx="122">
                  <c:v>0.170610761925676</c:v>
                </c:pt>
                <c:pt idx="123">
                  <c:v>0.171951907162162</c:v>
                </c:pt>
                <c:pt idx="124">
                  <c:v>0.173289415067568</c:v>
                </c:pt>
                <c:pt idx="125">
                  <c:v>0.174633055844595</c:v>
                </c:pt>
                <c:pt idx="126">
                  <c:v>0.175973059290541</c:v>
                </c:pt>
                <c:pt idx="127">
                  <c:v>0.177311191081081</c:v>
                </c:pt>
                <c:pt idx="128">
                  <c:v>0.178648698986486</c:v>
                </c:pt>
                <c:pt idx="129">
                  <c:v>0.180026747432432</c:v>
                </c:pt>
                <c:pt idx="130">
                  <c:v>0.181363007567568</c:v>
                </c:pt>
                <c:pt idx="131">
                  <c:v>0.182702387128378</c:v>
                </c:pt>
                <c:pt idx="132">
                  <c:v>0.184043638344595</c:v>
                </c:pt>
                <c:pt idx="133">
                  <c:v>0.18538239402027</c:v>
                </c:pt>
                <c:pt idx="134">
                  <c:v>0.186726034797297</c:v>
                </c:pt>
                <c:pt idx="135">
                  <c:v>0.188072795</c:v>
                </c:pt>
                <c:pt idx="136">
                  <c:v>0.189402298378378</c:v>
                </c:pt>
                <c:pt idx="137">
                  <c:v>0.190788351351351</c:v>
                </c:pt>
                <c:pt idx="138">
                  <c:v>0.192125859256757</c:v>
                </c:pt>
                <c:pt idx="139">
                  <c:v>0.194778215236486</c:v>
                </c:pt>
                <c:pt idx="140">
                  <c:v>0.196107718614865</c:v>
                </c:pt>
                <c:pt idx="141">
                  <c:v>0.197429841351351</c:v>
                </c:pt>
                <c:pt idx="142">
                  <c:v>0.198766725371622</c:v>
                </c:pt>
                <c:pt idx="143">
                  <c:v>0.200113485574324</c:v>
                </c:pt>
                <c:pt idx="144">
                  <c:v>0.201494547466216</c:v>
                </c:pt>
                <c:pt idx="145">
                  <c:v>0.202840683783784</c:v>
                </c:pt>
                <c:pt idx="146">
                  <c:v>0.204186196216216</c:v>
                </c:pt>
                <c:pt idx="147">
                  <c:v>0.205519442905405</c:v>
                </c:pt>
                <c:pt idx="148">
                  <c:v>0.206857574695946</c:v>
                </c:pt>
                <c:pt idx="149">
                  <c:v>0.208198825912162</c:v>
                </c:pt>
                <c:pt idx="150">
                  <c:v>0.209531448716216</c:v>
                </c:pt>
                <c:pt idx="151">
                  <c:v>0.210871452162162</c:v>
                </c:pt>
                <c:pt idx="152">
                  <c:v>0.213544702297297</c:v>
                </c:pt>
                <c:pt idx="153">
                  <c:v>0.214881586317568</c:v>
                </c:pt>
                <c:pt idx="154">
                  <c:v>0.21622585097973</c:v>
                </c:pt>
                <c:pt idx="155">
                  <c:v>0.217571363412162</c:v>
                </c:pt>
                <c:pt idx="156">
                  <c:v>0.218916251959459</c:v>
                </c:pt>
                <c:pt idx="157">
                  <c:v>0.22025313597973</c:v>
                </c:pt>
                <c:pt idx="158">
                  <c:v>0.221600520067568</c:v>
                </c:pt>
                <c:pt idx="159">
                  <c:v>0.222990834256757</c:v>
                </c:pt>
                <c:pt idx="160">
                  <c:v>0.224328966047297</c:v>
                </c:pt>
                <c:pt idx="161">
                  <c:v>0.225663460506757</c:v>
                </c:pt>
                <c:pt idx="162">
                  <c:v>0.227004087837838</c:v>
                </c:pt>
                <c:pt idx="163">
                  <c:v>0.228336710641892</c:v>
                </c:pt>
                <c:pt idx="164">
                  <c:v>0.229671205101351</c:v>
                </c:pt>
                <c:pt idx="165">
                  <c:v>0.231009960777027</c:v>
                </c:pt>
                <c:pt idx="166">
                  <c:v>0.232346844797297</c:v>
                </c:pt>
                <c:pt idx="167">
                  <c:v>0.233729778344595</c:v>
                </c:pt>
                <c:pt idx="168">
                  <c:v>0.235069157905405</c:v>
                </c:pt>
                <c:pt idx="169">
                  <c:v>0.236414046452703</c:v>
                </c:pt>
                <c:pt idx="170">
                  <c:v>0.237754673783784</c:v>
                </c:pt>
                <c:pt idx="171">
                  <c:v>0.239088544358108</c:v>
                </c:pt>
                <c:pt idx="172">
                  <c:v>0.240421167162162</c:v>
                </c:pt>
                <c:pt idx="173">
                  <c:v>0.241759922837838</c:v>
                </c:pt>
                <c:pt idx="174">
                  <c:v>0.243096288952703</c:v>
                </c:pt>
                <c:pt idx="175">
                  <c:v>0.244471841858108</c:v>
                </c:pt>
                <c:pt idx="176">
                  <c:v>0.245809455743243</c:v>
                </c:pt>
                <c:pt idx="177">
                  <c:v>0.247140206891892</c:v>
                </c:pt>
                <c:pt idx="178">
                  <c:v>0.248472205810811</c:v>
                </c:pt>
                <c:pt idx="179">
                  <c:v>0.249818966013513</c:v>
                </c:pt>
                <c:pt idx="180">
                  <c:v>0.25116021722973</c:v>
                </c:pt>
                <c:pt idx="181">
                  <c:v>0.252499596790541</c:v>
                </c:pt>
                <c:pt idx="182">
                  <c:v>0.253847086858108</c:v>
                </c:pt>
                <c:pt idx="183">
                  <c:v>0.255241144358108</c:v>
                </c:pt>
                <c:pt idx="184">
                  <c:v>0.256565550675676</c:v>
                </c:pt>
                <c:pt idx="185">
                  <c:v>0.257898691385135</c:v>
                </c:pt>
                <c:pt idx="186">
                  <c:v>0.259238694831081</c:v>
                </c:pt>
                <c:pt idx="187">
                  <c:v>0.260561441452703</c:v>
                </c:pt>
                <c:pt idx="188">
                  <c:v>0.261892816486487</c:v>
                </c:pt>
                <c:pt idx="189">
                  <c:v>0.263227204966216</c:v>
                </c:pt>
                <c:pt idx="190">
                  <c:v>0.264567208412162</c:v>
                </c:pt>
                <c:pt idx="191">
                  <c:v>0.265955650945946</c:v>
                </c:pt>
                <c:pt idx="192">
                  <c:v>0.267300539493243</c:v>
                </c:pt>
                <c:pt idx="193">
                  <c:v>0.268636175743243</c:v>
                </c:pt>
                <c:pt idx="194">
                  <c:v>0.269973683648649</c:v>
                </c:pt>
                <c:pt idx="195">
                  <c:v>0.271305058682432</c:v>
                </c:pt>
                <c:pt idx="196">
                  <c:v>0.272646309898649</c:v>
                </c:pt>
                <c:pt idx="197">
                  <c:v>0.273977684932432</c:v>
                </c:pt>
                <c:pt idx="198">
                  <c:v>0.275307188310811</c:v>
                </c:pt>
                <c:pt idx="199">
                  <c:v>0.27667723222973</c:v>
                </c:pt>
                <c:pt idx="200">
                  <c:v>0.27801536402027</c:v>
                </c:pt>
                <c:pt idx="201">
                  <c:v>0.279357239121622</c:v>
                </c:pt>
                <c:pt idx="202">
                  <c:v>0.280694123141892</c:v>
                </c:pt>
                <c:pt idx="203">
                  <c:v>0.282032254932432</c:v>
                </c:pt>
                <c:pt idx="204">
                  <c:v>0.283362382195946</c:v>
                </c:pt>
                <c:pt idx="205">
                  <c:v>0.284703009527027</c:v>
                </c:pt>
                <c:pt idx="206">
                  <c:v>0.286033760675676</c:v>
                </c:pt>
                <c:pt idx="207">
                  <c:v>0.287419813648649</c:v>
                </c:pt>
                <c:pt idx="208">
                  <c:v>0.288756697668919</c:v>
                </c:pt>
                <c:pt idx="209">
                  <c:v>0.290086824932432</c:v>
                </c:pt>
                <c:pt idx="210">
                  <c:v>0.291411443209459</c:v>
                </c:pt>
                <c:pt idx="211">
                  <c:v>0.292752694425676</c:v>
                </c:pt>
                <c:pt idx="212">
                  <c:v>0.294083445574324</c:v>
                </c:pt>
                <c:pt idx="213">
                  <c:v>0.295414196722973</c:v>
                </c:pt>
                <c:pt idx="214">
                  <c:v>0.296750456858108</c:v>
                </c:pt>
                <c:pt idx="215">
                  <c:v>0.29813027097973</c:v>
                </c:pt>
                <c:pt idx="216">
                  <c:v>0.299464659459459</c:v>
                </c:pt>
                <c:pt idx="217">
                  <c:v>0.300808300236487</c:v>
                </c:pt>
                <c:pt idx="218">
                  <c:v>0.302148821587838</c:v>
                </c:pt>
                <c:pt idx="219">
                  <c:v>0.303475205540541</c:v>
                </c:pt>
                <c:pt idx="220">
                  <c:v>0.30480834625</c:v>
                </c:pt>
                <c:pt idx="221">
                  <c:v>0.306140345168919</c:v>
                </c:pt>
                <c:pt idx="222">
                  <c:v>0.307475981418919</c:v>
                </c:pt>
                <c:pt idx="223">
                  <c:v>0.308852782094595</c:v>
                </c:pt>
                <c:pt idx="224">
                  <c:v>0.310178542162162</c:v>
                </c:pt>
                <c:pt idx="225">
                  <c:v>0.311507421655405</c:v>
                </c:pt>
                <c:pt idx="226">
                  <c:v>0.312838172804054</c:v>
                </c:pt>
                <c:pt idx="227">
                  <c:v>0.314170689628378</c:v>
                </c:pt>
                <c:pt idx="228">
                  <c:v>0.315504454222973</c:v>
                </c:pt>
                <c:pt idx="229">
                  <c:v>0.316837594932432</c:v>
                </c:pt>
                <c:pt idx="230">
                  <c:v>0.318168969966216</c:v>
                </c:pt>
                <c:pt idx="231">
                  <c:v>0.319510739087838</c:v>
                </c:pt>
                <c:pt idx="232">
                  <c:v>0.320883172567568</c:v>
                </c:pt>
                <c:pt idx="233">
                  <c:v>0.322226919324324</c:v>
                </c:pt>
                <c:pt idx="234">
                  <c:v>0.323568794425676</c:v>
                </c:pt>
                <c:pt idx="235">
                  <c:v>0.324902041114865</c:v>
                </c:pt>
                <c:pt idx="236">
                  <c:v>0.326227801182432</c:v>
                </c:pt>
                <c:pt idx="237">
                  <c:v>0.327561565777027</c:v>
                </c:pt>
                <c:pt idx="238">
                  <c:v>0.328894706486486</c:v>
                </c:pt>
                <c:pt idx="239">
                  <c:v>0.330235851722973</c:v>
                </c:pt>
                <c:pt idx="240">
                  <c:v>0.331610780743243</c:v>
                </c:pt>
                <c:pt idx="241">
                  <c:v>0.332945169222973</c:v>
                </c:pt>
                <c:pt idx="242">
                  <c:v>0.334267809864865</c:v>
                </c:pt>
                <c:pt idx="243">
                  <c:v>0.335606459560811</c:v>
                </c:pt>
                <c:pt idx="244">
                  <c:v>0.338771587195946</c:v>
                </c:pt>
                <c:pt idx="245">
                  <c:v>0.340097347263514</c:v>
                </c:pt>
                <c:pt idx="246">
                  <c:v>0.341477161385135</c:v>
                </c:pt>
                <c:pt idx="247">
                  <c:v>0.342807182668919</c:v>
                </c:pt>
                <c:pt idx="248">
                  <c:v>0.34414645625</c:v>
                </c:pt>
                <c:pt idx="249">
                  <c:v>0.345481468614865</c:v>
                </c:pt>
                <c:pt idx="250">
                  <c:v>0.346820742195946</c:v>
                </c:pt>
                <c:pt idx="251">
                  <c:v>0.348152635135135</c:v>
                </c:pt>
                <c:pt idx="252">
                  <c:v>0.349484528074324</c:v>
                </c:pt>
                <c:pt idx="253">
                  <c:v>0.350827544966216</c:v>
                </c:pt>
                <c:pt idx="254">
                  <c:v>0.352196235135135</c:v>
                </c:pt>
                <c:pt idx="255">
                  <c:v>0.353530623614865</c:v>
                </c:pt>
                <c:pt idx="256">
                  <c:v>0.354861892668919</c:v>
                </c:pt>
                <c:pt idx="257">
                  <c:v>0.356179648209459</c:v>
                </c:pt>
                <c:pt idx="258">
                  <c:v>0.357501664966216</c:v>
                </c:pt>
                <c:pt idx="259">
                  <c:v>0.358834805675676</c:v>
                </c:pt>
                <c:pt idx="260">
                  <c:v>0.360156822432432</c:v>
                </c:pt>
                <c:pt idx="261">
                  <c:v>0.361483100405405</c:v>
                </c:pt>
                <c:pt idx="262">
                  <c:v>0.362856675675676</c:v>
                </c:pt>
                <c:pt idx="263">
                  <c:v>0.364190334290541</c:v>
                </c:pt>
                <c:pt idx="264">
                  <c:v>0.36552336902027</c:v>
                </c:pt>
                <c:pt idx="265">
                  <c:v>0.366851518648649</c:v>
                </c:pt>
                <c:pt idx="266">
                  <c:v>0.368169168209459</c:v>
                </c:pt>
                <c:pt idx="267">
                  <c:v>0.369492326756757</c:v>
                </c:pt>
                <c:pt idx="268">
                  <c:v>0.370809976317568</c:v>
                </c:pt>
                <c:pt idx="269">
                  <c:v>0.372138749831081</c:v>
                </c:pt>
                <c:pt idx="270">
                  <c:v>0.373503696689189</c:v>
                </c:pt>
                <c:pt idx="271">
                  <c:v>0.374829974662162</c:v>
                </c:pt>
                <c:pt idx="272">
                  <c:v>0.376150743648649</c:v>
                </c:pt>
                <c:pt idx="273">
                  <c:v>0.377476397736486</c:v>
                </c:pt>
                <c:pt idx="274">
                  <c:v>0.378801427939189</c:v>
                </c:pt>
                <c:pt idx="275">
                  <c:v>0.380132591013514</c:v>
                </c:pt>
                <c:pt idx="276">
                  <c:v>0.381447121148649</c:v>
                </c:pt>
                <c:pt idx="277">
                  <c:v>0.382776412567568</c:v>
                </c:pt>
                <c:pt idx="278">
                  <c:v>0.384141359425676</c:v>
                </c:pt>
                <c:pt idx="279">
                  <c:v>0.38547002695946</c:v>
                </c:pt>
                <c:pt idx="280">
                  <c:v>0.386787570540541</c:v>
                </c:pt>
                <c:pt idx="281">
                  <c:v>0.388098357364865</c:v>
                </c:pt>
                <c:pt idx="282">
                  <c:v>0.3894128875</c:v>
                </c:pt>
                <c:pt idx="283">
                  <c:v>0.390723050439189</c:v>
                </c:pt>
                <c:pt idx="284">
                  <c:v>0.392042465675676</c:v>
                </c:pt>
                <c:pt idx="285">
                  <c:v>0.393366766013514</c:v>
                </c:pt>
                <c:pt idx="286">
                  <c:v>0.394727863581081</c:v>
                </c:pt>
                <c:pt idx="287">
                  <c:v>0.396047172837838</c:v>
                </c:pt>
                <c:pt idx="288">
                  <c:v>0.397366588074324</c:v>
                </c:pt>
                <c:pt idx="289">
                  <c:v>0.398677374898649</c:v>
                </c:pt>
                <c:pt idx="290">
                  <c:v>0.39999616625</c:v>
                </c:pt>
                <c:pt idx="291">
                  <c:v>0.401308200844595</c:v>
                </c:pt>
                <c:pt idx="292">
                  <c:v>0.402626368310811</c:v>
                </c:pt>
                <c:pt idx="293">
                  <c:v>0.403924159527027</c:v>
                </c:pt>
                <c:pt idx="294">
                  <c:v>0.405279124222973</c:v>
                </c:pt>
                <c:pt idx="295">
                  <c:v>0.406598539459459</c:v>
                </c:pt>
                <c:pt idx="296">
                  <c:v>0.407909326283784</c:v>
                </c:pt>
                <c:pt idx="297">
                  <c:v>0.409221878783784</c:v>
                </c:pt>
                <c:pt idx="298">
                  <c:v>0.410546179121622</c:v>
                </c:pt>
                <c:pt idx="299">
                  <c:v>0.411860603277027</c:v>
                </c:pt>
                <c:pt idx="300">
                  <c:v>0.413179288648649</c:v>
                </c:pt>
                <c:pt idx="301">
                  <c:v>0.41449797402027</c:v>
                </c:pt>
                <c:pt idx="302">
                  <c:v>0.415862708918919</c:v>
                </c:pt>
                <c:pt idx="303">
                  <c:v>0.417165385236487</c:v>
                </c:pt>
                <c:pt idx="304">
                  <c:v>0.418479185506757</c:v>
                </c:pt>
                <c:pt idx="305">
                  <c:v>0.419781967804054</c:v>
                </c:pt>
                <c:pt idx="306">
                  <c:v>0.421084020236486</c:v>
                </c:pt>
                <c:pt idx="307">
                  <c:v>0.422383577128378</c:v>
                </c:pt>
                <c:pt idx="308">
                  <c:v>0.423688748986486</c:v>
                </c:pt>
                <c:pt idx="309">
                  <c:v>0.424996934290541</c:v>
                </c:pt>
                <c:pt idx="310">
                  <c:v>0.426347425810811</c:v>
                </c:pt>
                <c:pt idx="311">
                  <c:v>0.427666735067568</c:v>
                </c:pt>
                <c:pt idx="312">
                  <c:v>0.428977309932432</c:v>
                </c:pt>
                <c:pt idx="313">
                  <c:v>0.430281128040541</c:v>
                </c:pt>
                <c:pt idx="314">
                  <c:v>0.431576941621622</c:v>
                </c:pt>
                <c:pt idx="315">
                  <c:v>0.432885750810811</c:v>
                </c:pt>
                <c:pt idx="316">
                  <c:v>0.434181564391892</c:v>
                </c:pt>
                <c:pt idx="317">
                  <c:v>0.435478625743243</c:v>
                </c:pt>
                <c:pt idx="318">
                  <c:v>0.436822984391892</c:v>
                </c:pt>
                <c:pt idx="319">
                  <c:v>0.438121293513514</c:v>
                </c:pt>
                <c:pt idx="320">
                  <c:v>0.439384041182432</c:v>
                </c:pt>
                <c:pt idx="321">
                  <c:v>0.440727787939189</c:v>
                </c:pt>
                <c:pt idx="322">
                  <c:v>0.442029734391892</c:v>
                </c:pt>
                <c:pt idx="323">
                  <c:v>0.443337189831081</c:v>
                </c:pt>
                <c:pt idx="324">
                  <c:v>0.444633627297297</c:v>
                </c:pt>
                <c:pt idx="325">
                  <c:v>0.445942436486486</c:v>
                </c:pt>
                <c:pt idx="326">
                  <c:v>0.447277436858108</c:v>
                </c:pt>
                <c:pt idx="327">
                  <c:v>0.448577511655405</c:v>
                </c:pt>
                <c:pt idx="328">
                  <c:v>0.449871971486487</c:v>
                </c:pt>
                <c:pt idx="329">
                  <c:v>0.451156555135135</c:v>
                </c:pt>
                <c:pt idx="330">
                  <c:v>0.452440514898649</c:v>
                </c:pt>
                <c:pt idx="331">
                  <c:v>0.453736846385135</c:v>
                </c:pt>
                <c:pt idx="332">
                  <c:v>0.455022053918919</c:v>
                </c:pt>
                <c:pt idx="333">
                  <c:v>0.456304659932432</c:v>
                </c:pt>
                <c:pt idx="334">
                  <c:v>0.457643191655405</c:v>
                </c:pt>
                <c:pt idx="335">
                  <c:v>0.458931412635135</c:v>
                </c:pt>
                <c:pt idx="336">
                  <c:v>0.460215890304054</c:v>
                </c:pt>
                <c:pt idx="337">
                  <c:v>0.461502239628378</c:v>
                </c:pt>
                <c:pt idx="338">
                  <c:v>0.46277621722973</c:v>
                </c:pt>
                <c:pt idx="339">
                  <c:v>0.464059447128378</c:v>
                </c:pt>
                <c:pt idx="340">
                  <c:v>0.46533592027027</c:v>
                </c:pt>
                <c:pt idx="341">
                  <c:v>0.466616760608108</c:v>
                </c:pt>
                <c:pt idx="342">
                  <c:v>0.467921920472973</c:v>
                </c:pt>
                <c:pt idx="343">
                  <c:v>0.469189035337838</c:v>
                </c:pt>
                <c:pt idx="344">
                  <c:v>0.470472265236487</c:v>
                </c:pt>
                <c:pt idx="345">
                  <c:v>0.471752375709459</c:v>
                </c:pt>
                <c:pt idx="346">
                  <c:v>0.472941304966216</c:v>
                </c:pt>
                <c:pt idx="347">
                  <c:v>0.474274445675676</c:v>
                </c:pt>
                <c:pt idx="348">
                  <c:v>0.475553932263514</c:v>
                </c:pt>
                <c:pt idx="349">
                  <c:v>0.476827909864865</c:v>
                </c:pt>
                <c:pt idx="350">
                  <c:v>0.478166959493243</c:v>
                </c:pt>
                <c:pt idx="351">
                  <c:v>0.479439065439189</c:v>
                </c:pt>
                <c:pt idx="352">
                  <c:v>0.480709923614865</c:v>
                </c:pt>
                <c:pt idx="353">
                  <c:v>0.48197839222973</c:v>
                </c:pt>
                <c:pt idx="354">
                  <c:v>0.483243635439189</c:v>
                </c:pt>
                <c:pt idx="355">
                  <c:v>0.484510126418919</c:v>
                </c:pt>
                <c:pt idx="356">
                  <c:v>0.485766741216216</c:v>
                </c:pt>
                <c:pt idx="357">
                  <c:v>0.487035727736486</c:v>
                </c:pt>
                <c:pt idx="358">
                  <c:v>0.488342547297297</c:v>
                </c:pt>
                <c:pt idx="359">
                  <c:v>0.489626295101351</c:v>
                </c:pt>
                <c:pt idx="360">
                  <c:v>0.490899436858108</c:v>
                </c:pt>
                <c:pt idx="361">
                  <c:v>0.492170706959459</c:v>
                </c:pt>
                <c:pt idx="362">
                  <c:v>0.493434702398649</c:v>
                </c:pt>
                <c:pt idx="363">
                  <c:v>0.494712941216216</c:v>
                </c:pt>
                <c:pt idx="364">
                  <c:v>0.495976936655405</c:v>
                </c:pt>
                <c:pt idx="365">
                  <c:v>0.497231679797297</c:v>
                </c:pt>
                <c:pt idx="366">
                  <c:v>0.498531848581081</c:v>
                </c:pt>
                <c:pt idx="367">
                  <c:v>0.499787733513514</c:v>
                </c:pt>
                <c:pt idx="368">
                  <c:v>0.501041122905405</c:v>
                </c:pt>
                <c:pt idx="369">
                  <c:v>0.502303870574324</c:v>
                </c:pt>
                <c:pt idx="370">
                  <c:v>0.503557883851351</c:v>
                </c:pt>
                <c:pt idx="371">
                  <c:v>0.504819901655405</c:v>
                </c:pt>
                <c:pt idx="372">
                  <c:v>0.506078800033784</c:v>
                </c:pt>
                <c:pt idx="373">
                  <c:v>0.507336556621622</c:v>
                </c:pt>
                <c:pt idx="374">
                  <c:v>0.508577774256757</c:v>
                </c:pt>
                <c:pt idx="375">
                  <c:v>0.509887925202703</c:v>
                </c:pt>
                <c:pt idx="376">
                  <c:v>0.511154310202703</c:v>
                </c:pt>
                <c:pt idx="377">
                  <c:v>0.512407699594595</c:v>
                </c:pt>
                <c:pt idx="378">
                  <c:v>0.513659841216216</c:v>
                </c:pt>
                <c:pt idx="379">
                  <c:v>0.514911358952703</c:v>
                </c:pt>
                <c:pt idx="380">
                  <c:v>0.516174000641892</c:v>
                </c:pt>
                <c:pt idx="381">
                  <c:v>0.517428531824324</c:v>
                </c:pt>
                <c:pt idx="382">
                  <c:v>0.518689195878378</c:v>
                </c:pt>
                <c:pt idx="383">
                  <c:v>0.522497591182432</c:v>
                </c:pt>
                <c:pt idx="384">
                  <c:v>0.526218984493243</c:v>
                </c:pt>
                <c:pt idx="385">
                  <c:v>0.527458130506757</c:v>
                </c:pt>
                <c:pt idx="386">
                  <c:v>0.528707670608108</c:v>
                </c:pt>
                <c:pt idx="387">
                  <c:v>0.529997127364865</c:v>
                </c:pt>
                <c:pt idx="388">
                  <c:v>0.531244171925676</c:v>
                </c:pt>
                <c:pt idx="389">
                  <c:v>0.53250733152027</c:v>
                </c:pt>
                <c:pt idx="390">
                  <c:v>0.533753752195946</c:v>
                </c:pt>
                <c:pt idx="391">
                  <c:v>0.535001420641892</c:v>
                </c:pt>
                <c:pt idx="392">
                  <c:v>0.536245345777027</c:v>
                </c:pt>
                <c:pt idx="393">
                  <c:v>0.537498005304054</c:v>
                </c:pt>
                <c:pt idx="394">
                  <c:v>0.538741930439189</c:v>
                </c:pt>
                <c:pt idx="395">
                  <c:v>0.540021922939189</c:v>
                </c:pt>
                <c:pt idx="396">
                  <c:v>0.541127451554054</c:v>
                </c:pt>
                <c:pt idx="397">
                  <c:v>0.542473799831081</c:v>
                </c:pt>
                <c:pt idx="398">
                  <c:v>0.543722304121622</c:v>
                </c:pt>
                <c:pt idx="399">
                  <c:v>0.544955105304054</c:v>
                </c:pt>
                <c:pt idx="400">
                  <c:v>0.546194769222973</c:v>
                </c:pt>
                <c:pt idx="401">
                  <c:v>0.54742445097973</c:v>
                </c:pt>
                <c:pt idx="402">
                  <c:v>0.548654132736486</c:v>
                </c:pt>
                <c:pt idx="403">
                  <c:v>0.549938492432432</c:v>
                </c:pt>
                <c:pt idx="404">
                  <c:v>0.551174307060811</c:v>
                </c:pt>
                <c:pt idx="405">
                  <c:v>0.552410745574324</c:v>
                </c:pt>
                <c:pt idx="406">
                  <c:v>0.55365716625</c:v>
                </c:pt>
                <c:pt idx="407">
                  <c:v>0.554894228648649</c:v>
                </c:pt>
                <c:pt idx="408">
                  <c:v>0.556120167094595</c:v>
                </c:pt>
                <c:pt idx="409">
                  <c:v>0.55734610554054</c:v>
                </c:pt>
                <c:pt idx="410">
                  <c:v>0.558579530608108</c:v>
                </c:pt>
                <c:pt idx="411">
                  <c:v>0.559840912533784</c:v>
                </c:pt>
                <c:pt idx="412">
                  <c:v>0.561071842060811</c:v>
                </c:pt>
                <c:pt idx="413">
                  <c:v>0.562291541655405</c:v>
                </c:pt>
                <c:pt idx="414">
                  <c:v>0.563521117432433</c:v>
                </c:pt>
                <c:pt idx="415">
                  <c:v>0.564756202195946</c:v>
                </c:pt>
                <c:pt idx="416">
                  <c:v>0.565988897398649</c:v>
                </c:pt>
                <c:pt idx="417">
                  <c:v>0.567209738783784</c:v>
                </c:pt>
                <c:pt idx="418">
                  <c:v>0.568428708513513</c:v>
                </c:pt>
                <c:pt idx="419">
                  <c:v>0.569696847195946</c:v>
                </c:pt>
                <c:pt idx="420">
                  <c:v>0.570920184121622</c:v>
                </c:pt>
                <c:pt idx="421">
                  <c:v>0.572080932567568</c:v>
                </c:pt>
                <c:pt idx="422">
                  <c:v>0.573341184695946</c:v>
                </c:pt>
                <c:pt idx="423">
                  <c:v>0.574471668716216</c:v>
                </c:pt>
                <c:pt idx="424">
                  <c:v>0.575755004594595</c:v>
                </c:pt>
                <c:pt idx="425">
                  <c:v>0.576984580371622</c:v>
                </c:pt>
                <c:pt idx="426">
                  <c:v>0.578201678445946</c:v>
                </c:pt>
                <c:pt idx="427">
                  <c:v>0.579314893648649</c:v>
                </c:pt>
                <c:pt idx="428">
                  <c:v>0.580641171621622</c:v>
                </c:pt>
                <c:pt idx="429">
                  <c:v>0.581827699324324</c:v>
                </c:pt>
                <c:pt idx="430">
                  <c:v>0.583083584256757</c:v>
                </c:pt>
                <c:pt idx="431">
                  <c:v>0.584304943547297</c:v>
                </c:pt>
                <c:pt idx="432">
                  <c:v>0.585518922195946</c:v>
                </c:pt>
                <c:pt idx="433">
                  <c:v>0.586723860506757</c:v>
                </c:pt>
                <c:pt idx="434">
                  <c:v>0.587923701756757</c:v>
                </c:pt>
                <c:pt idx="435">
                  <c:v>0.589162105912162</c:v>
                </c:pt>
                <c:pt idx="436">
                  <c:v>0.59030309</c:v>
                </c:pt>
                <c:pt idx="437">
                  <c:v>0.591586943783784</c:v>
                </c:pt>
                <c:pt idx="438">
                  <c:v>0.592793435810811</c:v>
                </c:pt>
                <c:pt idx="439">
                  <c:v>0.593865592567568</c:v>
                </c:pt>
                <c:pt idx="440">
                  <c:v>0.595067611418919</c:v>
                </c:pt>
                <c:pt idx="441">
                  <c:v>0.596305097736486</c:v>
                </c:pt>
                <c:pt idx="442">
                  <c:v>0.597468235743243</c:v>
                </c:pt>
                <c:pt idx="443">
                  <c:v>0.598751865574324</c:v>
                </c:pt>
                <c:pt idx="444">
                  <c:v>0.599915733445946</c:v>
                </c:pt>
                <c:pt idx="445">
                  <c:v>0.60103935472973</c:v>
                </c:pt>
                <c:pt idx="446">
                  <c:v>0.602233698986487</c:v>
                </c:pt>
                <c:pt idx="447">
                  <c:v>0.603526287162162</c:v>
                </c:pt>
                <c:pt idx="448">
                  <c:v>0.604648554695946</c:v>
                </c:pt>
                <c:pt idx="449">
                  <c:v>0.605744101148649</c:v>
                </c:pt>
                <c:pt idx="450">
                  <c:v>0.606899340608108</c:v>
                </c:pt>
                <c:pt idx="451">
                  <c:v>0.608291526452703</c:v>
                </c:pt>
                <c:pt idx="452">
                  <c:v>0.609370545945946</c:v>
                </c:pt>
                <c:pt idx="453">
                  <c:v>0.610502595675676</c:v>
                </c:pt>
                <c:pt idx="454">
                  <c:v>0.611712207128378</c:v>
                </c:pt>
                <c:pt idx="455">
                  <c:v>0.612914331959459</c:v>
                </c:pt>
                <c:pt idx="456">
                  <c:v>0.614087464121622</c:v>
                </c:pt>
                <c:pt idx="457">
                  <c:v>0.615218572027027</c:v>
                </c:pt>
                <c:pt idx="458">
                  <c:v>0.616394823614865</c:v>
                </c:pt>
                <c:pt idx="459">
                  <c:v>0.617647471148649</c:v>
                </c:pt>
                <c:pt idx="460">
                  <c:v>0.618819131587838</c:v>
                </c:pt>
                <c:pt idx="461">
                  <c:v>0.619999326452703</c:v>
                </c:pt>
                <c:pt idx="462">
                  <c:v>0.621112965574324</c:v>
                </c:pt>
                <c:pt idx="463">
                  <c:v>0.622318009864865</c:v>
                </c:pt>
                <c:pt idx="464">
                  <c:v>0.623425834054054</c:v>
                </c:pt>
                <c:pt idx="465">
                  <c:v>0.62458918402027</c:v>
                </c:pt>
                <c:pt idx="466">
                  <c:v>0.625714700945946</c:v>
                </c:pt>
                <c:pt idx="467">
                  <c:v>0.626887809121622</c:v>
                </c:pt>
                <c:pt idx="468">
                  <c:v>0.628110322195946</c:v>
                </c:pt>
                <c:pt idx="469">
                  <c:v>0.629233637533784</c:v>
                </c:pt>
                <c:pt idx="470">
                  <c:v>0.630419541351351</c:v>
                </c:pt>
                <c:pt idx="471">
                  <c:v>0.631548153716216</c:v>
                </c:pt>
                <c:pt idx="472">
                  <c:v>0.632711703648649</c:v>
                </c:pt>
                <c:pt idx="473">
                  <c:v>0.633863717702703</c:v>
                </c:pt>
                <c:pt idx="474">
                  <c:v>0.635041511013514</c:v>
                </c:pt>
                <c:pt idx="475">
                  <c:v>0.636249556756757</c:v>
                </c:pt>
                <c:pt idx="476">
                  <c:v>0.637383890067568</c:v>
                </c:pt>
                <c:pt idx="477">
                  <c:v>0.638511572601351</c:v>
                </c:pt>
                <c:pt idx="478">
                  <c:v>0.639662338885135</c:v>
                </c:pt>
                <c:pt idx="479">
                  <c:v>0.640841803885135</c:v>
                </c:pt>
                <c:pt idx="480">
                  <c:v>0.641987049189189</c:v>
                </c:pt>
                <c:pt idx="481">
                  <c:v>0.643168385844595</c:v>
                </c:pt>
                <c:pt idx="482">
                  <c:v>0.644244815810811</c:v>
                </c:pt>
                <c:pt idx="483">
                  <c:v>0.645400773141892</c:v>
                </c:pt>
                <c:pt idx="484">
                  <c:v>0.646608606925676</c:v>
                </c:pt>
                <c:pt idx="485">
                  <c:v>0.647792639087838</c:v>
                </c:pt>
                <c:pt idx="486">
                  <c:v>0.648943605337838</c:v>
                </c:pt>
                <c:pt idx="487">
                  <c:v>0.650114535912162</c:v>
                </c:pt>
                <c:pt idx="488">
                  <c:v>0.651266749932432</c:v>
                </c:pt>
                <c:pt idx="489">
                  <c:v>0.6523834025</c:v>
                </c:pt>
                <c:pt idx="490">
                  <c:v>0.653577416824324</c:v>
                </c:pt>
                <c:pt idx="491">
                  <c:v>0.654735763716216</c:v>
                </c:pt>
                <c:pt idx="492">
                  <c:v>0.655906682297297</c:v>
                </c:pt>
                <c:pt idx="493">
                  <c:v>0.657029161790541</c:v>
                </c:pt>
                <c:pt idx="494">
                  <c:v>0.658193441587838</c:v>
                </c:pt>
                <c:pt idx="495">
                  <c:v>0.659306986722973</c:v>
                </c:pt>
                <c:pt idx="496">
                  <c:v>0.660442461824324</c:v>
                </c:pt>
                <c:pt idx="497">
                  <c:v>0.661578454831081</c:v>
                </c:pt>
                <c:pt idx="498">
                  <c:v>0.662731292736487</c:v>
                </c:pt>
                <c:pt idx="499">
                  <c:v>0.663883918682432</c:v>
                </c:pt>
                <c:pt idx="500">
                  <c:v>0.665021147466216</c:v>
                </c:pt>
                <c:pt idx="501">
                  <c:v>0.666156834527027</c:v>
                </c:pt>
                <c:pt idx="502">
                  <c:v>0.667287212567568</c:v>
                </c:pt>
                <c:pt idx="503">
                  <c:v>0.668433811621622</c:v>
                </c:pt>
                <c:pt idx="504">
                  <c:v>0.66953778652027</c:v>
                </c:pt>
                <c:pt idx="505">
                  <c:v>0.670679394493243</c:v>
                </c:pt>
                <c:pt idx="506">
                  <c:v>0.671800520236487</c:v>
                </c:pt>
                <c:pt idx="507">
                  <c:v>0.672928402736486</c:v>
                </c:pt>
                <c:pt idx="508">
                  <c:v>0.674090586925676</c:v>
                </c:pt>
                <c:pt idx="509">
                  <c:v>0.675215973885135</c:v>
                </c:pt>
                <c:pt idx="510">
                  <c:v>0.676340113074324</c:v>
                </c:pt>
                <c:pt idx="511">
                  <c:v>0.67746997320946</c:v>
                </c:pt>
                <c:pt idx="512">
                  <c:v>0.678586001891892</c:v>
                </c:pt>
                <c:pt idx="513">
                  <c:v>0.67970390222973</c:v>
                </c:pt>
                <c:pt idx="514">
                  <c:v>0.680803815878378</c:v>
                </c:pt>
                <c:pt idx="515">
                  <c:v>0.681927955067568</c:v>
                </c:pt>
                <c:pt idx="516">
                  <c:v>0.683076201824324</c:v>
                </c:pt>
                <c:pt idx="517">
                  <c:v>0.684196597702703</c:v>
                </c:pt>
                <c:pt idx="518">
                  <c:v>0.6852902725</c:v>
                </c:pt>
                <c:pt idx="519">
                  <c:v>0.686384571182433</c:v>
                </c:pt>
                <c:pt idx="520">
                  <c:v>0.687490723682433</c:v>
                </c:pt>
                <c:pt idx="521">
                  <c:v>0.688581279054054</c:v>
                </c:pt>
                <c:pt idx="522">
                  <c:v>0.689666843344595</c:v>
                </c:pt>
                <c:pt idx="523">
                  <c:v>0.690758646486486</c:v>
                </c:pt>
                <c:pt idx="524">
                  <c:v>0.69189587527027</c:v>
                </c:pt>
                <c:pt idx="525">
                  <c:v>0.692986948547297</c:v>
                </c:pt>
                <c:pt idx="526">
                  <c:v>0.694098610033784</c:v>
                </c:pt>
                <c:pt idx="527">
                  <c:v>0.695182926554054</c:v>
                </c:pt>
                <c:pt idx="528">
                  <c:v>0.696277637162162</c:v>
                </c:pt>
                <c:pt idx="529">
                  <c:v>0.697347498344595</c:v>
                </c:pt>
                <c:pt idx="530">
                  <c:v>0.698438677601351</c:v>
                </c:pt>
                <c:pt idx="531">
                  <c:v>0.699519768716216</c:v>
                </c:pt>
                <c:pt idx="532">
                  <c:v>0.700638904831081</c:v>
                </c:pt>
                <c:pt idx="533">
                  <c:v>0.701710013783784</c:v>
                </c:pt>
                <c:pt idx="534">
                  <c:v>0.702789233243243</c:v>
                </c:pt>
                <c:pt idx="535">
                  <c:v>0.703860342195946</c:v>
                </c:pt>
                <c:pt idx="536">
                  <c:v>0.704955676689189</c:v>
                </c:pt>
                <c:pt idx="537">
                  <c:v>0.706028033412162</c:v>
                </c:pt>
                <c:pt idx="538">
                  <c:v>0.707096540844595</c:v>
                </c:pt>
                <c:pt idx="539">
                  <c:v>0.708165672162162</c:v>
                </c:pt>
                <c:pt idx="540">
                  <c:v>0.709279605236487</c:v>
                </c:pt>
                <c:pt idx="541">
                  <c:v>0.710346970878379</c:v>
                </c:pt>
                <c:pt idx="542">
                  <c:v>0.711423800777027</c:v>
                </c:pt>
                <c:pt idx="543">
                  <c:v>0.712468294628378</c:v>
                </c:pt>
                <c:pt idx="544">
                  <c:v>0.713518921351351</c:v>
                </c:pt>
                <c:pt idx="545">
                  <c:v>0.714585039222973</c:v>
                </c:pt>
                <c:pt idx="546">
                  <c:v>0.715628803209459</c:v>
                </c:pt>
                <c:pt idx="547">
                  <c:v>0.71666944777027</c:v>
                </c:pt>
                <c:pt idx="548">
                  <c:v>0.717760403074324</c:v>
                </c:pt>
                <c:pt idx="549">
                  <c:v>0.718808322297297</c:v>
                </c:pt>
                <c:pt idx="550">
                  <c:v>0.719856971385135</c:v>
                </c:pt>
                <c:pt idx="551">
                  <c:v>0.720909469763513</c:v>
                </c:pt>
                <c:pt idx="552">
                  <c:v>0.722937434695946</c:v>
                </c:pt>
                <c:pt idx="553">
                  <c:v>0.723975477736486</c:v>
                </c:pt>
                <c:pt idx="554">
                  <c:v>0.725000007263514</c:v>
                </c:pt>
                <c:pt idx="555">
                  <c:v>0.726052387668919</c:v>
                </c:pt>
                <c:pt idx="556">
                  <c:v>0.72709552777027</c:v>
                </c:pt>
                <c:pt idx="557">
                  <c:v>0.728125460304054</c:v>
                </c:pt>
                <c:pt idx="558">
                  <c:v>0.729152897297297</c:v>
                </c:pt>
                <c:pt idx="559">
                  <c:v>0.730189586587838</c:v>
                </c:pt>
                <c:pt idx="560">
                  <c:v>0.731231266959459</c:v>
                </c:pt>
                <c:pt idx="561">
                  <c:v>0.732260469628378</c:v>
                </c:pt>
                <c:pt idx="562">
                  <c:v>0.73327906625</c:v>
                </c:pt>
                <c:pt idx="563">
                  <c:v>0.734343088513514</c:v>
                </c:pt>
                <c:pt idx="564">
                  <c:v>0.735365428445946</c:v>
                </c:pt>
                <c:pt idx="565">
                  <c:v>0.736372383209459</c:v>
                </c:pt>
                <c:pt idx="566">
                  <c:v>0.737400444087838</c:v>
                </c:pt>
                <c:pt idx="567">
                  <c:v>0.73840365554054</c:v>
                </c:pt>
                <c:pt idx="568">
                  <c:v>0.73941362375</c:v>
                </c:pt>
                <c:pt idx="569">
                  <c:v>0.740443556283784</c:v>
                </c:pt>
                <c:pt idx="570">
                  <c:v>0.741442918445946</c:v>
                </c:pt>
                <c:pt idx="571">
                  <c:v>0.742490201790541</c:v>
                </c:pt>
                <c:pt idx="572">
                  <c:v>0.743497050574324</c:v>
                </c:pt>
                <c:pt idx="573">
                  <c:v>0.744497142601351</c:v>
                </c:pt>
                <c:pt idx="574">
                  <c:v>0.745493491317568</c:v>
                </c:pt>
                <c:pt idx="575">
                  <c:v>0.746519680540541</c:v>
                </c:pt>
                <c:pt idx="576">
                  <c:v>0.747519666587838</c:v>
                </c:pt>
                <c:pt idx="577">
                  <c:v>0.748512895878378</c:v>
                </c:pt>
                <c:pt idx="578">
                  <c:v>0.749512258040541</c:v>
                </c:pt>
                <c:pt idx="579">
                  <c:v>0.750552784628378</c:v>
                </c:pt>
                <c:pt idx="580">
                  <c:v>0.751535925777027</c:v>
                </c:pt>
                <c:pt idx="581">
                  <c:v>0.752575110608108</c:v>
                </c:pt>
                <c:pt idx="582">
                  <c:v>0.753570835439189</c:v>
                </c:pt>
                <c:pt idx="583">
                  <c:v>0.754572069256757</c:v>
                </c:pt>
                <c:pt idx="584">
                  <c:v>0.755564674662162</c:v>
                </c:pt>
                <c:pt idx="585">
                  <c:v>0.756584001148649</c:v>
                </c:pt>
                <c:pt idx="586">
                  <c:v>0.757583363310811</c:v>
                </c:pt>
                <c:pt idx="587">
                  <c:v>0.758648527364865</c:v>
                </c:pt>
                <c:pt idx="588">
                  <c:v>0.759649137297297</c:v>
                </c:pt>
                <c:pt idx="589">
                  <c:v>0.760650477094595</c:v>
                </c:pt>
                <c:pt idx="590">
                  <c:v>0.761648073581081</c:v>
                </c:pt>
                <c:pt idx="591">
                  <c:v>0.762671143378378</c:v>
                </c:pt>
                <c:pt idx="592">
                  <c:v>0.76366936375</c:v>
                </c:pt>
                <c:pt idx="593">
                  <c:v>0.764675588648649</c:v>
                </c:pt>
                <c:pt idx="594">
                  <c:v>0.765702401756757</c:v>
                </c:pt>
                <c:pt idx="595">
                  <c:v>0.7667420925</c:v>
                </c:pt>
                <c:pt idx="596">
                  <c:v>0.76777753402027</c:v>
                </c:pt>
                <c:pt idx="597">
                  <c:v>0.768786878344595</c:v>
                </c:pt>
                <c:pt idx="598">
                  <c:v>0.769800589864865</c:v>
                </c:pt>
                <c:pt idx="599">
                  <c:v>0.77081242972973</c:v>
                </c:pt>
                <c:pt idx="600">
                  <c:v>0.771842362263514</c:v>
                </c:pt>
                <c:pt idx="601">
                  <c:v>0.772849317027027</c:v>
                </c:pt>
                <c:pt idx="602">
                  <c:v>0.773858143445946</c:v>
                </c:pt>
                <c:pt idx="603">
                  <c:v>0.774921753783784</c:v>
                </c:pt>
                <c:pt idx="604">
                  <c:v>0.775936195168919</c:v>
                </c:pt>
                <c:pt idx="605">
                  <c:v>0.776940654391892</c:v>
                </c:pt>
                <c:pt idx="606">
                  <c:v>0.778908420405405</c:v>
                </c:pt>
                <c:pt idx="607">
                  <c:v>0.779935127533784</c:v>
                </c:pt>
                <c:pt idx="608">
                  <c:v>0.780967037702703</c:v>
                </c:pt>
                <c:pt idx="609">
                  <c:v>0.781986988074324</c:v>
                </c:pt>
                <c:pt idx="610">
                  <c:v>0.783031151993243</c:v>
                </c:pt>
                <c:pt idx="611">
                  <c:v>0.78407356222973</c:v>
                </c:pt>
                <c:pt idx="612">
                  <c:v>0.785096008141892</c:v>
                </c:pt>
                <c:pt idx="613">
                  <c:v>0.786107436081081</c:v>
                </c:pt>
                <c:pt idx="614">
                  <c:v>0.787146208986486</c:v>
                </c:pt>
                <c:pt idx="615">
                  <c:v>0.788145677128378</c:v>
                </c:pt>
                <c:pt idx="616">
                  <c:v>0.78916437972973</c:v>
                </c:pt>
                <c:pt idx="617">
                  <c:v>0.790183082331081</c:v>
                </c:pt>
                <c:pt idx="618">
                  <c:v>0.791252719560811</c:v>
                </c:pt>
                <c:pt idx="619">
                  <c:v>0.792280050574324</c:v>
                </c:pt>
                <c:pt idx="620">
                  <c:v>0.793314974189189</c:v>
                </c:pt>
                <c:pt idx="621">
                  <c:v>0.794342411182432</c:v>
                </c:pt>
                <c:pt idx="622">
                  <c:v>0.795364857094595</c:v>
                </c:pt>
                <c:pt idx="623">
                  <c:v>0.796387303006757</c:v>
                </c:pt>
                <c:pt idx="624">
                  <c:v>0.797414222094595</c:v>
                </c:pt>
                <c:pt idx="625">
                  <c:v>0.798435420236487</c:v>
                </c:pt>
                <c:pt idx="626">
                  <c:v>0.799498924594595</c:v>
                </c:pt>
                <c:pt idx="627">
                  <c:v>0.800520122736486</c:v>
                </c:pt>
                <c:pt idx="628">
                  <c:v>0.801539449222973</c:v>
                </c:pt>
                <c:pt idx="629">
                  <c:v>0.802556386148649</c:v>
                </c:pt>
                <c:pt idx="630">
                  <c:v>0.803580703716216</c:v>
                </c:pt>
                <c:pt idx="631">
                  <c:v>0.804600136182432</c:v>
                </c:pt>
                <c:pt idx="632">
                  <c:v>0.805628820945946</c:v>
                </c:pt>
                <c:pt idx="633">
                  <c:v>0.806663850540541</c:v>
                </c:pt>
                <c:pt idx="634">
                  <c:v>0.807703753243243</c:v>
                </c:pt>
                <c:pt idx="635">
                  <c:v>0.808752920236487</c:v>
                </c:pt>
                <c:pt idx="636">
                  <c:v>0.809770481047297</c:v>
                </c:pt>
                <c:pt idx="637">
                  <c:v>0.810780661216216</c:v>
                </c:pt>
                <c:pt idx="638">
                  <c:v>0.81179011152027</c:v>
                </c:pt>
                <c:pt idx="639">
                  <c:v>0.812822645574324</c:v>
                </c:pt>
                <c:pt idx="640">
                  <c:v>0.81384083027027</c:v>
                </c:pt>
                <c:pt idx="641">
                  <c:v>0.814865771722973</c:v>
                </c:pt>
                <c:pt idx="642">
                  <c:v>0.815946015</c:v>
                </c:pt>
                <c:pt idx="643">
                  <c:v>0.816987071486486</c:v>
                </c:pt>
                <c:pt idx="644">
                  <c:v>0.818021889121622</c:v>
                </c:pt>
                <c:pt idx="645">
                  <c:v>0.819086029358108</c:v>
                </c:pt>
                <c:pt idx="646">
                  <c:v>0.82013020527027</c:v>
                </c:pt>
                <c:pt idx="647">
                  <c:v>0.821166376655405</c:v>
                </c:pt>
                <c:pt idx="648">
                  <c:v>0.822208786891892</c:v>
                </c:pt>
                <c:pt idx="649">
                  <c:v>0.823262427060811</c:v>
                </c:pt>
                <c:pt idx="650">
                  <c:v>0.824339656891892</c:v>
                </c:pt>
                <c:pt idx="651">
                  <c:v>0.825416380810811</c:v>
                </c:pt>
                <c:pt idx="652">
                  <c:v>0.826476883716216</c:v>
                </c:pt>
                <c:pt idx="653">
                  <c:v>0.827536244831081</c:v>
                </c:pt>
                <c:pt idx="654">
                  <c:v>0.828626694222973</c:v>
                </c:pt>
                <c:pt idx="655">
                  <c:v>0.82971516597973</c:v>
                </c:pt>
                <c:pt idx="656">
                  <c:v>0.830805615371622</c:v>
                </c:pt>
                <c:pt idx="657">
                  <c:v>0.831918524628378</c:v>
                </c:pt>
                <c:pt idx="658">
                  <c:v>0.833111797094595</c:v>
                </c:pt>
                <c:pt idx="659">
                  <c:v>0.834307683074324</c:v>
                </c:pt>
                <c:pt idx="660">
                  <c:v>0.835472998682432</c:v>
                </c:pt>
                <c:pt idx="661">
                  <c:v>0.836719125405405</c:v>
                </c:pt>
                <c:pt idx="662">
                  <c:v>0.837986864155405</c:v>
                </c:pt>
                <c:pt idx="663">
                  <c:v>0.839227151959459</c:v>
                </c:pt>
                <c:pt idx="664">
                  <c:v>0.8404743025</c:v>
                </c:pt>
                <c:pt idx="665">
                  <c:v>0.84172020527027</c:v>
                </c:pt>
                <c:pt idx="666">
                  <c:v>0.842992087263513</c:v>
                </c:pt>
                <c:pt idx="667">
                  <c:v>0.844235388513513</c:v>
                </c:pt>
                <c:pt idx="668">
                  <c:v>0.845454464222973</c:v>
                </c:pt>
                <c:pt idx="669">
                  <c:v>0.846582876621622</c:v>
                </c:pt>
                <c:pt idx="670">
                  <c:v>0.847659400574324</c:v>
                </c:pt>
                <c:pt idx="671">
                  <c:v>0.848853850810811</c:v>
                </c:pt>
                <c:pt idx="672">
                  <c:v>0.850009914121622</c:v>
                </c:pt>
                <c:pt idx="673">
                  <c:v>0.851236794391892</c:v>
                </c:pt>
                <c:pt idx="674">
                  <c:v>0.85255422</c:v>
                </c:pt>
                <c:pt idx="675">
                  <c:v>0.853769446418919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981668"/>
        <c:axId val="51789691"/>
      </c:lineChart>
      <c:catAx>
        <c:axId val="439816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1789691"/>
        <c:crosses val="autoZero"/>
        <c:auto val="1"/>
        <c:lblAlgn val="ctr"/>
        <c:lblOffset val="100"/>
        <c:noMultiLvlLbl val="0"/>
      </c:catAx>
      <c:valAx>
        <c:axId val="517896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9816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layout>
        <c:manualLayout>
          <c:xMode val="edge"/>
          <c:yMode val="edge"/>
          <c:x val="0.623303881350584"/>
          <c:y val="0.000135519718118986"/>
        </c:manualLayout>
      </c:layout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4472c4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1"/>
          </c:trendline>
          <c:cat>
            <c:strRef>
              <c:f>[7]Лист1!$N$122:$N$689</c:f>
              <c:strCache>
                <c:ptCount val="568"/>
                <c:pt idx="0">
                  <c:v>0.151821721013514</c:v>
                </c:pt>
                <c:pt idx="1">
                  <c:v>0.153159228918919</c:v>
                </c:pt>
                <c:pt idx="2">
                  <c:v>0.154496736824324</c:v>
                </c:pt>
                <c:pt idx="3">
                  <c:v>0.155836116385135</c:v>
                </c:pt>
                <c:pt idx="4">
                  <c:v>0.157173000405405</c:v>
                </c:pt>
                <c:pt idx="5">
                  <c:v>0.158549801081081</c:v>
                </c:pt>
                <c:pt idx="6">
                  <c:v>0.159887932871622</c:v>
                </c:pt>
                <c:pt idx="7">
                  <c:v>0.161219931790541</c:v>
                </c:pt>
                <c:pt idx="8">
                  <c:v>0.162545797837838</c:v>
                </c:pt>
                <c:pt idx="9">
                  <c:v>0.163873429560811</c:v>
                </c:pt>
                <c:pt idx="10">
                  <c:v>0.165204804594595</c:v>
                </c:pt>
                <c:pt idx="11">
                  <c:v>0.166535555743243</c:v>
                </c:pt>
                <c:pt idx="12">
                  <c:v>0.167876183074324</c:v>
                </c:pt>
                <c:pt idx="13">
                  <c:v>0.169257868851351</c:v>
                </c:pt>
                <c:pt idx="14">
                  <c:v>0.170610761925676</c:v>
                </c:pt>
                <c:pt idx="15">
                  <c:v>0.171951907162162</c:v>
                </c:pt>
                <c:pt idx="16">
                  <c:v>0.173289415067568</c:v>
                </c:pt>
                <c:pt idx="17">
                  <c:v>0.174633055844595</c:v>
                </c:pt>
                <c:pt idx="18">
                  <c:v>0.175973059290541</c:v>
                </c:pt>
                <c:pt idx="19">
                  <c:v>0.177311191081081</c:v>
                </c:pt>
                <c:pt idx="20">
                  <c:v>0.178648698986486</c:v>
                </c:pt>
                <c:pt idx="21">
                  <c:v>0.180026747432432</c:v>
                </c:pt>
                <c:pt idx="22">
                  <c:v>0.181363007567568</c:v>
                </c:pt>
                <c:pt idx="23">
                  <c:v>0.182702387128378</c:v>
                </c:pt>
                <c:pt idx="24">
                  <c:v>0.184043638344595</c:v>
                </c:pt>
                <c:pt idx="25">
                  <c:v>0.18538239402027</c:v>
                </c:pt>
                <c:pt idx="26">
                  <c:v>0.186726034797297</c:v>
                </c:pt>
                <c:pt idx="27">
                  <c:v>0.188072795</c:v>
                </c:pt>
                <c:pt idx="28">
                  <c:v>0.189402298378378</c:v>
                </c:pt>
                <c:pt idx="29">
                  <c:v>0.190788351351351</c:v>
                </c:pt>
                <c:pt idx="30">
                  <c:v>0.192125859256757</c:v>
                </c:pt>
                <c:pt idx="31">
                  <c:v>0.194778215236486</c:v>
                </c:pt>
                <c:pt idx="32">
                  <c:v>0.196107718614865</c:v>
                </c:pt>
                <c:pt idx="33">
                  <c:v>0.197429841351351</c:v>
                </c:pt>
                <c:pt idx="34">
                  <c:v>0.198766725371622</c:v>
                </c:pt>
                <c:pt idx="35">
                  <c:v>0.200113485574324</c:v>
                </c:pt>
                <c:pt idx="36">
                  <c:v>0.201494547466216</c:v>
                </c:pt>
                <c:pt idx="37">
                  <c:v>0.202840683783784</c:v>
                </c:pt>
                <c:pt idx="38">
                  <c:v>0.204186196216216</c:v>
                </c:pt>
                <c:pt idx="39">
                  <c:v>0.205519442905405</c:v>
                </c:pt>
                <c:pt idx="40">
                  <c:v>0.206857574695946</c:v>
                </c:pt>
                <c:pt idx="41">
                  <c:v>0.208198825912162</c:v>
                </c:pt>
                <c:pt idx="42">
                  <c:v>0.209531448716216</c:v>
                </c:pt>
                <c:pt idx="43">
                  <c:v>0.210871452162162</c:v>
                </c:pt>
                <c:pt idx="44">
                  <c:v>0.213544702297297</c:v>
                </c:pt>
                <c:pt idx="45">
                  <c:v>0.214881586317568</c:v>
                </c:pt>
                <c:pt idx="46">
                  <c:v>0.21622585097973</c:v>
                </c:pt>
                <c:pt idx="47">
                  <c:v>0.217571363412162</c:v>
                </c:pt>
                <c:pt idx="48">
                  <c:v>0.218916251959459</c:v>
                </c:pt>
                <c:pt idx="49">
                  <c:v>0.22025313597973</c:v>
                </c:pt>
                <c:pt idx="50">
                  <c:v>0.221600520067568</c:v>
                </c:pt>
                <c:pt idx="51">
                  <c:v>0.222990834256757</c:v>
                </c:pt>
                <c:pt idx="52">
                  <c:v>0.224328966047297</c:v>
                </c:pt>
                <c:pt idx="53">
                  <c:v>0.225663460506757</c:v>
                </c:pt>
                <c:pt idx="54">
                  <c:v>0.227004087837838</c:v>
                </c:pt>
                <c:pt idx="55">
                  <c:v>0.228336710641892</c:v>
                </c:pt>
                <c:pt idx="56">
                  <c:v>0.229671205101351</c:v>
                </c:pt>
                <c:pt idx="57">
                  <c:v>0.231009960777027</c:v>
                </c:pt>
                <c:pt idx="58">
                  <c:v>0.232346844797297</c:v>
                </c:pt>
                <c:pt idx="59">
                  <c:v>0.233729778344595</c:v>
                </c:pt>
                <c:pt idx="60">
                  <c:v>0.235069157905405</c:v>
                </c:pt>
                <c:pt idx="61">
                  <c:v>0.236414046452703</c:v>
                </c:pt>
                <c:pt idx="62">
                  <c:v>0.237754673783784</c:v>
                </c:pt>
                <c:pt idx="63">
                  <c:v>0.239088544358108</c:v>
                </c:pt>
                <c:pt idx="64">
                  <c:v>0.240421167162162</c:v>
                </c:pt>
                <c:pt idx="65">
                  <c:v>0.241759922837838</c:v>
                </c:pt>
                <c:pt idx="66">
                  <c:v>0.243096288952703</c:v>
                </c:pt>
                <c:pt idx="67">
                  <c:v>0.244471841858108</c:v>
                </c:pt>
                <c:pt idx="68">
                  <c:v>0.245809455743243</c:v>
                </c:pt>
                <c:pt idx="69">
                  <c:v>0.247140206891892</c:v>
                </c:pt>
                <c:pt idx="70">
                  <c:v>0.248472205810811</c:v>
                </c:pt>
                <c:pt idx="71">
                  <c:v>0.249818966013513</c:v>
                </c:pt>
                <c:pt idx="72">
                  <c:v>0.25116021722973</c:v>
                </c:pt>
                <c:pt idx="73">
                  <c:v>0.252499596790541</c:v>
                </c:pt>
                <c:pt idx="74">
                  <c:v>0.253847086858108</c:v>
                </c:pt>
                <c:pt idx="75">
                  <c:v>0.255241144358108</c:v>
                </c:pt>
                <c:pt idx="76">
                  <c:v>0.256565550675676</c:v>
                </c:pt>
                <c:pt idx="77">
                  <c:v>0.257898691385135</c:v>
                </c:pt>
                <c:pt idx="78">
                  <c:v>0.259238694831081</c:v>
                </c:pt>
                <c:pt idx="79">
                  <c:v>0.260561441452703</c:v>
                </c:pt>
                <c:pt idx="80">
                  <c:v>0.261892816486487</c:v>
                </c:pt>
                <c:pt idx="81">
                  <c:v>0.263227204966216</c:v>
                </c:pt>
                <c:pt idx="82">
                  <c:v>0.264567208412162</c:v>
                </c:pt>
                <c:pt idx="83">
                  <c:v>0.265955650945946</c:v>
                </c:pt>
                <c:pt idx="84">
                  <c:v>0.267300539493243</c:v>
                </c:pt>
                <c:pt idx="85">
                  <c:v>0.268636175743243</c:v>
                </c:pt>
                <c:pt idx="86">
                  <c:v>0.269973683648649</c:v>
                </c:pt>
                <c:pt idx="87">
                  <c:v>0.271305058682432</c:v>
                </c:pt>
                <c:pt idx="88">
                  <c:v>0.272646309898649</c:v>
                </c:pt>
                <c:pt idx="89">
                  <c:v>0.273977684932432</c:v>
                </c:pt>
                <c:pt idx="90">
                  <c:v>0.275307188310811</c:v>
                </c:pt>
                <c:pt idx="91">
                  <c:v>0.27667723222973</c:v>
                </c:pt>
                <c:pt idx="92">
                  <c:v>0.27801536402027</c:v>
                </c:pt>
                <c:pt idx="93">
                  <c:v>0.279357239121622</c:v>
                </c:pt>
                <c:pt idx="94">
                  <c:v>0.280694123141892</c:v>
                </c:pt>
                <c:pt idx="95">
                  <c:v>0.282032254932432</c:v>
                </c:pt>
                <c:pt idx="96">
                  <c:v>0.283362382195946</c:v>
                </c:pt>
                <c:pt idx="97">
                  <c:v>0.284703009527027</c:v>
                </c:pt>
                <c:pt idx="98">
                  <c:v>0.286033760675676</c:v>
                </c:pt>
                <c:pt idx="99">
                  <c:v>0.287419813648649</c:v>
                </c:pt>
                <c:pt idx="100">
                  <c:v>0.288756697668919</c:v>
                </c:pt>
                <c:pt idx="101">
                  <c:v>0.290086824932432</c:v>
                </c:pt>
                <c:pt idx="102">
                  <c:v>0.291411443209459</c:v>
                </c:pt>
                <c:pt idx="103">
                  <c:v>0.292752694425676</c:v>
                </c:pt>
                <c:pt idx="104">
                  <c:v>0.294083445574324</c:v>
                </c:pt>
                <c:pt idx="105">
                  <c:v>0.295414196722973</c:v>
                </c:pt>
                <c:pt idx="106">
                  <c:v>0.296750456858108</c:v>
                </c:pt>
                <c:pt idx="107">
                  <c:v>0.29813027097973</c:v>
                </c:pt>
                <c:pt idx="108">
                  <c:v>0.299464659459459</c:v>
                </c:pt>
                <c:pt idx="109">
                  <c:v>0.300808300236487</c:v>
                </c:pt>
                <c:pt idx="110">
                  <c:v>0.302148821587838</c:v>
                </c:pt>
                <c:pt idx="111">
                  <c:v>0.303475205540541</c:v>
                </c:pt>
                <c:pt idx="112">
                  <c:v>0.30480834625</c:v>
                </c:pt>
                <c:pt idx="113">
                  <c:v>0.306140345168919</c:v>
                </c:pt>
                <c:pt idx="114">
                  <c:v>0.307475981418919</c:v>
                </c:pt>
                <c:pt idx="115">
                  <c:v>0.308852782094595</c:v>
                </c:pt>
                <c:pt idx="116">
                  <c:v>0.310178542162162</c:v>
                </c:pt>
                <c:pt idx="117">
                  <c:v>0.311507421655405</c:v>
                </c:pt>
                <c:pt idx="118">
                  <c:v>0.312838172804054</c:v>
                </c:pt>
                <c:pt idx="119">
                  <c:v>0.314170689628378</c:v>
                </c:pt>
                <c:pt idx="120">
                  <c:v>0.315504454222973</c:v>
                </c:pt>
                <c:pt idx="121">
                  <c:v>0.316837594932432</c:v>
                </c:pt>
                <c:pt idx="122">
                  <c:v>0.318168969966216</c:v>
                </c:pt>
                <c:pt idx="123">
                  <c:v>0.319510739087838</c:v>
                </c:pt>
                <c:pt idx="124">
                  <c:v>0.320883172567568</c:v>
                </c:pt>
                <c:pt idx="125">
                  <c:v>0.322226919324324</c:v>
                </c:pt>
                <c:pt idx="126">
                  <c:v>0.323568794425676</c:v>
                </c:pt>
                <c:pt idx="127">
                  <c:v>0.324902041114865</c:v>
                </c:pt>
                <c:pt idx="128">
                  <c:v>0.326227801182432</c:v>
                </c:pt>
                <c:pt idx="129">
                  <c:v>0.327561565777027</c:v>
                </c:pt>
                <c:pt idx="130">
                  <c:v>0.328894706486486</c:v>
                </c:pt>
                <c:pt idx="131">
                  <c:v>0.330235851722973</c:v>
                </c:pt>
                <c:pt idx="132">
                  <c:v>0.331610780743243</c:v>
                </c:pt>
                <c:pt idx="133">
                  <c:v>0.332945169222973</c:v>
                </c:pt>
                <c:pt idx="134">
                  <c:v>0.334267809864865</c:v>
                </c:pt>
                <c:pt idx="135">
                  <c:v>0.335606459560811</c:v>
                </c:pt>
                <c:pt idx="136">
                  <c:v>0.338771587195946</c:v>
                </c:pt>
                <c:pt idx="137">
                  <c:v>0.340097347263514</c:v>
                </c:pt>
                <c:pt idx="138">
                  <c:v>0.341477161385135</c:v>
                </c:pt>
                <c:pt idx="139">
                  <c:v>0.342807182668919</c:v>
                </c:pt>
                <c:pt idx="140">
                  <c:v>0.34414645625</c:v>
                </c:pt>
                <c:pt idx="141">
                  <c:v>0.345481468614865</c:v>
                </c:pt>
                <c:pt idx="142">
                  <c:v>0.346820742195946</c:v>
                </c:pt>
                <c:pt idx="143">
                  <c:v>0.348152635135135</c:v>
                </c:pt>
                <c:pt idx="144">
                  <c:v>0.349484528074324</c:v>
                </c:pt>
                <c:pt idx="145">
                  <c:v>0.350827544966216</c:v>
                </c:pt>
                <c:pt idx="146">
                  <c:v>0.352196235135135</c:v>
                </c:pt>
                <c:pt idx="147">
                  <c:v>0.353530623614865</c:v>
                </c:pt>
                <c:pt idx="148">
                  <c:v>0.354861892668919</c:v>
                </c:pt>
                <c:pt idx="149">
                  <c:v>0.356179648209459</c:v>
                </c:pt>
                <c:pt idx="150">
                  <c:v>0.357501664966216</c:v>
                </c:pt>
                <c:pt idx="151">
                  <c:v>0.358834805675676</c:v>
                </c:pt>
                <c:pt idx="152">
                  <c:v>0.360156822432432</c:v>
                </c:pt>
                <c:pt idx="153">
                  <c:v>0.361483100405405</c:v>
                </c:pt>
                <c:pt idx="154">
                  <c:v>0.362856675675676</c:v>
                </c:pt>
                <c:pt idx="155">
                  <c:v>0.364190334290541</c:v>
                </c:pt>
                <c:pt idx="156">
                  <c:v>0.36552336902027</c:v>
                </c:pt>
                <c:pt idx="157">
                  <c:v>0.366851518648649</c:v>
                </c:pt>
                <c:pt idx="158">
                  <c:v>0.368169168209459</c:v>
                </c:pt>
                <c:pt idx="159">
                  <c:v>0.369492326756757</c:v>
                </c:pt>
                <c:pt idx="160">
                  <c:v>0.370809976317568</c:v>
                </c:pt>
                <c:pt idx="161">
                  <c:v>0.372138749831081</c:v>
                </c:pt>
                <c:pt idx="162">
                  <c:v>0.373503696689189</c:v>
                </c:pt>
                <c:pt idx="163">
                  <c:v>0.374829974662162</c:v>
                </c:pt>
                <c:pt idx="164">
                  <c:v>0.376150743648649</c:v>
                </c:pt>
                <c:pt idx="165">
                  <c:v>0.377476397736486</c:v>
                </c:pt>
                <c:pt idx="166">
                  <c:v>0.378801427939189</c:v>
                </c:pt>
                <c:pt idx="167">
                  <c:v>0.380132591013514</c:v>
                </c:pt>
                <c:pt idx="168">
                  <c:v>0.381447121148649</c:v>
                </c:pt>
                <c:pt idx="169">
                  <c:v>0.382776412567568</c:v>
                </c:pt>
                <c:pt idx="170">
                  <c:v>0.384141359425676</c:v>
                </c:pt>
                <c:pt idx="171">
                  <c:v>0.38547002695946</c:v>
                </c:pt>
                <c:pt idx="172">
                  <c:v>0.386787570540541</c:v>
                </c:pt>
                <c:pt idx="173">
                  <c:v>0.388098357364865</c:v>
                </c:pt>
                <c:pt idx="174">
                  <c:v>0.3894128875</c:v>
                </c:pt>
                <c:pt idx="175">
                  <c:v>0.390723050439189</c:v>
                </c:pt>
                <c:pt idx="176">
                  <c:v>0.392042465675676</c:v>
                </c:pt>
                <c:pt idx="177">
                  <c:v>0.393366766013514</c:v>
                </c:pt>
                <c:pt idx="178">
                  <c:v>0.394727863581081</c:v>
                </c:pt>
                <c:pt idx="179">
                  <c:v>0.396047172837838</c:v>
                </c:pt>
                <c:pt idx="180">
                  <c:v>0.397366588074324</c:v>
                </c:pt>
                <c:pt idx="181">
                  <c:v>0.398677374898649</c:v>
                </c:pt>
                <c:pt idx="182">
                  <c:v>0.39999616625</c:v>
                </c:pt>
                <c:pt idx="183">
                  <c:v>0.401308200844595</c:v>
                </c:pt>
                <c:pt idx="184">
                  <c:v>0.402626368310811</c:v>
                </c:pt>
                <c:pt idx="185">
                  <c:v>0.403924159527027</c:v>
                </c:pt>
                <c:pt idx="186">
                  <c:v>0.405279124222973</c:v>
                </c:pt>
                <c:pt idx="187">
                  <c:v>0.406598539459459</c:v>
                </c:pt>
                <c:pt idx="188">
                  <c:v>0.407909326283784</c:v>
                </c:pt>
                <c:pt idx="189">
                  <c:v>0.409221878783784</c:v>
                </c:pt>
                <c:pt idx="190">
                  <c:v>0.410546179121622</c:v>
                </c:pt>
                <c:pt idx="191">
                  <c:v>0.411860603277027</c:v>
                </c:pt>
                <c:pt idx="192">
                  <c:v>0.413179288648649</c:v>
                </c:pt>
                <c:pt idx="193">
                  <c:v>0.41449797402027</c:v>
                </c:pt>
                <c:pt idx="194">
                  <c:v>0.415862708918919</c:v>
                </c:pt>
                <c:pt idx="195">
                  <c:v>0.417165385236487</c:v>
                </c:pt>
                <c:pt idx="196">
                  <c:v>0.418479185506757</c:v>
                </c:pt>
                <c:pt idx="197">
                  <c:v>0.419781967804054</c:v>
                </c:pt>
                <c:pt idx="198">
                  <c:v>0.421084020236486</c:v>
                </c:pt>
                <c:pt idx="199">
                  <c:v>0.422383577128378</c:v>
                </c:pt>
                <c:pt idx="200">
                  <c:v>0.423688748986486</c:v>
                </c:pt>
                <c:pt idx="201">
                  <c:v>0.424996934290541</c:v>
                </c:pt>
                <c:pt idx="202">
                  <c:v>0.426347425810811</c:v>
                </c:pt>
                <c:pt idx="203">
                  <c:v>0.427666735067568</c:v>
                </c:pt>
                <c:pt idx="204">
                  <c:v>0.428977309932432</c:v>
                </c:pt>
                <c:pt idx="205">
                  <c:v>0.430281128040541</c:v>
                </c:pt>
                <c:pt idx="206">
                  <c:v>0.431576941621622</c:v>
                </c:pt>
                <c:pt idx="207">
                  <c:v>0.432885750810811</c:v>
                </c:pt>
                <c:pt idx="208">
                  <c:v>0.434181564391892</c:v>
                </c:pt>
                <c:pt idx="209">
                  <c:v>0.435478625743243</c:v>
                </c:pt>
                <c:pt idx="210">
                  <c:v>0.436822984391892</c:v>
                </c:pt>
                <c:pt idx="211">
                  <c:v>0.438121293513514</c:v>
                </c:pt>
                <c:pt idx="212">
                  <c:v>0.439384041182432</c:v>
                </c:pt>
                <c:pt idx="213">
                  <c:v>0.440727787939189</c:v>
                </c:pt>
                <c:pt idx="214">
                  <c:v>0.442029734391892</c:v>
                </c:pt>
                <c:pt idx="215">
                  <c:v>0.443337189831081</c:v>
                </c:pt>
                <c:pt idx="216">
                  <c:v>0.444633627297297</c:v>
                </c:pt>
                <c:pt idx="217">
                  <c:v>0.445942436486486</c:v>
                </c:pt>
                <c:pt idx="218">
                  <c:v>0.447277436858108</c:v>
                </c:pt>
                <c:pt idx="219">
                  <c:v>0.448577511655405</c:v>
                </c:pt>
                <c:pt idx="220">
                  <c:v>0.449871971486487</c:v>
                </c:pt>
                <c:pt idx="221">
                  <c:v>0.451156555135135</c:v>
                </c:pt>
                <c:pt idx="222">
                  <c:v>0.452440514898649</c:v>
                </c:pt>
                <c:pt idx="223">
                  <c:v>0.453736846385135</c:v>
                </c:pt>
                <c:pt idx="224">
                  <c:v>0.455022053918919</c:v>
                </c:pt>
                <c:pt idx="225">
                  <c:v>0.456304659932432</c:v>
                </c:pt>
                <c:pt idx="226">
                  <c:v>0.457643191655405</c:v>
                </c:pt>
                <c:pt idx="227">
                  <c:v>0.458931412635135</c:v>
                </c:pt>
                <c:pt idx="228">
                  <c:v>0.460215890304054</c:v>
                </c:pt>
                <c:pt idx="229">
                  <c:v>0.461502239628378</c:v>
                </c:pt>
                <c:pt idx="230">
                  <c:v>0.46277621722973</c:v>
                </c:pt>
                <c:pt idx="231">
                  <c:v>0.464059447128378</c:v>
                </c:pt>
                <c:pt idx="232">
                  <c:v>0.46533592027027</c:v>
                </c:pt>
                <c:pt idx="233">
                  <c:v>0.466616760608108</c:v>
                </c:pt>
                <c:pt idx="234">
                  <c:v>0.467921920472973</c:v>
                </c:pt>
                <c:pt idx="235">
                  <c:v>0.469189035337838</c:v>
                </c:pt>
                <c:pt idx="236">
                  <c:v>0.470472265236487</c:v>
                </c:pt>
                <c:pt idx="237">
                  <c:v>0.471752375709459</c:v>
                </c:pt>
                <c:pt idx="238">
                  <c:v>0.472941304966216</c:v>
                </c:pt>
                <c:pt idx="239">
                  <c:v>0.474274445675676</c:v>
                </c:pt>
                <c:pt idx="240">
                  <c:v>0.475553932263514</c:v>
                </c:pt>
                <c:pt idx="241">
                  <c:v>0.476827909864865</c:v>
                </c:pt>
                <c:pt idx="242">
                  <c:v>0.478166959493243</c:v>
                </c:pt>
                <c:pt idx="243">
                  <c:v>0.479439065439189</c:v>
                </c:pt>
                <c:pt idx="244">
                  <c:v>0.480709923614865</c:v>
                </c:pt>
                <c:pt idx="245">
                  <c:v>0.48197839222973</c:v>
                </c:pt>
                <c:pt idx="246">
                  <c:v>0.483243635439189</c:v>
                </c:pt>
                <c:pt idx="247">
                  <c:v>0.484510126418919</c:v>
                </c:pt>
                <c:pt idx="248">
                  <c:v>0.485766741216216</c:v>
                </c:pt>
                <c:pt idx="249">
                  <c:v>0.487035727736486</c:v>
                </c:pt>
                <c:pt idx="250">
                  <c:v>0.488342547297297</c:v>
                </c:pt>
                <c:pt idx="251">
                  <c:v>0.489626295101351</c:v>
                </c:pt>
                <c:pt idx="252">
                  <c:v>0.490899436858108</c:v>
                </c:pt>
                <c:pt idx="253">
                  <c:v>0.492170706959459</c:v>
                </c:pt>
                <c:pt idx="254">
                  <c:v>0.493434702398649</c:v>
                </c:pt>
                <c:pt idx="255">
                  <c:v>0.494712941216216</c:v>
                </c:pt>
                <c:pt idx="256">
                  <c:v>0.495976936655405</c:v>
                </c:pt>
                <c:pt idx="257">
                  <c:v>0.497231679797297</c:v>
                </c:pt>
                <c:pt idx="258">
                  <c:v>0.498531848581081</c:v>
                </c:pt>
                <c:pt idx="259">
                  <c:v>0.499787733513514</c:v>
                </c:pt>
                <c:pt idx="260">
                  <c:v>0.501041122905405</c:v>
                </c:pt>
                <c:pt idx="261">
                  <c:v>0.502303870574324</c:v>
                </c:pt>
                <c:pt idx="262">
                  <c:v>0.503557883851351</c:v>
                </c:pt>
                <c:pt idx="263">
                  <c:v>0.504819901655405</c:v>
                </c:pt>
                <c:pt idx="264">
                  <c:v>0.506078800033784</c:v>
                </c:pt>
                <c:pt idx="265">
                  <c:v>0.507336556621622</c:v>
                </c:pt>
                <c:pt idx="266">
                  <c:v>0.508577774256757</c:v>
                </c:pt>
                <c:pt idx="267">
                  <c:v>0.509887925202703</c:v>
                </c:pt>
                <c:pt idx="268">
                  <c:v>0.511154310202703</c:v>
                </c:pt>
                <c:pt idx="269">
                  <c:v>0.512407699594595</c:v>
                </c:pt>
                <c:pt idx="270">
                  <c:v>0.513659841216216</c:v>
                </c:pt>
                <c:pt idx="271">
                  <c:v>0.514911358952703</c:v>
                </c:pt>
                <c:pt idx="272">
                  <c:v>0.516174000641892</c:v>
                </c:pt>
                <c:pt idx="273">
                  <c:v>0.517428531824324</c:v>
                </c:pt>
                <c:pt idx="274">
                  <c:v>0.518689195878378</c:v>
                </c:pt>
                <c:pt idx="275">
                  <c:v>0.522497591182432</c:v>
                </c:pt>
                <c:pt idx="276">
                  <c:v>0.526218984493243</c:v>
                </c:pt>
                <c:pt idx="277">
                  <c:v>0.527458130506757</c:v>
                </c:pt>
                <c:pt idx="278">
                  <c:v>0.528707670608108</c:v>
                </c:pt>
                <c:pt idx="279">
                  <c:v>0.529997127364865</c:v>
                </c:pt>
                <c:pt idx="280">
                  <c:v>0.531244171925676</c:v>
                </c:pt>
                <c:pt idx="281">
                  <c:v>0.53250733152027</c:v>
                </c:pt>
                <c:pt idx="282">
                  <c:v>0.533753752195946</c:v>
                </c:pt>
                <c:pt idx="283">
                  <c:v>0.535001420641892</c:v>
                </c:pt>
                <c:pt idx="284">
                  <c:v>0.536245345777027</c:v>
                </c:pt>
                <c:pt idx="285">
                  <c:v>0.537498005304054</c:v>
                </c:pt>
                <c:pt idx="286">
                  <c:v>0.538741930439189</c:v>
                </c:pt>
                <c:pt idx="287">
                  <c:v>0.540021922939189</c:v>
                </c:pt>
                <c:pt idx="288">
                  <c:v>0.541127451554054</c:v>
                </c:pt>
                <c:pt idx="289">
                  <c:v>0.542473799831081</c:v>
                </c:pt>
                <c:pt idx="290">
                  <c:v>0.543722304121622</c:v>
                </c:pt>
                <c:pt idx="291">
                  <c:v>0.544955105304054</c:v>
                </c:pt>
                <c:pt idx="292">
                  <c:v>0.546194769222973</c:v>
                </c:pt>
                <c:pt idx="293">
                  <c:v>0.54742445097973</c:v>
                </c:pt>
                <c:pt idx="294">
                  <c:v>0.548654132736486</c:v>
                </c:pt>
                <c:pt idx="295">
                  <c:v>0.549938492432432</c:v>
                </c:pt>
                <c:pt idx="296">
                  <c:v>0.551174307060811</c:v>
                </c:pt>
                <c:pt idx="297">
                  <c:v>0.552410745574324</c:v>
                </c:pt>
                <c:pt idx="298">
                  <c:v>0.55365716625</c:v>
                </c:pt>
                <c:pt idx="299">
                  <c:v>0.554894228648649</c:v>
                </c:pt>
                <c:pt idx="300">
                  <c:v>0.556120167094595</c:v>
                </c:pt>
                <c:pt idx="301">
                  <c:v>0.55734610554054</c:v>
                </c:pt>
                <c:pt idx="302">
                  <c:v>0.558579530608108</c:v>
                </c:pt>
                <c:pt idx="303">
                  <c:v>0.559840912533784</c:v>
                </c:pt>
                <c:pt idx="304">
                  <c:v>0.561071842060811</c:v>
                </c:pt>
                <c:pt idx="305">
                  <c:v>0.562291541655405</c:v>
                </c:pt>
                <c:pt idx="306">
                  <c:v>0.563521117432433</c:v>
                </c:pt>
                <c:pt idx="307">
                  <c:v>0.564756202195946</c:v>
                </c:pt>
                <c:pt idx="308">
                  <c:v>0.565988897398649</c:v>
                </c:pt>
                <c:pt idx="309">
                  <c:v>0.567209738783784</c:v>
                </c:pt>
                <c:pt idx="310">
                  <c:v>0.568428708513513</c:v>
                </c:pt>
                <c:pt idx="311">
                  <c:v>0.569696847195946</c:v>
                </c:pt>
                <c:pt idx="312">
                  <c:v>0.570920184121622</c:v>
                </c:pt>
                <c:pt idx="313">
                  <c:v>0.572080932567568</c:v>
                </c:pt>
                <c:pt idx="314">
                  <c:v>0.573341184695946</c:v>
                </c:pt>
                <c:pt idx="315">
                  <c:v>0.574471668716216</c:v>
                </c:pt>
                <c:pt idx="316">
                  <c:v>0.575755004594595</c:v>
                </c:pt>
                <c:pt idx="317">
                  <c:v>0.576984580371622</c:v>
                </c:pt>
                <c:pt idx="318">
                  <c:v>0.578201678445946</c:v>
                </c:pt>
                <c:pt idx="319">
                  <c:v>0.579314893648649</c:v>
                </c:pt>
                <c:pt idx="320">
                  <c:v>0.580641171621622</c:v>
                </c:pt>
                <c:pt idx="321">
                  <c:v>0.581827699324324</c:v>
                </c:pt>
                <c:pt idx="322">
                  <c:v>0.583083584256757</c:v>
                </c:pt>
                <c:pt idx="323">
                  <c:v>0.584304943547297</c:v>
                </c:pt>
                <c:pt idx="324">
                  <c:v>0.585518922195946</c:v>
                </c:pt>
                <c:pt idx="325">
                  <c:v>0.586723860506757</c:v>
                </c:pt>
                <c:pt idx="326">
                  <c:v>0.587923701756757</c:v>
                </c:pt>
                <c:pt idx="327">
                  <c:v>0.589162105912162</c:v>
                </c:pt>
                <c:pt idx="328">
                  <c:v>0.59030309</c:v>
                </c:pt>
                <c:pt idx="329">
                  <c:v>0.591586943783784</c:v>
                </c:pt>
                <c:pt idx="330">
                  <c:v>0.592793435810811</c:v>
                </c:pt>
                <c:pt idx="331">
                  <c:v>0.593865592567568</c:v>
                </c:pt>
                <c:pt idx="332">
                  <c:v>0.595067611418919</c:v>
                </c:pt>
                <c:pt idx="333">
                  <c:v>0.596305097736486</c:v>
                </c:pt>
                <c:pt idx="334">
                  <c:v>0.597468235743243</c:v>
                </c:pt>
                <c:pt idx="335">
                  <c:v>0.598751865574324</c:v>
                </c:pt>
                <c:pt idx="336">
                  <c:v>0.599915733445946</c:v>
                </c:pt>
                <c:pt idx="337">
                  <c:v>0.60103935472973</c:v>
                </c:pt>
                <c:pt idx="338">
                  <c:v>0.602233698986487</c:v>
                </c:pt>
                <c:pt idx="339">
                  <c:v>0.603526287162162</c:v>
                </c:pt>
                <c:pt idx="340">
                  <c:v>0.604648554695946</c:v>
                </c:pt>
                <c:pt idx="341">
                  <c:v>0.605744101148649</c:v>
                </c:pt>
                <c:pt idx="342">
                  <c:v>0.606899340608108</c:v>
                </c:pt>
                <c:pt idx="343">
                  <c:v>0.608291526452703</c:v>
                </c:pt>
                <c:pt idx="344">
                  <c:v>0.609370545945946</c:v>
                </c:pt>
                <c:pt idx="345">
                  <c:v>0.610502595675676</c:v>
                </c:pt>
                <c:pt idx="346">
                  <c:v>0.611712207128378</c:v>
                </c:pt>
                <c:pt idx="347">
                  <c:v>0.612914331959459</c:v>
                </c:pt>
                <c:pt idx="348">
                  <c:v>0.614087464121622</c:v>
                </c:pt>
                <c:pt idx="349">
                  <c:v>0.615218572027027</c:v>
                </c:pt>
                <c:pt idx="350">
                  <c:v>0.616394823614865</c:v>
                </c:pt>
                <c:pt idx="351">
                  <c:v>0.617647471148649</c:v>
                </c:pt>
                <c:pt idx="352">
                  <c:v>0.618819131587838</c:v>
                </c:pt>
                <c:pt idx="353">
                  <c:v>0.619999326452703</c:v>
                </c:pt>
                <c:pt idx="354">
                  <c:v>0.621112965574324</c:v>
                </c:pt>
                <c:pt idx="355">
                  <c:v>0.622318009864865</c:v>
                </c:pt>
                <c:pt idx="356">
                  <c:v>0.623425834054054</c:v>
                </c:pt>
                <c:pt idx="357">
                  <c:v>0.62458918402027</c:v>
                </c:pt>
                <c:pt idx="358">
                  <c:v>0.625714700945946</c:v>
                </c:pt>
                <c:pt idx="359">
                  <c:v>0.626887809121622</c:v>
                </c:pt>
                <c:pt idx="360">
                  <c:v>0.628110322195946</c:v>
                </c:pt>
                <c:pt idx="361">
                  <c:v>0.629233637533784</c:v>
                </c:pt>
                <c:pt idx="362">
                  <c:v>0.630419541351351</c:v>
                </c:pt>
                <c:pt idx="363">
                  <c:v>0.631548153716216</c:v>
                </c:pt>
                <c:pt idx="364">
                  <c:v>0.632711703648649</c:v>
                </c:pt>
                <c:pt idx="365">
                  <c:v>0.633863717702703</c:v>
                </c:pt>
                <c:pt idx="366">
                  <c:v>0.635041511013514</c:v>
                </c:pt>
                <c:pt idx="367">
                  <c:v>0.636249556756757</c:v>
                </c:pt>
                <c:pt idx="368">
                  <c:v>0.637383890067568</c:v>
                </c:pt>
                <c:pt idx="369">
                  <c:v>0.638511572601351</c:v>
                </c:pt>
                <c:pt idx="370">
                  <c:v>0.639662338885135</c:v>
                </c:pt>
                <c:pt idx="371">
                  <c:v>0.640841803885135</c:v>
                </c:pt>
                <c:pt idx="372">
                  <c:v>0.641987049189189</c:v>
                </c:pt>
                <c:pt idx="373">
                  <c:v>0.643168385844595</c:v>
                </c:pt>
                <c:pt idx="374">
                  <c:v>0.644244815810811</c:v>
                </c:pt>
                <c:pt idx="375">
                  <c:v>0.645400773141892</c:v>
                </c:pt>
                <c:pt idx="376">
                  <c:v>0.646608606925676</c:v>
                </c:pt>
                <c:pt idx="377">
                  <c:v>0.647792639087838</c:v>
                </c:pt>
                <c:pt idx="378">
                  <c:v>0.648943605337838</c:v>
                </c:pt>
                <c:pt idx="379">
                  <c:v>0.650114535912162</c:v>
                </c:pt>
                <c:pt idx="380">
                  <c:v>0.651266749932432</c:v>
                </c:pt>
                <c:pt idx="381">
                  <c:v>0.6523834025</c:v>
                </c:pt>
                <c:pt idx="382">
                  <c:v>0.653577416824324</c:v>
                </c:pt>
                <c:pt idx="383">
                  <c:v>0.654735763716216</c:v>
                </c:pt>
                <c:pt idx="384">
                  <c:v>0.655906682297297</c:v>
                </c:pt>
                <c:pt idx="385">
                  <c:v>0.657029161790541</c:v>
                </c:pt>
                <c:pt idx="386">
                  <c:v>0.658193441587838</c:v>
                </c:pt>
                <c:pt idx="387">
                  <c:v>0.659306986722973</c:v>
                </c:pt>
                <c:pt idx="388">
                  <c:v>0.660442461824324</c:v>
                </c:pt>
                <c:pt idx="389">
                  <c:v>0.661578454831081</c:v>
                </c:pt>
                <c:pt idx="390">
                  <c:v>0.662731292736487</c:v>
                </c:pt>
                <c:pt idx="391">
                  <c:v>0.663883918682432</c:v>
                </c:pt>
                <c:pt idx="392">
                  <c:v>0.665021147466216</c:v>
                </c:pt>
                <c:pt idx="393">
                  <c:v>0.666156834527027</c:v>
                </c:pt>
                <c:pt idx="394">
                  <c:v>0.667287212567568</c:v>
                </c:pt>
                <c:pt idx="395">
                  <c:v>0.668433811621622</c:v>
                </c:pt>
                <c:pt idx="396">
                  <c:v>0.66953778652027</c:v>
                </c:pt>
                <c:pt idx="397">
                  <c:v>0.670679394493243</c:v>
                </c:pt>
                <c:pt idx="398">
                  <c:v>0.671800520236487</c:v>
                </c:pt>
                <c:pt idx="399">
                  <c:v>0.672928402736486</c:v>
                </c:pt>
                <c:pt idx="400">
                  <c:v>0.674090586925676</c:v>
                </c:pt>
                <c:pt idx="401">
                  <c:v>0.675215973885135</c:v>
                </c:pt>
                <c:pt idx="402">
                  <c:v>0.676340113074324</c:v>
                </c:pt>
                <c:pt idx="403">
                  <c:v>0.67746997320946</c:v>
                </c:pt>
                <c:pt idx="404">
                  <c:v>0.678586001891892</c:v>
                </c:pt>
                <c:pt idx="405">
                  <c:v>0.67970390222973</c:v>
                </c:pt>
                <c:pt idx="406">
                  <c:v>0.680803815878378</c:v>
                </c:pt>
                <c:pt idx="407">
                  <c:v>0.681927955067568</c:v>
                </c:pt>
                <c:pt idx="408">
                  <c:v>0.683076201824324</c:v>
                </c:pt>
                <c:pt idx="409">
                  <c:v>0.684196597702703</c:v>
                </c:pt>
                <c:pt idx="410">
                  <c:v>0.6852902725</c:v>
                </c:pt>
                <c:pt idx="411">
                  <c:v>0.686384571182433</c:v>
                </c:pt>
                <c:pt idx="412">
                  <c:v>0.687490723682433</c:v>
                </c:pt>
                <c:pt idx="413">
                  <c:v>0.688581279054054</c:v>
                </c:pt>
                <c:pt idx="414">
                  <c:v>0.689666843344595</c:v>
                </c:pt>
                <c:pt idx="415">
                  <c:v>0.690758646486486</c:v>
                </c:pt>
                <c:pt idx="416">
                  <c:v>0.69189587527027</c:v>
                </c:pt>
                <c:pt idx="417">
                  <c:v>0.692986948547297</c:v>
                </c:pt>
                <c:pt idx="418">
                  <c:v>0.694098610033784</c:v>
                </c:pt>
                <c:pt idx="419">
                  <c:v>0.695182926554054</c:v>
                </c:pt>
                <c:pt idx="420">
                  <c:v>0.696277637162162</c:v>
                </c:pt>
                <c:pt idx="421">
                  <c:v>0.697347498344595</c:v>
                </c:pt>
                <c:pt idx="422">
                  <c:v>0.698438677601351</c:v>
                </c:pt>
                <c:pt idx="423">
                  <c:v>0.699519768716216</c:v>
                </c:pt>
                <c:pt idx="424">
                  <c:v>0.700638904831081</c:v>
                </c:pt>
                <c:pt idx="425">
                  <c:v>0.701710013783784</c:v>
                </c:pt>
                <c:pt idx="426">
                  <c:v>0.702789233243243</c:v>
                </c:pt>
                <c:pt idx="427">
                  <c:v>0.703860342195946</c:v>
                </c:pt>
                <c:pt idx="428">
                  <c:v>0.704955676689189</c:v>
                </c:pt>
                <c:pt idx="429">
                  <c:v>0.706028033412162</c:v>
                </c:pt>
                <c:pt idx="430">
                  <c:v>0.707096540844595</c:v>
                </c:pt>
                <c:pt idx="431">
                  <c:v>0.708165672162162</c:v>
                </c:pt>
                <c:pt idx="432">
                  <c:v>0.709279605236487</c:v>
                </c:pt>
                <c:pt idx="433">
                  <c:v>0.710346970878379</c:v>
                </c:pt>
                <c:pt idx="434">
                  <c:v>0.711423800777027</c:v>
                </c:pt>
                <c:pt idx="435">
                  <c:v>0.712468294628378</c:v>
                </c:pt>
                <c:pt idx="436">
                  <c:v>0.713518921351351</c:v>
                </c:pt>
                <c:pt idx="437">
                  <c:v>0.714585039222973</c:v>
                </c:pt>
                <c:pt idx="438">
                  <c:v>0.715628803209459</c:v>
                </c:pt>
                <c:pt idx="439">
                  <c:v>0.71666944777027</c:v>
                </c:pt>
                <c:pt idx="440">
                  <c:v>0.717760403074324</c:v>
                </c:pt>
                <c:pt idx="441">
                  <c:v>0.718808322297297</c:v>
                </c:pt>
                <c:pt idx="442">
                  <c:v>0.719856971385135</c:v>
                </c:pt>
                <c:pt idx="443">
                  <c:v>0.720909469763513</c:v>
                </c:pt>
                <c:pt idx="444">
                  <c:v>0.722937434695946</c:v>
                </c:pt>
                <c:pt idx="445">
                  <c:v>0.723975477736486</c:v>
                </c:pt>
                <c:pt idx="446">
                  <c:v>0.725000007263514</c:v>
                </c:pt>
                <c:pt idx="447">
                  <c:v>0.726052387668919</c:v>
                </c:pt>
                <c:pt idx="448">
                  <c:v>0.72709552777027</c:v>
                </c:pt>
                <c:pt idx="449">
                  <c:v>0.728125460304054</c:v>
                </c:pt>
                <c:pt idx="450">
                  <c:v>0.729152897297297</c:v>
                </c:pt>
                <c:pt idx="451">
                  <c:v>0.730189586587838</c:v>
                </c:pt>
                <c:pt idx="452">
                  <c:v>0.731231266959459</c:v>
                </c:pt>
                <c:pt idx="453">
                  <c:v>0.732260469628378</c:v>
                </c:pt>
                <c:pt idx="454">
                  <c:v>0.73327906625</c:v>
                </c:pt>
                <c:pt idx="455">
                  <c:v>0.734343088513514</c:v>
                </c:pt>
                <c:pt idx="456">
                  <c:v>0.735365428445946</c:v>
                </c:pt>
                <c:pt idx="457">
                  <c:v>0.736372383209459</c:v>
                </c:pt>
                <c:pt idx="458">
                  <c:v>0.737400444087838</c:v>
                </c:pt>
                <c:pt idx="459">
                  <c:v>0.73840365554054</c:v>
                </c:pt>
                <c:pt idx="460">
                  <c:v>0.73941362375</c:v>
                </c:pt>
                <c:pt idx="461">
                  <c:v>0.740443556283784</c:v>
                </c:pt>
                <c:pt idx="462">
                  <c:v>0.741442918445946</c:v>
                </c:pt>
                <c:pt idx="463">
                  <c:v>0.742490201790541</c:v>
                </c:pt>
                <c:pt idx="464">
                  <c:v>0.743497050574324</c:v>
                </c:pt>
                <c:pt idx="465">
                  <c:v>0.744497142601351</c:v>
                </c:pt>
                <c:pt idx="466">
                  <c:v>0.745493491317568</c:v>
                </c:pt>
                <c:pt idx="467">
                  <c:v>0.746519680540541</c:v>
                </c:pt>
                <c:pt idx="468">
                  <c:v>0.747519666587838</c:v>
                </c:pt>
                <c:pt idx="469">
                  <c:v>0.748512895878378</c:v>
                </c:pt>
                <c:pt idx="470">
                  <c:v>0.749512258040541</c:v>
                </c:pt>
                <c:pt idx="471">
                  <c:v>0.750552784628378</c:v>
                </c:pt>
                <c:pt idx="472">
                  <c:v>0.751535925777027</c:v>
                </c:pt>
                <c:pt idx="473">
                  <c:v>0.752575110608108</c:v>
                </c:pt>
                <c:pt idx="474">
                  <c:v>0.753570835439189</c:v>
                </c:pt>
                <c:pt idx="475">
                  <c:v>0.754572069256757</c:v>
                </c:pt>
                <c:pt idx="476">
                  <c:v>0.755564674662162</c:v>
                </c:pt>
                <c:pt idx="477">
                  <c:v>0.756584001148649</c:v>
                </c:pt>
                <c:pt idx="478">
                  <c:v>0.757583363310811</c:v>
                </c:pt>
                <c:pt idx="479">
                  <c:v>0.758648527364865</c:v>
                </c:pt>
                <c:pt idx="480">
                  <c:v>0.759649137297297</c:v>
                </c:pt>
                <c:pt idx="481">
                  <c:v>0.760650477094595</c:v>
                </c:pt>
                <c:pt idx="482">
                  <c:v>0.761648073581081</c:v>
                </c:pt>
                <c:pt idx="483">
                  <c:v>0.762671143378378</c:v>
                </c:pt>
                <c:pt idx="484">
                  <c:v>0.76366936375</c:v>
                </c:pt>
                <c:pt idx="485">
                  <c:v>0.764675588648649</c:v>
                </c:pt>
                <c:pt idx="486">
                  <c:v>0.765702401756757</c:v>
                </c:pt>
                <c:pt idx="487">
                  <c:v>0.7667420925</c:v>
                </c:pt>
                <c:pt idx="488">
                  <c:v>0.76777753402027</c:v>
                </c:pt>
                <c:pt idx="489">
                  <c:v>0.768786878344595</c:v>
                </c:pt>
                <c:pt idx="490">
                  <c:v>0.769800589864865</c:v>
                </c:pt>
                <c:pt idx="491">
                  <c:v>0.77081242972973</c:v>
                </c:pt>
                <c:pt idx="492">
                  <c:v>0.771842362263514</c:v>
                </c:pt>
                <c:pt idx="493">
                  <c:v>0.772849317027027</c:v>
                </c:pt>
                <c:pt idx="494">
                  <c:v>0.773858143445946</c:v>
                </c:pt>
                <c:pt idx="495">
                  <c:v>0.774921753783784</c:v>
                </c:pt>
                <c:pt idx="496">
                  <c:v>0.775936195168919</c:v>
                </c:pt>
                <c:pt idx="497">
                  <c:v>0.776940654391892</c:v>
                </c:pt>
                <c:pt idx="498">
                  <c:v>0.778908420405405</c:v>
                </c:pt>
                <c:pt idx="499">
                  <c:v>0.779935127533784</c:v>
                </c:pt>
                <c:pt idx="500">
                  <c:v>0.780967037702703</c:v>
                </c:pt>
                <c:pt idx="501">
                  <c:v>0.781986988074324</c:v>
                </c:pt>
                <c:pt idx="502">
                  <c:v>0.783031151993243</c:v>
                </c:pt>
                <c:pt idx="503">
                  <c:v>0.78407356222973</c:v>
                </c:pt>
                <c:pt idx="504">
                  <c:v>0.785096008141892</c:v>
                </c:pt>
                <c:pt idx="505">
                  <c:v>0.786107436081081</c:v>
                </c:pt>
                <c:pt idx="506">
                  <c:v>0.787146208986486</c:v>
                </c:pt>
                <c:pt idx="507">
                  <c:v>0.788145677128378</c:v>
                </c:pt>
                <c:pt idx="508">
                  <c:v>0.78916437972973</c:v>
                </c:pt>
                <c:pt idx="509">
                  <c:v>0.790183082331081</c:v>
                </c:pt>
                <c:pt idx="510">
                  <c:v>0.791252719560811</c:v>
                </c:pt>
                <c:pt idx="511">
                  <c:v>0.792280050574324</c:v>
                </c:pt>
                <c:pt idx="512">
                  <c:v>0.793314974189189</c:v>
                </c:pt>
                <c:pt idx="513">
                  <c:v>0.794342411182432</c:v>
                </c:pt>
                <c:pt idx="514">
                  <c:v>0.795364857094595</c:v>
                </c:pt>
                <c:pt idx="515">
                  <c:v>0.796387303006757</c:v>
                </c:pt>
                <c:pt idx="516">
                  <c:v>0.797414222094595</c:v>
                </c:pt>
                <c:pt idx="517">
                  <c:v>0.798435420236487</c:v>
                </c:pt>
                <c:pt idx="518">
                  <c:v>0.799498924594595</c:v>
                </c:pt>
                <c:pt idx="519">
                  <c:v>0.800520122736486</c:v>
                </c:pt>
                <c:pt idx="520">
                  <c:v>0.801539449222973</c:v>
                </c:pt>
                <c:pt idx="521">
                  <c:v>0.802556386148649</c:v>
                </c:pt>
                <c:pt idx="522">
                  <c:v>0.803580703716216</c:v>
                </c:pt>
                <c:pt idx="523">
                  <c:v>0.804600136182432</c:v>
                </c:pt>
                <c:pt idx="524">
                  <c:v>0.805628820945946</c:v>
                </c:pt>
                <c:pt idx="525">
                  <c:v>0.806663850540541</c:v>
                </c:pt>
                <c:pt idx="526">
                  <c:v>0.807703753243243</c:v>
                </c:pt>
                <c:pt idx="527">
                  <c:v>0.808752920236487</c:v>
                </c:pt>
                <c:pt idx="528">
                  <c:v>0.809770481047297</c:v>
                </c:pt>
                <c:pt idx="529">
                  <c:v>0.810780661216216</c:v>
                </c:pt>
                <c:pt idx="530">
                  <c:v>0.81179011152027</c:v>
                </c:pt>
                <c:pt idx="531">
                  <c:v>0.812822645574324</c:v>
                </c:pt>
                <c:pt idx="532">
                  <c:v>0.81384083027027</c:v>
                </c:pt>
                <c:pt idx="533">
                  <c:v>0.814865771722973</c:v>
                </c:pt>
                <c:pt idx="534">
                  <c:v>0.815946015</c:v>
                </c:pt>
                <c:pt idx="535">
                  <c:v>0.816987071486486</c:v>
                </c:pt>
                <c:pt idx="536">
                  <c:v>0.818021889121622</c:v>
                </c:pt>
                <c:pt idx="537">
                  <c:v>0.819086029358108</c:v>
                </c:pt>
                <c:pt idx="538">
                  <c:v>0.82013020527027</c:v>
                </c:pt>
                <c:pt idx="539">
                  <c:v>0.821166376655405</c:v>
                </c:pt>
                <c:pt idx="540">
                  <c:v>0.822208786891892</c:v>
                </c:pt>
                <c:pt idx="541">
                  <c:v>0.823262427060811</c:v>
                </c:pt>
                <c:pt idx="542">
                  <c:v>0.824339656891892</c:v>
                </c:pt>
                <c:pt idx="543">
                  <c:v>0.825416380810811</c:v>
                </c:pt>
                <c:pt idx="544">
                  <c:v>0.826476883716216</c:v>
                </c:pt>
                <c:pt idx="545">
                  <c:v>0.827536244831081</c:v>
                </c:pt>
                <c:pt idx="546">
                  <c:v>0.828626694222973</c:v>
                </c:pt>
                <c:pt idx="547">
                  <c:v>0.82971516597973</c:v>
                </c:pt>
                <c:pt idx="548">
                  <c:v>0.830805615371622</c:v>
                </c:pt>
                <c:pt idx="549">
                  <c:v>0.831918524628378</c:v>
                </c:pt>
                <c:pt idx="550">
                  <c:v>0.833111797094595</c:v>
                </c:pt>
                <c:pt idx="551">
                  <c:v>0.834307683074324</c:v>
                </c:pt>
                <c:pt idx="552">
                  <c:v>0.835472998682432</c:v>
                </c:pt>
                <c:pt idx="553">
                  <c:v>0.836719125405405</c:v>
                </c:pt>
                <c:pt idx="554">
                  <c:v>0.837986864155405</c:v>
                </c:pt>
                <c:pt idx="555">
                  <c:v>0.839227151959459</c:v>
                </c:pt>
                <c:pt idx="556">
                  <c:v>0.8404743025</c:v>
                </c:pt>
                <c:pt idx="557">
                  <c:v>0.84172020527027</c:v>
                </c:pt>
                <c:pt idx="558">
                  <c:v>0.842992087263513</c:v>
                </c:pt>
                <c:pt idx="559">
                  <c:v>0.844235388513513</c:v>
                </c:pt>
                <c:pt idx="560">
                  <c:v>0.845454464222973</c:v>
                </c:pt>
                <c:pt idx="561">
                  <c:v>0.846582876621622</c:v>
                </c:pt>
                <c:pt idx="562">
                  <c:v>0.847659400574324</c:v>
                </c:pt>
                <c:pt idx="563">
                  <c:v>0.848853850810811</c:v>
                </c:pt>
                <c:pt idx="564">
                  <c:v>0.850009914121622</c:v>
                </c:pt>
                <c:pt idx="565">
                  <c:v>0.851236794391892</c:v>
                </c:pt>
                <c:pt idx="566">
                  <c:v>0.85255422</c:v>
                </c:pt>
                <c:pt idx="567">
                  <c:v>0.853769446418919</c:v>
                </c:pt>
              </c:strCache>
            </c:strRef>
          </c:cat>
          <c:val>
            <c:numRef>
              <c:f>[7]Лист1!$M$121:$M$689</c:f>
              <c:numCache>
                <c:formatCode>General</c:formatCode>
                <c:ptCount val="569"/>
                <c:pt idx="0">
                  <c:v>402.483449926709</c:v>
                </c:pt>
                <c:pt idx="1">
                  <c:v>403.061613980219</c:v>
                </c:pt>
                <c:pt idx="2">
                  <c:v>403.675076482487</c:v>
                </c:pt>
                <c:pt idx="3">
                  <c:v>404.284593438696</c:v>
                </c:pt>
                <c:pt idx="4">
                  <c:v>404.851151544611</c:v>
                </c:pt>
                <c:pt idx="5">
                  <c:v>405.465820244928</c:v>
                </c:pt>
                <c:pt idx="6">
                  <c:v>406.069906838649</c:v>
                </c:pt>
                <c:pt idx="7">
                  <c:v>406.650635601902</c:v>
                </c:pt>
                <c:pt idx="8">
                  <c:v>407.217810618408</c:v>
                </c:pt>
                <c:pt idx="9">
                  <c:v>407.771518613871</c:v>
                </c:pt>
                <c:pt idx="10">
                  <c:v>408.421246728051</c:v>
                </c:pt>
                <c:pt idx="11">
                  <c:v>408.989639158681</c:v>
                </c:pt>
                <c:pt idx="12">
                  <c:v>409.566994945744</c:v>
                </c:pt>
                <c:pt idx="13">
                  <c:v>410.07293742546</c:v>
                </c:pt>
                <c:pt idx="14">
                  <c:v>410.679867670471</c:v>
                </c:pt>
                <c:pt idx="15">
                  <c:v>411.196929843087</c:v>
                </c:pt>
                <c:pt idx="16">
                  <c:v>411.815665595065</c:v>
                </c:pt>
                <c:pt idx="17">
                  <c:v>412.369845246871</c:v>
                </c:pt>
                <c:pt idx="18">
                  <c:v>412.929433474255</c:v>
                </c:pt>
                <c:pt idx="19">
                  <c:v>413.424832163646</c:v>
                </c:pt>
                <c:pt idx="20">
                  <c:v>413.954526925236</c:v>
                </c:pt>
                <c:pt idx="21">
                  <c:v>414.49299126737</c:v>
                </c:pt>
                <c:pt idx="22">
                  <c:v>415.006991579807</c:v>
                </c:pt>
                <c:pt idx="23">
                  <c:v>415.562780404698</c:v>
                </c:pt>
                <c:pt idx="24">
                  <c:v>416.051454495275</c:v>
                </c:pt>
                <c:pt idx="25">
                  <c:v>416.498501040647</c:v>
                </c:pt>
                <c:pt idx="26">
                  <c:v>416.992152555847</c:v>
                </c:pt>
                <c:pt idx="27">
                  <c:v>417.51614861992</c:v>
                </c:pt>
                <c:pt idx="28">
                  <c:v>417.973434430725</c:v>
                </c:pt>
                <c:pt idx="29">
                  <c:v>418.509017681904</c:v>
                </c:pt>
                <c:pt idx="30">
                  <c:v>418.962600892104</c:v>
                </c:pt>
                <c:pt idx="31">
                  <c:v>419.461700771803</c:v>
                </c:pt>
                <c:pt idx="32">
                  <c:v>420.375062431399</c:v>
                </c:pt>
                <c:pt idx="33">
                  <c:v>420.890888838222</c:v>
                </c:pt>
                <c:pt idx="34">
                  <c:v>421.418667822566</c:v>
                </c:pt>
                <c:pt idx="35">
                  <c:v>421.910535733554</c:v>
                </c:pt>
                <c:pt idx="36">
                  <c:v>422.333010435612</c:v>
                </c:pt>
                <c:pt idx="37">
                  <c:v>422.853695041136</c:v>
                </c:pt>
                <c:pt idx="38">
                  <c:v>423.280626168051</c:v>
                </c:pt>
                <c:pt idx="39">
                  <c:v>423.716017522774</c:v>
                </c:pt>
                <c:pt idx="40">
                  <c:v>424.130154241046</c:v>
                </c:pt>
                <c:pt idx="41">
                  <c:v>424.573715591088</c:v>
                </c:pt>
                <c:pt idx="42">
                  <c:v>424.952109899676</c:v>
                </c:pt>
                <c:pt idx="43">
                  <c:v>425.367123743279</c:v>
                </c:pt>
                <c:pt idx="44">
                  <c:v>425.762467684653</c:v>
                </c:pt>
                <c:pt idx="45">
                  <c:v>426.545445498877</c:v>
                </c:pt>
                <c:pt idx="46">
                  <c:v>426.990203219852</c:v>
                </c:pt>
                <c:pt idx="47">
                  <c:v>427.415155705565</c:v>
                </c:pt>
                <c:pt idx="48">
                  <c:v>427.811908338645</c:v>
                </c:pt>
                <c:pt idx="49">
                  <c:v>428.21687064472</c:v>
                </c:pt>
                <c:pt idx="50">
                  <c:v>428.645777520685</c:v>
                </c:pt>
                <c:pt idx="51">
                  <c:v>428.994620244991</c:v>
                </c:pt>
                <c:pt idx="52">
                  <c:v>429.39783252502</c:v>
                </c:pt>
                <c:pt idx="53">
                  <c:v>429.790752817008</c:v>
                </c:pt>
                <c:pt idx="54">
                  <c:v>430.123515452138</c:v>
                </c:pt>
                <c:pt idx="55">
                  <c:v>430.460801385862</c:v>
                </c:pt>
                <c:pt idx="56">
                  <c:v>430.822031093685</c:v>
                </c:pt>
                <c:pt idx="57">
                  <c:v>431.143620578065</c:v>
                </c:pt>
                <c:pt idx="58">
                  <c:v>431.505418713805</c:v>
                </c:pt>
                <c:pt idx="59">
                  <c:v>431.899062161924</c:v>
                </c:pt>
                <c:pt idx="60">
                  <c:v>432.285810240292</c:v>
                </c:pt>
                <c:pt idx="61">
                  <c:v>432.623914612216</c:v>
                </c:pt>
                <c:pt idx="62">
                  <c:v>432.978050159152</c:v>
                </c:pt>
                <c:pt idx="63">
                  <c:v>433.284792249137</c:v>
                </c:pt>
                <c:pt idx="64">
                  <c:v>433.591631579499</c:v>
                </c:pt>
                <c:pt idx="65">
                  <c:v>433.91831389584</c:v>
                </c:pt>
                <c:pt idx="66">
                  <c:v>434.249085165114</c:v>
                </c:pt>
                <c:pt idx="67">
                  <c:v>434.497616628162</c:v>
                </c:pt>
                <c:pt idx="68">
                  <c:v>434.867845710275</c:v>
                </c:pt>
                <c:pt idx="69">
                  <c:v>435.085480978434</c:v>
                </c:pt>
                <c:pt idx="70">
                  <c:v>435.428222483811</c:v>
                </c:pt>
                <c:pt idx="71">
                  <c:v>435.743692933192</c:v>
                </c:pt>
                <c:pt idx="72">
                  <c:v>436.024152807396</c:v>
                </c:pt>
                <c:pt idx="73">
                  <c:v>436.281470733104</c:v>
                </c:pt>
                <c:pt idx="74">
                  <c:v>436.569918403656</c:v>
                </c:pt>
                <c:pt idx="75">
                  <c:v>436.703796571899</c:v>
                </c:pt>
                <c:pt idx="76">
                  <c:v>436.941545636169</c:v>
                </c:pt>
                <c:pt idx="77">
                  <c:v>437.496041211351</c:v>
                </c:pt>
                <c:pt idx="78">
                  <c:v>437.884269747116</c:v>
                </c:pt>
                <c:pt idx="79">
                  <c:v>438.141586273725</c:v>
                </c:pt>
                <c:pt idx="80">
                  <c:v>438.472116723733</c:v>
                </c:pt>
                <c:pt idx="81">
                  <c:v>438.760209144307</c:v>
                </c:pt>
                <c:pt idx="82">
                  <c:v>439.109151844949</c:v>
                </c:pt>
                <c:pt idx="83">
                  <c:v>439.350983656461</c:v>
                </c:pt>
                <c:pt idx="84">
                  <c:v>439.659448107762</c:v>
                </c:pt>
                <c:pt idx="85">
                  <c:v>439.923596649068</c:v>
                </c:pt>
                <c:pt idx="86">
                  <c:v>440.233417024742</c:v>
                </c:pt>
                <c:pt idx="87">
                  <c:v>440.505085234103</c:v>
                </c:pt>
                <c:pt idx="88">
                  <c:v>440.765550260251</c:v>
                </c:pt>
                <c:pt idx="89">
                  <c:v>440.961404027737</c:v>
                </c:pt>
                <c:pt idx="90">
                  <c:v>441.214180068725</c:v>
                </c:pt>
                <c:pt idx="91">
                  <c:v>441.496930146337</c:v>
                </c:pt>
                <c:pt idx="92">
                  <c:v>441.750919150754</c:v>
                </c:pt>
                <c:pt idx="93">
                  <c:v>441.987722726384</c:v>
                </c:pt>
                <c:pt idx="94">
                  <c:v>442.153245366934</c:v>
                </c:pt>
                <c:pt idx="95">
                  <c:v>442.404769511736</c:v>
                </c:pt>
                <c:pt idx="96">
                  <c:v>442.629928681952</c:v>
                </c:pt>
                <c:pt idx="97">
                  <c:v>442.877698949049</c:v>
                </c:pt>
                <c:pt idx="98">
                  <c:v>443.050406757202</c:v>
                </c:pt>
                <c:pt idx="99">
                  <c:v>443.279220868106</c:v>
                </c:pt>
                <c:pt idx="100">
                  <c:v>443.448243068518</c:v>
                </c:pt>
                <c:pt idx="101">
                  <c:v>443.676043486032</c:v>
                </c:pt>
                <c:pt idx="102">
                  <c:v>443.904084912002</c:v>
                </c:pt>
                <c:pt idx="103">
                  <c:v>444.110286058729</c:v>
                </c:pt>
                <c:pt idx="104">
                  <c:v>444.248947933013</c:v>
                </c:pt>
                <c:pt idx="105">
                  <c:v>444.454252424495</c:v>
                </c:pt>
                <c:pt idx="106">
                  <c:v>444.655631301835</c:v>
                </c:pt>
                <c:pt idx="107">
                  <c:v>444.870768482127</c:v>
                </c:pt>
                <c:pt idx="108">
                  <c:v>445.117647341564</c:v>
                </c:pt>
                <c:pt idx="109">
                  <c:v>445.35737397253</c:v>
                </c:pt>
                <c:pt idx="110">
                  <c:v>445.544973936634</c:v>
                </c:pt>
                <c:pt idx="111">
                  <c:v>445.783077753775</c:v>
                </c:pt>
                <c:pt idx="112">
                  <c:v>446.036521177156</c:v>
                </c:pt>
                <c:pt idx="113">
                  <c:v>446.281434857843</c:v>
                </c:pt>
                <c:pt idx="114">
                  <c:v>446.428882526427</c:v>
                </c:pt>
                <c:pt idx="115">
                  <c:v>446.622250192638</c:v>
                </c:pt>
                <c:pt idx="116">
                  <c:v>446.774544703942</c:v>
                </c:pt>
                <c:pt idx="117">
                  <c:v>447.018059080737</c:v>
                </c:pt>
                <c:pt idx="118">
                  <c:v>447.203505647263</c:v>
                </c:pt>
                <c:pt idx="119">
                  <c:v>447.352666901868</c:v>
                </c:pt>
                <c:pt idx="120">
                  <c:v>447.579327763956</c:v>
                </c:pt>
                <c:pt idx="121">
                  <c:v>447.78031644249</c:v>
                </c:pt>
                <c:pt idx="122">
                  <c:v>447.987820861286</c:v>
                </c:pt>
                <c:pt idx="123">
                  <c:v>448.110176460893</c:v>
                </c:pt>
                <c:pt idx="124">
                  <c:v>448.273007309556</c:v>
                </c:pt>
                <c:pt idx="125">
                  <c:v>448.462576915124</c:v>
                </c:pt>
                <c:pt idx="126">
                  <c:v>448.472898613316</c:v>
                </c:pt>
                <c:pt idx="127">
                  <c:v>448.511443921003</c:v>
                </c:pt>
                <c:pt idx="128">
                  <c:v>448.582528427929</c:v>
                </c:pt>
                <c:pt idx="129">
                  <c:v>448.776514073415</c:v>
                </c:pt>
                <c:pt idx="130">
                  <c:v>448.940684016484</c:v>
                </c:pt>
                <c:pt idx="131">
                  <c:v>449.111196627227</c:v>
                </c:pt>
                <c:pt idx="132">
                  <c:v>449.251965556065</c:v>
                </c:pt>
                <c:pt idx="133">
                  <c:v>449.365863126548</c:v>
                </c:pt>
                <c:pt idx="134">
                  <c:v>449.502816550574</c:v>
                </c:pt>
                <c:pt idx="135">
                  <c:v>449.723724941083</c:v>
                </c:pt>
                <c:pt idx="136">
                  <c:v>449.889374524394</c:v>
                </c:pt>
                <c:pt idx="137">
                  <c:v>450.393337360978</c:v>
                </c:pt>
                <c:pt idx="138">
                  <c:v>450.543087487587</c:v>
                </c:pt>
                <c:pt idx="139">
                  <c:v>450.651616271828</c:v>
                </c:pt>
                <c:pt idx="140">
                  <c:v>450.82946162591</c:v>
                </c:pt>
                <c:pt idx="141">
                  <c:v>450.957056732128</c:v>
                </c:pt>
                <c:pt idx="142">
                  <c:v>451.043911666815</c:v>
                </c:pt>
                <c:pt idx="143">
                  <c:v>451.163047668378</c:v>
                </c:pt>
                <c:pt idx="144">
                  <c:v>451.292830839702</c:v>
                </c:pt>
                <c:pt idx="145">
                  <c:v>451.418324203779</c:v>
                </c:pt>
                <c:pt idx="146">
                  <c:v>451.463397314758</c:v>
                </c:pt>
                <c:pt idx="147">
                  <c:v>451.613282911824</c:v>
                </c:pt>
                <c:pt idx="148">
                  <c:v>451.685186867529</c:v>
                </c:pt>
                <c:pt idx="149">
                  <c:v>451.803686685348</c:v>
                </c:pt>
                <c:pt idx="150">
                  <c:v>451.927344393927</c:v>
                </c:pt>
                <c:pt idx="151">
                  <c:v>452.082400111441</c:v>
                </c:pt>
                <c:pt idx="152">
                  <c:v>452.1576033566</c:v>
                </c:pt>
                <c:pt idx="153">
                  <c:v>452.303865663997</c:v>
                </c:pt>
                <c:pt idx="154">
                  <c:v>452.481091900833</c:v>
                </c:pt>
                <c:pt idx="155">
                  <c:v>452.620087596296</c:v>
                </c:pt>
                <c:pt idx="156">
                  <c:v>452.773143851563</c:v>
                </c:pt>
                <c:pt idx="157">
                  <c:v>452.931578088684</c:v>
                </c:pt>
                <c:pt idx="158">
                  <c:v>453.060265694326</c:v>
                </c:pt>
                <c:pt idx="159">
                  <c:v>453.249023750384</c:v>
                </c:pt>
                <c:pt idx="160">
                  <c:v>453.448079212297</c:v>
                </c:pt>
                <c:pt idx="161">
                  <c:v>453.627347965449</c:v>
                </c:pt>
                <c:pt idx="162">
                  <c:v>453.727708915702</c:v>
                </c:pt>
                <c:pt idx="163">
                  <c:v>453.863392405491</c:v>
                </c:pt>
                <c:pt idx="164">
                  <c:v>453.994041794858</c:v>
                </c:pt>
                <c:pt idx="165">
                  <c:v>454.105291713977</c:v>
                </c:pt>
                <c:pt idx="166">
                  <c:v>454.236553184975</c:v>
                </c:pt>
                <c:pt idx="167">
                  <c:v>454.372951663145</c:v>
                </c:pt>
                <c:pt idx="168">
                  <c:v>454.509476343474</c:v>
                </c:pt>
                <c:pt idx="169">
                  <c:v>454.700006454579</c:v>
                </c:pt>
                <c:pt idx="170">
                  <c:v>454.856172188868</c:v>
                </c:pt>
                <c:pt idx="171">
                  <c:v>454.953307756938</c:v>
                </c:pt>
                <c:pt idx="172">
                  <c:v>455.109415876501</c:v>
                </c:pt>
                <c:pt idx="173">
                  <c:v>455.333468083812</c:v>
                </c:pt>
                <c:pt idx="174">
                  <c:v>455.557394895272</c:v>
                </c:pt>
                <c:pt idx="175">
                  <c:v>455.718259859292</c:v>
                </c:pt>
                <c:pt idx="176">
                  <c:v>455.94167593454</c:v>
                </c:pt>
                <c:pt idx="177">
                  <c:v>456.116383077657</c:v>
                </c:pt>
                <c:pt idx="178">
                  <c:v>456.309762563914</c:v>
                </c:pt>
                <c:pt idx="179">
                  <c:v>456.524867321134</c:v>
                </c:pt>
                <c:pt idx="180">
                  <c:v>456.784184053451</c:v>
                </c:pt>
                <c:pt idx="181">
                  <c:v>456.93816989458</c:v>
                </c:pt>
                <c:pt idx="182">
                  <c:v>457.12082151223</c:v>
                </c:pt>
                <c:pt idx="183">
                  <c:v>457.274182293216</c:v>
                </c:pt>
                <c:pt idx="184">
                  <c:v>457.427624289974</c:v>
                </c:pt>
                <c:pt idx="185">
                  <c:v>457.580304311548</c:v>
                </c:pt>
                <c:pt idx="186">
                  <c:v>457.842197793844</c:v>
                </c:pt>
                <c:pt idx="187">
                  <c:v>458.009832465936</c:v>
                </c:pt>
                <c:pt idx="188">
                  <c:v>458.127962263368</c:v>
                </c:pt>
                <c:pt idx="189">
                  <c:v>458.274460081667</c:v>
                </c:pt>
                <c:pt idx="190">
                  <c:v>458.485591164572</c:v>
                </c:pt>
                <c:pt idx="191">
                  <c:v>458.611155173307</c:v>
                </c:pt>
                <c:pt idx="192">
                  <c:v>458.783499583925</c:v>
                </c:pt>
                <c:pt idx="193">
                  <c:v>458.982498035999</c:v>
                </c:pt>
                <c:pt idx="194">
                  <c:v>459.175979009274</c:v>
                </c:pt>
                <c:pt idx="195">
                  <c:v>459.345315407094</c:v>
                </c:pt>
                <c:pt idx="196">
                  <c:v>459.575335961302</c:v>
                </c:pt>
                <c:pt idx="197">
                  <c:v>459.729688013777</c:v>
                </c:pt>
                <c:pt idx="198">
                  <c:v>459.85246405016</c:v>
                </c:pt>
                <c:pt idx="199">
                  <c:v>460.075200165148</c:v>
                </c:pt>
                <c:pt idx="200">
                  <c:v>460.329055053328</c:v>
                </c:pt>
                <c:pt idx="201">
                  <c:v>460.494568472955</c:v>
                </c:pt>
                <c:pt idx="202">
                  <c:v>460.704131744836</c:v>
                </c:pt>
                <c:pt idx="203">
                  <c:v>460.943066939371</c:v>
                </c:pt>
                <c:pt idx="204">
                  <c:v>461.071700281347</c:v>
                </c:pt>
                <c:pt idx="205">
                  <c:v>461.322227334457</c:v>
                </c:pt>
                <c:pt idx="206">
                  <c:v>461.572232152627</c:v>
                </c:pt>
                <c:pt idx="207">
                  <c:v>461.83988512604</c:v>
                </c:pt>
                <c:pt idx="208">
                  <c:v>462.005587999718</c:v>
                </c:pt>
                <c:pt idx="209">
                  <c:v>462.261392148377</c:v>
                </c:pt>
                <c:pt idx="210">
                  <c:v>462.49317433284</c:v>
                </c:pt>
                <c:pt idx="211">
                  <c:v>462.680164683759</c:v>
                </c:pt>
                <c:pt idx="212">
                  <c:v>462.882028316923</c:v>
                </c:pt>
                <c:pt idx="213">
                  <c:v>463.588350591093</c:v>
                </c:pt>
                <c:pt idx="214">
                  <c:v>463.21790154959</c:v>
                </c:pt>
                <c:pt idx="215">
                  <c:v>463.441222440024</c:v>
                </c:pt>
                <c:pt idx="216">
                  <c:v>463.670636569096</c:v>
                </c:pt>
                <c:pt idx="217">
                  <c:v>463.869640764169</c:v>
                </c:pt>
                <c:pt idx="218">
                  <c:v>463.977262017806</c:v>
                </c:pt>
                <c:pt idx="219">
                  <c:v>464.248553352371</c:v>
                </c:pt>
                <c:pt idx="220">
                  <c:v>464.467863295204</c:v>
                </c:pt>
                <c:pt idx="221">
                  <c:v>464.760250931943</c:v>
                </c:pt>
                <c:pt idx="222">
                  <c:v>465.095802073245</c:v>
                </c:pt>
                <c:pt idx="223">
                  <c:v>465.433473806922</c:v>
                </c:pt>
                <c:pt idx="224">
                  <c:v>465.679916497591</c:v>
                </c:pt>
                <c:pt idx="225">
                  <c:v>465.986885975798</c:v>
                </c:pt>
                <c:pt idx="226">
                  <c:v>466.412215590816</c:v>
                </c:pt>
                <c:pt idx="227">
                  <c:v>466.757742916455</c:v>
                </c:pt>
                <c:pt idx="228">
                  <c:v>467.090472861816</c:v>
                </c:pt>
                <c:pt idx="229">
                  <c:v>467.46832528648</c:v>
                </c:pt>
                <c:pt idx="230">
                  <c:v>467.813161872695</c:v>
                </c:pt>
                <c:pt idx="231">
                  <c:v>468.234580030618</c:v>
                </c:pt>
                <c:pt idx="232">
                  <c:v>468.608394926686</c:v>
                </c:pt>
                <c:pt idx="233">
                  <c:v>468.980990551947</c:v>
                </c:pt>
                <c:pt idx="234">
                  <c:v>469.286440712124</c:v>
                </c:pt>
                <c:pt idx="235">
                  <c:v>469.771776775289</c:v>
                </c:pt>
                <c:pt idx="236">
                  <c:v>470.250848884811</c:v>
                </c:pt>
                <c:pt idx="237">
                  <c:v>470.588421769551</c:v>
                </c:pt>
                <c:pt idx="238">
                  <c:v>470.96138189016</c:v>
                </c:pt>
                <c:pt idx="239">
                  <c:v>472.13837052418</c:v>
                </c:pt>
                <c:pt idx="240">
                  <c:v>471.774957723284</c:v>
                </c:pt>
                <c:pt idx="241">
                  <c:v>472.13438318992</c:v>
                </c:pt>
                <c:pt idx="242">
                  <c:v>472.475679633316</c:v>
                </c:pt>
                <c:pt idx="243">
                  <c:v>472.782192385965</c:v>
                </c:pt>
                <c:pt idx="244">
                  <c:v>473.133936721022</c:v>
                </c:pt>
                <c:pt idx="245">
                  <c:v>473.495097974195</c:v>
                </c:pt>
                <c:pt idx="246">
                  <c:v>473.796447813434</c:v>
                </c:pt>
                <c:pt idx="247">
                  <c:v>474.218056788532</c:v>
                </c:pt>
                <c:pt idx="248">
                  <c:v>474.61526866051</c:v>
                </c:pt>
                <c:pt idx="249">
                  <c:v>475.052638437935</c:v>
                </c:pt>
                <c:pt idx="250">
                  <c:v>475.401264752182</c:v>
                </c:pt>
                <c:pt idx="251">
                  <c:v>475.907411186637</c:v>
                </c:pt>
                <c:pt idx="252">
                  <c:v>476.211242146457</c:v>
                </c:pt>
                <c:pt idx="253">
                  <c:v>476.647723913761</c:v>
                </c:pt>
                <c:pt idx="254">
                  <c:v>477.100768939361</c:v>
                </c:pt>
                <c:pt idx="255">
                  <c:v>477.476203341237</c:v>
                </c:pt>
                <c:pt idx="256">
                  <c:v>477.73910985752</c:v>
                </c:pt>
                <c:pt idx="257">
                  <c:v>478.099128979283</c:v>
                </c:pt>
                <c:pt idx="258">
                  <c:v>478.490421172289</c:v>
                </c:pt>
                <c:pt idx="259">
                  <c:v>478.853086807893</c:v>
                </c:pt>
                <c:pt idx="260">
                  <c:v>479.2950545675</c:v>
                </c:pt>
                <c:pt idx="261">
                  <c:v>479.761219071937</c:v>
                </c:pt>
                <c:pt idx="262">
                  <c:v>480.097618738634</c:v>
                </c:pt>
                <c:pt idx="263">
                  <c:v>480.539207764683</c:v>
                </c:pt>
                <c:pt idx="264">
                  <c:v>480.949774337949</c:v>
                </c:pt>
                <c:pt idx="265">
                  <c:v>481.392230657115</c:v>
                </c:pt>
                <c:pt idx="266">
                  <c:v>481.760581243002</c:v>
                </c:pt>
                <c:pt idx="267">
                  <c:v>482.57339501348</c:v>
                </c:pt>
                <c:pt idx="268">
                  <c:v>482.732628545699</c:v>
                </c:pt>
                <c:pt idx="269">
                  <c:v>483.045087443436</c:v>
                </c:pt>
                <c:pt idx="270">
                  <c:v>483.435733530193</c:v>
                </c:pt>
                <c:pt idx="271">
                  <c:v>483.83388462199</c:v>
                </c:pt>
                <c:pt idx="272">
                  <c:v>484.231516583718</c:v>
                </c:pt>
                <c:pt idx="273">
                  <c:v>484.558557115435</c:v>
                </c:pt>
                <c:pt idx="274">
                  <c:v>484.979880557635</c:v>
                </c:pt>
                <c:pt idx="275">
                  <c:v>485.393539983104</c:v>
                </c:pt>
                <c:pt idx="276">
                  <c:v>486.561978257495</c:v>
                </c:pt>
                <c:pt idx="277">
                  <c:v>487.576073370401</c:v>
                </c:pt>
                <c:pt idx="278">
                  <c:v>487.965067604435</c:v>
                </c:pt>
                <c:pt idx="279">
                  <c:v>488.370029960263</c:v>
                </c:pt>
                <c:pt idx="280">
                  <c:v>488.731570057095</c:v>
                </c:pt>
                <c:pt idx="281">
                  <c:v>489.149215378691</c:v>
                </c:pt>
                <c:pt idx="282">
                  <c:v>489.435323108715</c:v>
                </c:pt>
                <c:pt idx="283">
                  <c:v>489.842620494774</c:v>
                </c:pt>
                <c:pt idx="284">
                  <c:v>490.225450740753</c:v>
                </c:pt>
                <c:pt idx="285">
                  <c:v>490.645031163894</c:v>
                </c:pt>
                <c:pt idx="286">
                  <c:v>490.948598845171</c:v>
                </c:pt>
                <c:pt idx="287">
                  <c:v>491.349836690209</c:v>
                </c:pt>
                <c:pt idx="288">
                  <c:v>491.827846806124</c:v>
                </c:pt>
                <c:pt idx="289">
                  <c:v>493.815770637154</c:v>
                </c:pt>
                <c:pt idx="290">
                  <c:v>492.869579923217</c:v>
                </c:pt>
                <c:pt idx="291">
                  <c:v>493.028561549437</c:v>
                </c:pt>
                <c:pt idx="292">
                  <c:v>493.442886138192</c:v>
                </c:pt>
                <c:pt idx="293">
                  <c:v>493.765149190331</c:v>
                </c:pt>
                <c:pt idx="294">
                  <c:v>494.198189831609</c:v>
                </c:pt>
                <c:pt idx="295">
                  <c:v>494.62160658041</c:v>
                </c:pt>
                <c:pt idx="296">
                  <c:v>494.968491219121</c:v>
                </c:pt>
                <c:pt idx="297">
                  <c:v>495.372451029908</c:v>
                </c:pt>
                <c:pt idx="298">
                  <c:v>495.759274212683</c:v>
                </c:pt>
                <c:pt idx="299">
                  <c:v>496.017841251953</c:v>
                </c:pt>
                <c:pt idx="300">
                  <c:v>496.378174690405</c:v>
                </c:pt>
                <c:pt idx="301">
                  <c:v>496.788077109071</c:v>
                </c:pt>
                <c:pt idx="302">
                  <c:v>497.188163517883</c:v>
                </c:pt>
                <c:pt idx="303">
                  <c:v>497.490271107059</c:v>
                </c:pt>
                <c:pt idx="304">
                  <c:v>497.956698246497</c:v>
                </c:pt>
                <c:pt idx="305">
                  <c:v>498.268519989696</c:v>
                </c:pt>
                <c:pt idx="306">
                  <c:v>498.702154123634</c:v>
                </c:pt>
                <c:pt idx="307">
                  <c:v>499.081515213527</c:v>
                </c:pt>
                <c:pt idx="308">
                  <c:v>499.457625907103</c:v>
                </c:pt>
                <c:pt idx="309">
                  <c:v>499.780614052653</c:v>
                </c:pt>
                <c:pt idx="310">
                  <c:v>500.231191232715</c:v>
                </c:pt>
                <c:pt idx="311">
                  <c:v>500.692952586667</c:v>
                </c:pt>
                <c:pt idx="312">
                  <c:v>501.067460376158</c:v>
                </c:pt>
                <c:pt idx="313">
                  <c:v>501.457618974572</c:v>
                </c:pt>
                <c:pt idx="314">
                  <c:v>502.277946475753</c:v>
                </c:pt>
                <c:pt idx="315">
                  <c:v>502.15363529857</c:v>
                </c:pt>
                <c:pt idx="316">
                  <c:v>503.506591406519</c:v>
                </c:pt>
                <c:pt idx="317">
                  <c:v>503.099100543971</c:v>
                </c:pt>
                <c:pt idx="318">
                  <c:v>503.366346219861</c:v>
                </c:pt>
                <c:pt idx="319">
                  <c:v>503.76542702552</c:v>
                </c:pt>
                <c:pt idx="320">
                  <c:v>505.538355500664</c:v>
                </c:pt>
                <c:pt idx="321">
                  <c:v>504.67671121355</c:v>
                </c:pt>
                <c:pt idx="322">
                  <c:v>505.388663628297</c:v>
                </c:pt>
                <c:pt idx="323">
                  <c:v>505.238762639737</c:v>
                </c:pt>
                <c:pt idx="324">
                  <c:v>505.604321895541</c:v>
                </c:pt>
                <c:pt idx="325">
                  <c:v>505.974283584112</c:v>
                </c:pt>
                <c:pt idx="326">
                  <c:v>506.232543751228</c:v>
                </c:pt>
                <c:pt idx="327">
                  <c:v>506.604823812823</c:v>
                </c:pt>
                <c:pt idx="328">
                  <c:v>507.00536292687</c:v>
                </c:pt>
                <c:pt idx="329">
                  <c:v>508.143940605397</c:v>
                </c:pt>
                <c:pt idx="330">
                  <c:v>507.682611389861</c:v>
                </c:pt>
                <c:pt idx="331">
                  <c:v>508.070511770854</c:v>
                </c:pt>
                <c:pt idx="332">
                  <c:v>509.666822566858</c:v>
                </c:pt>
                <c:pt idx="333">
                  <c:v>510.145186184845</c:v>
                </c:pt>
                <c:pt idx="334">
                  <c:v>509.892476684411</c:v>
                </c:pt>
                <c:pt idx="335">
                  <c:v>510.51349209029</c:v>
                </c:pt>
                <c:pt idx="336">
                  <c:v>510.522099441672</c:v>
                </c:pt>
                <c:pt idx="337">
                  <c:v>511.04643574649</c:v>
                </c:pt>
                <c:pt idx="338">
                  <c:v>512.193163425073</c:v>
                </c:pt>
                <c:pt idx="339">
                  <c:v>512.036767571397</c:v>
                </c:pt>
                <c:pt idx="340">
                  <c:v>511.387264611193</c:v>
                </c:pt>
                <c:pt idx="341">
                  <c:v>512.575697940278</c:v>
                </c:pt>
                <c:pt idx="342">
                  <c:v>513.973869798598</c:v>
                </c:pt>
                <c:pt idx="343">
                  <c:v>514.455750195095</c:v>
                </c:pt>
                <c:pt idx="344">
                  <c:v>513.205638730175</c:v>
                </c:pt>
                <c:pt idx="345">
                  <c:v>514.549291097414</c:v>
                </c:pt>
                <c:pt idx="346">
                  <c:v>515.309197586562</c:v>
                </c:pt>
                <c:pt idx="347">
                  <c:v>515.479593540076</c:v>
                </c:pt>
                <c:pt idx="348">
                  <c:v>515.718840774637</c:v>
                </c:pt>
                <c:pt idx="349">
                  <c:v>515.689234743142</c:v>
                </c:pt>
                <c:pt idx="350">
                  <c:v>516.598474782685</c:v>
                </c:pt>
                <c:pt idx="351">
                  <c:v>516.514603550494</c:v>
                </c:pt>
                <c:pt idx="352">
                  <c:v>516.548584860797</c:v>
                </c:pt>
                <c:pt idx="353">
                  <c:v>516.990866629773</c:v>
                </c:pt>
                <c:pt idx="354">
                  <c:v>517.083080925504</c:v>
                </c:pt>
                <c:pt idx="355">
                  <c:v>518.111014755843</c:v>
                </c:pt>
                <c:pt idx="356">
                  <c:v>517.980892759353</c:v>
                </c:pt>
                <c:pt idx="357">
                  <c:v>518.796624655764</c:v>
                </c:pt>
                <c:pt idx="358">
                  <c:v>519.01891179551</c:v>
                </c:pt>
                <c:pt idx="359">
                  <c:v>519.13591350742</c:v>
                </c:pt>
                <c:pt idx="360">
                  <c:v>519.721341579984</c:v>
                </c:pt>
                <c:pt idx="361">
                  <c:v>519.356183909076</c:v>
                </c:pt>
                <c:pt idx="362">
                  <c:v>520.008383489147</c:v>
                </c:pt>
                <c:pt idx="363">
                  <c:v>520.241910835413</c:v>
                </c:pt>
                <c:pt idx="364">
                  <c:v>520.993386126352</c:v>
                </c:pt>
                <c:pt idx="365">
                  <c:v>521.371337559662</c:v>
                </c:pt>
                <c:pt idx="366">
                  <c:v>521.675760847299</c:v>
                </c:pt>
                <c:pt idx="367">
                  <c:v>521.942096319126</c:v>
                </c:pt>
                <c:pt idx="368">
                  <c:v>522.064860204864</c:v>
                </c:pt>
                <c:pt idx="369">
                  <c:v>522.630788763645</c:v>
                </c:pt>
                <c:pt idx="370">
                  <c:v>523.132770033326</c:v>
                </c:pt>
                <c:pt idx="371">
                  <c:v>523.38727471031</c:v>
                </c:pt>
                <c:pt idx="372">
                  <c:v>523.339023829071</c:v>
                </c:pt>
                <c:pt idx="373">
                  <c:v>523.917185911959</c:v>
                </c:pt>
                <c:pt idx="374">
                  <c:v>523.826429356492</c:v>
                </c:pt>
                <c:pt idx="375">
                  <c:v>524.48970570654</c:v>
                </c:pt>
                <c:pt idx="376">
                  <c:v>524.861548730339</c:v>
                </c:pt>
                <c:pt idx="377">
                  <c:v>524.988523193039</c:v>
                </c:pt>
                <c:pt idx="378">
                  <c:v>525.053081932452</c:v>
                </c:pt>
                <c:pt idx="379">
                  <c:v>525.434876277398</c:v>
                </c:pt>
                <c:pt idx="380">
                  <c:v>525.604404056313</c:v>
                </c:pt>
                <c:pt idx="381">
                  <c:v>525.946745696584</c:v>
                </c:pt>
                <c:pt idx="382">
                  <c:v>526.627446798355</c:v>
                </c:pt>
                <c:pt idx="383">
                  <c:v>526.528707340174</c:v>
                </c:pt>
                <c:pt idx="384">
                  <c:v>526.825924453701</c:v>
                </c:pt>
                <c:pt idx="385">
                  <c:v>527.266156278936</c:v>
                </c:pt>
                <c:pt idx="386">
                  <c:v>527.71931330999</c:v>
                </c:pt>
                <c:pt idx="387">
                  <c:v>527.748988715466</c:v>
                </c:pt>
                <c:pt idx="388">
                  <c:v>528.03971280771</c:v>
                </c:pt>
                <c:pt idx="389">
                  <c:v>528.380279339445</c:v>
                </c:pt>
                <c:pt idx="390">
                  <c:v>528.7569236742</c:v>
                </c:pt>
                <c:pt idx="391">
                  <c:v>528.955691552299</c:v>
                </c:pt>
                <c:pt idx="392">
                  <c:v>529.252413271123</c:v>
                </c:pt>
                <c:pt idx="393">
                  <c:v>529.901874338726</c:v>
                </c:pt>
                <c:pt idx="394">
                  <c:v>530.059884928988</c:v>
                </c:pt>
                <c:pt idx="395">
                  <c:v>530.418366825897</c:v>
                </c:pt>
                <c:pt idx="396">
                  <c:v>530.606505452787</c:v>
                </c:pt>
                <c:pt idx="397">
                  <c:v>530.97351276377</c:v>
                </c:pt>
                <c:pt idx="398">
                  <c:v>531.181293444452</c:v>
                </c:pt>
                <c:pt idx="399">
                  <c:v>531.51675166751</c:v>
                </c:pt>
                <c:pt idx="400">
                  <c:v>531.826576908092</c:v>
                </c:pt>
                <c:pt idx="401">
                  <c:v>532.114719512176</c:v>
                </c:pt>
                <c:pt idx="402">
                  <c:v>532.418325352561</c:v>
                </c:pt>
                <c:pt idx="403">
                  <c:v>532.718889960401</c:v>
                </c:pt>
                <c:pt idx="404">
                  <c:v>532.898026125467</c:v>
                </c:pt>
                <c:pt idx="405">
                  <c:v>533.245455303436</c:v>
                </c:pt>
                <c:pt idx="406">
                  <c:v>533.560086532231</c:v>
                </c:pt>
                <c:pt idx="407">
                  <c:v>533.976133690509</c:v>
                </c:pt>
                <c:pt idx="408">
                  <c:v>534.201947762425</c:v>
                </c:pt>
                <c:pt idx="409">
                  <c:v>534.601180149022</c:v>
                </c:pt>
                <c:pt idx="410">
                  <c:v>534.831102430091</c:v>
                </c:pt>
                <c:pt idx="411">
                  <c:v>535.242986811961</c:v>
                </c:pt>
                <c:pt idx="412">
                  <c:v>535.633349288839</c:v>
                </c:pt>
                <c:pt idx="413">
                  <c:v>535.898303128645</c:v>
                </c:pt>
                <c:pt idx="414">
                  <c:v>536.292037172576</c:v>
                </c:pt>
                <c:pt idx="415">
                  <c:v>536.715912797089</c:v>
                </c:pt>
                <c:pt idx="416">
                  <c:v>537.066365222078</c:v>
                </c:pt>
                <c:pt idx="417">
                  <c:v>537.335700654735</c:v>
                </c:pt>
                <c:pt idx="418">
                  <c:v>537.710886188632</c:v>
                </c:pt>
                <c:pt idx="419">
                  <c:v>537.881736486989</c:v>
                </c:pt>
                <c:pt idx="420">
                  <c:v>538.236859156582</c:v>
                </c:pt>
                <c:pt idx="421">
                  <c:v>538.580316026424</c:v>
                </c:pt>
                <c:pt idx="422">
                  <c:v>539.083711807705</c:v>
                </c:pt>
                <c:pt idx="423">
                  <c:v>539.327754254949</c:v>
                </c:pt>
                <c:pt idx="424">
                  <c:v>539.696185582462</c:v>
                </c:pt>
                <c:pt idx="425">
                  <c:v>539.997450680441</c:v>
                </c:pt>
                <c:pt idx="426">
                  <c:v>540.422311366887</c:v>
                </c:pt>
                <c:pt idx="427">
                  <c:v>540.757335251147</c:v>
                </c:pt>
                <c:pt idx="428">
                  <c:v>541.148487606764</c:v>
                </c:pt>
                <c:pt idx="429">
                  <c:v>541.353916397074</c:v>
                </c:pt>
                <c:pt idx="430">
                  <c:v>541.700326677675</c:v>
                </c:pt>
                <c:pt idx="431">
                  <c:v>542.111920742142</c:v>
                </c:pt>
                <c:pt idx="432">
                  <c:v>542.500594498499</c:v>
                </c:pt>
                <c:pt idx="433">
                  <c:v>542.805777220385</c:v>
                </c:pt>
                <c:pt idx="434">
                  <c:v>543.127766097347</c:v>
                </c:pt>
                <c:pt idx="435">
                  <c:v>543.301947807438</c:v>
                </c:pt>
                <c:pt idx="436">
                  <c:v>543.698314145402</c:v>
                </c:pt>
                <c:pt idx="437">
                  <c:v>544.070178503502</c:v>
                </c:pt>
                <c:pt idx="438">
                  <c:v>544.33505690316</c:v>
                </c:pt>
                <c:pt idx="439">
                  <c:v>544.73264167935</c:v>
                </c:pt>
                <c:pt idx="440">
                  <c:v>545.140018059916</c:v>
                </c:pt>
                <c:pt idx="441">
                  <c:v>545.458019614512</c:v>
                </c:pt>
                <c:pt idx="442">
                  <c:v>545.857804505777</c:v>
                </c:pt>
                <c:pt idx="443">
                  <c:v>546.187495782787</c:v>
                </c:pt>
                <c:pt idx="444">
                  <c:v>546.420533060416</c:v>
                </c:pt>
                <c:pt idx="445">
                  <c:v>547.095401510581</c:v>
                </c:pt>
                <c:pt idx="446">
                  <c:v>547.446863302937</c:v>
                </c:pt>
                <c:pt idx="447">
                  <c:v>547.807183946361</c:v>
                </c:pt>
                <c:pt idx="448">
                  <c:v>548.267126860642</c:v>
                </c:pt>
                <c:pt idx="449">
                  <c:v>548.475458362804</c:v>
                </c:pt>
                <c:pt idx="450">
                  <c:v>548.82383292474</c:v>
                </c:pt>
                <c:pt idx="451">
                  <c:v>549.175250684926</c:v>
                </c:pt>
                <c:pt idx="452">
                  <c:v>549.473180517457</c:v>
                </c:pt>
                <c:pt idx="453">
                  <c:v>549.710097886459</c:v>
                </c:pt>
                <c:pt idx="454">
                  <c:v>550.034957754916</c:v>
                </c:pt>
                <c:pt idx="455">
                  <c:v>550.431264870004</c:v>
                </c:pt>
                <c:pt idx="456">
                  <c:v>550.726388392783</c:v>
                </c:pt>
                <c:pt idx="457">
                  <c:v>551.052513346743</c:v>
                </c:pt>
                <c:pt idx="458">
                  <c:v>551.403825463834</c:v>
                </c:pt>
                <c:pt idx="459">
                  <c:v>551.601191722167</c:v>
                </c:pt>
                <c:pt idx="460">
                  <c:v>551.94677400399</c:v>
                </c:pt>
                <c:pt idx="461">
                  <c:v>552.259223419665</c:v>
                </c:pt>
                <c:pt idx="462">
                  <c:v>552.385227721461</c:v>
                </c:pt>
                <c:pt idx="463">
                  <c:v>552.748922045275</c:v>
                </c:pt>
                <c:pt idx="464">
                  <c:v>552.98657962873</c:v>
                </c:pt>
                <c:pt idx="465">
                  <c:v>553.248846809329</c:v>
                </c:pt>
                <c:pt idx="466">
                  <c:v>553.506718381475</c:v>
                </c:pt>
                <c:pt idx="467">
                  <c:v>553.77681219715</c:v>
                </c:pt>
                <c:pt idx="468">
                  <c:v>553.821520825419</c:v>
                </c:pt>
                <c:pt idx="469">
                  <c:v>554.064873843015</c:v>
                </c:pt>
                <c:pt idx="470">
                  <c:v>554.30388502214</c:v>
                </c:pt>
                <c:pt idx="471">
                  <c:v>554.513985254131</c:v>
                </c:pt>
                <c:pt idx="472">
                  <c:v>554.60955490429</c:v>
                </c:pt>
                <c:pt idx="473">
                  <c:v>554.914217999669</c:v>
                </c:pt>
                <c:pt idx="474">
                  <c:v>554.77925499117</c:v>
                </c:pt>
                <c:pt idx="475">
                  <c:v>554.901788578326</c:v>
                </c:pt>
                <c:pt idx="476">
                  <c:v>555.000219651492</c:v>
                </c:pt>
                <c:pt idx="477">
                  <c:v>555.110083925722</c:v>
                </c:pt>
                <c:pt idx="478">
                  <c:v>555.022651108058</c:v>
                </c:pt>
                <c:pt idx="479">
                  <c:v>555.079019912283</c:v>
                </c:pt>
                <c:pt idx="480">
                  <c:v>554.935771050859</c:v>
                </c:pt>
                <c:pt idx="481">
                  <c:v>554.943005452787</c:v>
                </c:pt>
                <c:pt idx="482">
                  <c:v>554.886103018723</c:v>
                </c:pt>
                <c:pt idx="483">
                  <c:v>554.840569448252</c:v>
                </c:pt>
                <c:pt idx="484">
                  <c:v>554.609359534363</c:v>
                </c:pt>
                <c:pt idx="485">
                  <c:v>554.521056745975</c:v>
                </c:pt>
                <c:pt idx="486">
                  <c:v>554.387852636334</c:v>
                </c:pt>
                <c:pt idx="487">
                  <c:v>554.070530660713</c:v>
                </c:pt>
                <c:pt idx="488">
                  <c:v>553.935923338034</c:v>
                </c:pt>
                <c:pt idx="489">
                  <c:v>553.54956984401</c:v>
                </c:pt>
                <c:pt idx="490">
                  <c:v>553.315051572105</c:v>
                </c:pt>
                <c:pt idx="491">
                  <c:v>553.026829942481</c:v>
                </c:pt>
                <c:pt idx="492">
                  <c:v>552.734643241486</c:v>
                </c:pt>
                <c:pt idx="493">
                  <c:v>552.280186067885</c:v>
                </c:pt>
                <c:pt idx="494">
                  <c:v>551.952118897279</c:v>
                </c:pt>
                <c:pt idx="495">
                  <c:v>551.590574044031</c:v>
                </c:pt>
                <c:pt idx="496">
                  <c:v>551.035601400831</c:v>
                </c:pt>
                <c:pt idx="497">
                  <c:v>550.592292737255</c:v>
                </c:pt>
                <c:pt idx="498">
                  <c:v>550.2088448297</c:v>
                </c:pt>
                <c:pt idx="499">
                  <c:v>549.274933785061</c:v>
                </c:pt>
                <c:pt idx="500">
                  <c:v>548.734659582441</c:v>
                </c:pt>
                <c:pt idx="501">
                  <c:v>548.063707028197</c:v>
                </c:pt>
                <c:pt idx="502">
                  <c:v>547.503298449579</c:v>
                </c:pt>
                <c:pt idx="503">
                  <c:v>546.984048554474</c:v>
                </c:pt>
                <c:pt idx="504">
                  <c:v>546.211757880516</c:v>
                </c:pt>
                <c:pt idx="505">
                  <c:v>545.5757262629</c:v>
                </c:pt>
                <c:pt idx="506">
                  <c:v>544.936330565105</c:v>
                </c:pt>
                <c:pt idx="507">
                  <c:v>544.103066314841</c:v>
                </c:pt>
                <c:pt idx="508">
                  <c:v>543.553789060122</c:v>
                </c:pt>
                <c:pt idx="509">
                  <c:v>542.872592137518</c:v>
                </c:pt>
                <c:pt idx="510">
                  <c:v>542.172720697311</c:v>
                </c:pt>
                <c:pt idx="511">
                  <c:v>541.337800282856</c:v>
                </c:pt>
                <c:pt idx="512">
                  <c:v>540.568202461744</c:v>
                </c:pt>
                <c:pt idx="513">
                  <c:v>539.688489548379</c:v>
                </c:pt>
                <c:pt idx="514">
                  <c:v>538.847372528444</c:v>
                </c:pt>
                <c:pt idx="515">
                  <c:v>538.025614880638</c:v>
                </c:pt>
                <c:pt idx="516">
                  <c:v>537.185298755563</c:v>
                </c:pt>
                <c:pt idx="517">
                  <c:v>536.259699325234</c:v>
                </c:pt>
                <c:pt idx="518">
                  <c:v>535.391884254695</c:v>
                </c:pt>
                <c:pt idx="519">
                  <c:v>534.416855050325</c:v>
                </c:pt>
                <c:pt idx="520">
                  <c:v>533.511337182336</c:v>
                </c:pt>
                <c:pt idx="521">
                  <c:v>532.601205683433</c:v>
                </c:pt>
                <c:pt idx="522">
                  <c:v>531.658051999104</c:v>
                </c:pt>
                <c:pt idx="523">
                  <c:v>530.673604142867</c:v>
                </c:pt>
                <c:pt idx="524">
                  <c:v>529.675076044674</c:v>
                </c:pt>
                <c:pt idx="525">
                  <c:v>528.621363091453</c:v>
                </c:pt>
                <c:pt idx="526">
                  <c:v>527.470869276473</c:v>
                </c:pt>
                <c:pt idx="527">
                  <c:v>526.486021576812</c:v>
                </c:pt>
                <c:pt idx="528">
                  <c:v>525.257077656515</c:v>
                </c:pt>
                <c:pt idx="529">
                  <c:v>524.180207494276</c:v>
                </c:pt>
                <c:pt idx="530">
                  <c:v>523.10821140056</c:v>
                </c:pt>
                <c:pt idx="531">
                  <c:v>522.053956767798</c:v>
                </c:pt>
                <c:pt idx="532">
                  <c:v>520.812599254963</c:v>
                </c:pt>
                <c:pt idx="533">
                  <c:v>519.657831868091</c:v>
                </c:pt>
                <c:pt idx="534">
                  <c:v>518.46578374253</c:v>
                </c:pt>
                <c:pt idx="535">
                  <c:v>517.094344454445</c:v>
                </c:pt>
                <c:pt idx="536">
                  <c:v>515.778130982813</c:v>
                </c:pt>
                <c:pt idx="537">
                  <c:v>514.488643036072</c:v>
                </c:pt>
                <c:pt idx="538">
                  <c:v>512.969514513894</c:v>
                </c:pt>
                <c:pt idx="539">
                  <c:v>511.576265301472</c:v>
                </c:pt>
                <c:pt idx="540">
                  <c:v>510.193036462228</c:v>
                </c:pt>
                <c:pt idx="541">
                  <c:v>508.747074172004</c:v>
                </c:pt>
                <c:pt idx="542">
                  <c:v>507.203084104815</c:v>
                </c:pt>
                <c:pt idx="543">
                  <c:v>505.674125341674</c:v>
                </c:pt>
                <c:pt idx="544">
                  <c:v>503.93039418473</c:v>
                </c:pt>
                <c:pt idx="545">
                  <c:v>502.284788966007</c:v>
                </c:pt>
                <c:pt idx="546">
                  <c:v>500.601834944592</c:v>
                </c:pt>
                <c:pt idx="547">
                  <c:v>498.710805026693</c:v>
                </c:pt>
                <c:pt idx="548">
                  <c:v>496.845210407867</c:v>
                </c:pt>
                <c:pt idx="549">
                  <c:v>494.921535411853</c:v>
                </c:pt>
                <c:pt idx="550">
                  <c:v>492.824709245478</c:v>
                </c:pt>
                <c:pt idx="551">
                  <c:v>490.343232556131</c:v>
                </c:pt>
                <c:pt idx="552">
                  <c:v>487.640011929091</c:v>
                </c:pt>
                <c:pt idx="553">
                  <c:v>485.136547101458</c:v>
                </c:pt>
                <c:pt idx="554">
                  <c:v>481.823374780481</c:v>
                </c:pt>
                <c:pt idx="555">
                  <c:v>478.567662821748</c:v>
                </c:pt>
                <c:pt idx="556">
                  <c:v>475.491994224388</c:v>
                </c:pt>
                <c:pt idx="557">
                  <c:v>472.360520913679</c:v>
                </c:pt>
                <c:pt idx="558">
                  <c:v>469.228801601151</c:v>
                </c:pt>
                <c:pt idx="559">
                  <c:v>466.117536319951</c:v>
                </c:pt>
                <c:pt idx="560">
                  <c:v>463.010227935491</c:v>
                </c:pt>
                <c:pt idx="561">
                  <c:v>460.030830153232</c:v>
                </c:pt>
                <c:pt idx="562">
                  <c:v>457.547040747564</c:v>
                </c:pt>
                <c:pt idx="563">
                  <c:v>455.420949925387</c:v>
                </c:pt>
                <c:pt idx="564">
                  <c:v>452.348341931837</c:v>
                </c:pt>
                <c:pt idx="565">
                  <c:v>449.741804167306</c:v>
                </c:pt>
                <c:pt idx="566">
                  <c:v>446.58247541001</c:v>
                </c:pt>
                <c:pt idx="567">
                  <c:v>443.084750369042</c:v>
                </c:pt>
                <c:pt idx="568">
                  <c:v>440.079964495048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754555"/>
        <c:axId val="47744162"/>
      </c:lineChart>
      <c:catAx>
        <c:axId val="937545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7744162"/>
        <c:crosses val="autoZero"/>
        <c:auto val="1"/>
        <c:lblAlgn val="ctr"/>
        <c:lblOffset val="100"/>
        <c:noMultiLvlLbl val="0"/>
      </c:catAx>
      <c:valAx>
        <c:axId val="477441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37545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<Relationship Id="rId4" Type="http://schemas.openxmlformats.org/officeDocument/2006/relationships/chart" Target="../charts/chart23.xml"/><Relationship Id="rId5" Type="http://schemas.openxmlformats.org/officeDocument/2006/relationships/chart" Target="../charts/chart24.xml"/><Relationship Id="rId6" Type="http://schemas.openxmlformats.org/officeDocument/2006/relationships/chart" Target="../charts/chart25.xml"/><Relationship Id="rId7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576360</xdr:colOff>
      <xdr:row>1</xdr:row>
      <xdr:rowOff>170640</xdr:rowOff>
    </xdr:from>
    <xdr:to>
      <xdr:col>34</xdr:col>
      <xdr:colOff>471240</xdr:colOff>
      <xdr:row>51</xdr:row>
      <xdr:rowOff>137520</xdr:rowOff>
    </xdr:to>
    <xdr:graphicFrame>
      <xdr:nvGraphicFramePr>
        <xdr:cNvPr id="0" name="Диаграмма 1"/>
        <xdr:cNvGraphicFramePr/>
      </xdr:nvGraphicFramePr>
      <xdr:xfrm>
        <a:off x="7302960" y="351720"/>
        <a:ext cx="13959360" cy="901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0.16228692266034</cdr:x>
      <cdr:y>0.0391311292125859</cdr:y>
    </cdr:from>
    <cdr:to>
      <cdr:x>0.16228692266034</cdr:x>
      <cdr:y>0.969333972208912</cdr:y>
    </cdr:to>
    <cdr:cxnSp>
      <cdr:nvCxnSpPr>
        <cdr:cNvPr id="1" name="Прямая соединительная линия 2"/>
        <cdr:cNvCxnSpPr/>
      </cdr:nvCxnSpPr>
      <cdr:spPr>
        <a:xfrm flipV="1">
          <a:off x="2265480" y="352800"/>
          <a:ext cx="360" cy="8386920"/>
        </a:xfrm>
        <a:prstGeom prst="straightConnector1">
          <a:avLst/>
        </a:prstGeom>
        <a:ln w="6350">
          <a:solidFill>
            <a:srgbClr val="4472c4"/>
          </a:solidFill>
          <a:prstDash val="lgDashDot"/>
          <a:miter/>
        </a:ln>
      </cdr:spPr>
    </cdr:cxnSp>
  </cdr:relSizeAnchor>
  <cdr:relSizeAnchor>
    <cdr:from>
      <cdr:x>0.198674471980813</cdr:x>
      <cdr:y>0.0407682478837246</cdr:y>
    </cdr:from>
    <cdr:to>
      <cdr:x>0.198674471980813</cdr:x>
      <cdr:y>0.970971090880051</cdr:y>
    </cdr:to>
    <cdr:cxnSp>
      <cdr:nvCxnSpPr>
        <cdr:cNvPr id="2" name="Прямая соединительная линия 3"/>
        <cdr:cNvCxnSpPr/>
      </cdr:nvCxnSpPr>
      <cdr:spPr>
        <a:xfrm flipV="1">
          <a:off x="2773440" y="367560"/>
          <a:ext cx="360" cy="8386920"/>
        </a:xfrm>
        <a:prstGeom prst="straightConnector1">
          <a:avLst/>
        </a:prstGeom>
        <a:ln w="6350">
          <a:solidFill>
            <a:srgbClr val="4472c4"/>
          </a:solidFill>
          <a:prstDash val="lgDashDot"/>
          <a:miter/>
        </a:ln>
      </cdr:spPr>
    </cdr:cxnSp>
  </cdr:relSizeAnchor>
  <cdr:relSizeAnchor>
    <cdr:from>
      <cdr:x>0.162983211697656</cdr:x>
      <cdr:y>0.163791726561252</cdr:y>
    </cdr:from>
    <cdr:to>
      <cdr:x>0.197771875080589</cdr:x>
      <cdr:y>0.854056859926529</cdr:y>
    </cdr:to>
    <cdr:sp>
      <cdr:nvSpPr>
        <cdr:cNvPr id="3" name="Прямоугольник 4"/>
        <cdr:cNvSpPr/>
      </cdr:nvSpPr>
      <cdr:spPr>
        <a:xfrm>
          <a:off x="2275200" y="1476720"/>
          <a:ext cx="485640" cy="6223320"/>
        </a:xfrm>
        <a:prstGeom prst="rect">
          <a:avLst/>
        </a:prstGeom>
        <a:solidFill>
          <a:srgbClr val="ffffff"/>
        </a:solidFill>
        <a:ln w="12700">
          <a:noFill/>
        </a:ln>
      </cdr:spPr>
      <c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cdr:style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507960</xdr:colOff>
      <xdr:row>9</xdr:row>
      <xdr:rowOff>82440</xdr:rowOff>
    </xdr:from>
    <xdr:to>
      <xdr:col>25</xdr:col>
      <xdr:colOff>262800</xdr:colOff>
      <xdr:row>25</xdr:row>
      <xdr:rowOff>111240</xdr:rowOff>
    </xdr:to>
    <xdr:graphicFrame>
      <xdr:nvGraphicFramePr>
        <xdr:cNvPr id="4" name="Диаграмма 1"/>
        <xdr:cNvGraphicFramePr/>
      </xdr:nvGraphicFramePr>
      <xdr:xfrm>
        <a:off x="12436920" y="1711080"/>
        <a:ext cx="5258520" cy="292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353880</xdr:colOff>
      <xdr:row>28</xdr:row>
      <xdr:rowOff>174240</xdr:rowOff>
    </xdr:from>
    <xdr:to>
      <xdr:col>25</xdr:col>
      <xdr:colOff>29160</xdr:colOff>
      <xdr:row>43</xdr:row>
      <xdr:rowOff>146160</xdr:rowOff>
    </xdr:to>
    <xdr:graphicFrame>
      <xdr:nvGraphicFramePr>
        <xdr:cNvPr id="5" name="Диаграмма 2"/>
        <xdr:cNvGraphicFramePr/>
      </xdr:nvGraphicFramePr>
      <xdr:xfrm>
        <a:off x="12894480" y="5241600"/>
        <a:ext cx="4567320" cy="2686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17</xdr:col>
      <xdr:colOff>119520</xdr:colOff>
      <xdr:row>10</xdr:row>
      <xdr:rowOff>86400</xdr:rowOff>
    </xdr:from>
    <xdr:to>
      <xdr:col>18</xdr:col>
      <xdr:colOff>201240</xdr:colOff>
      <xdr:row>11</xdr:row>
      <xdr:rowOff>162720</xdr:rowOff>
    </xdr:to>
    <xdr:sp>
      <xdr:nvSpPr>
        <xdr:cNvPr id="6" name="TextBox 3"/>
        <xdr:cNvSpPr/>
      </xdr:nvSpPr>
      <xdr:spPr>
        <a:xfrm>
          <a:off x="12660120" y="1896120"/>
          <a:ext cx="693360" cy="25740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lang="en-US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62640</xdr:colOff>
      <xdr:row>23</xdr:row>
      <xdr:rowOff>75240</xdr:rowOff>
    </xdr:from>
    <xdr:to>
      <xdr:col>24</xdr:col>
      <xdr:colOff>276120</xdr:colOff>
      <xdr:row>24</xdr:row>
      <xdr:rowOff>168840</xdr:rowOff>
    </xdr:to>
    <xdr:sp>
      <xdr:nvSpPr>
        <xdr:cNvPr id="7" name="TextBox 4"/>
        <xdr:cNvSpPr/>
      </xdr:nvSpPr>
      <xdr:spPr>
        <a:xfrm>
          <a:off x="16883640" y="4237560"/>
          <a:ext cx="213480" cy="27468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>
            <a:lnSpc>
              <a:spcPct val="100000"/>
            </a:lnSpc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17</xdr:col>
      <xdr:colOff>369000</xdr:colOff>
      <xdr:row>28</xdr:row>
      <xdr:rowOff>36000</xdr:rowOff>
    </xdr:from>
    <xdr:to>
      <xdr:col>18</xdr:col>
      <xdr:colOff>525600</xdr:colOff>
      <xdr:row>30</xdr:row>
      <xdr:rowOff>13320</xdr:rowOff>
    </xdr:to>
    <xdr:sp>
      <xdr:nvSpPr>
        <xdr:cNvPr id="8" name="TextBox 5"/>
        <xdr:cNvSpPr/>
      </xdr:nvSpPr>
      <xdr:spPr>
        <a:xfrm>
          <a:off x="12909600" y="5103360"/>
          <a:ext cx="768240" cy="33912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lang="en-US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342000</xdr:colOff>
      <xdr:row>40</xdr:row>
      <xdr:rowOff>137880</xdr:rowOff>
    </xdr:from>
    <xdr:to>
      <xdr:col>24</xdr:col>
      <xdr:colOff>555480</xdr:colOff>
      <xdr:row>42</xdr:row>
      <xdr:rowOff>50400</xdr:rowOff>
    </xdr:to>
    <xdr:sp>
      <xdr:nvSpPr>
        <xdr:cNvPr id="9" name="TextBox 6"/>
        <xdr:cNvSpPr/>
      </xdr:nvSpPr>
      <xdr:spPr>
        <a:xfrm>
          <a:off x="17163000" y="7376760"/>
          <a:ext cx="213480" cy="27468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>
            <a:lnSpc>
              <a:spcPct val="100000"/>
            </a:lnSpc>
          </a:pPr>
          <a:r>
            <a:rPr b="1" lang="ru-RU" sz="1600" spc="-1" strike="noStrike">
              <a:solidFill>
                <a:schemeClr val="dk1"/>
              </a:solidFill>
              <a:latin typeface="Times New Roman"/>
            </a:rPr>
            <a:t>е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33</xdr:col>
      <xdr:colOff>15120</xdr:colOff>
      <xdr:row>1</xdr:row>
      <xdr:rowOff>133560</xdr:rowOff>
    </xdr:from>
    <xdr:to>
      <xdr:col>40</xdr:col>
      <xdr:colOff>298800</xdr:colOff>
      <xdr:row>16</xdr:row>
      <xdr:rowOff>87480</xdr:rowOff>
    </xdr:to>
    <xdr:graphicFrame>
      <xdr:nvGraphicFramePr>
        <xdr:cNvPr id="10" name="Диаграмма 8"/>
        <xdr:cNvGraphicFramePr/>
      </xdr:nvGraphicFramePr>
      <xdr:xfrm>
        <a:off x="22339800" y="314640"/>
        <a:ext cx="4564080" cy="266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473040</xdr:colOff>
      <xdr:row>29</xdr:row>
      <xdr:rowOff>155160</xdr:rowOff>
    </xdr:from>
    <xdr:to>
      <xdr:col>25</xdr:col>
      <xdr:colOff>171000</xdr:colOff>
      <xdr:row>46</xdr:row>
      <xdr:rowOff>94320</xdr:rowOff>
    </xdr:to>
    <xdr:graphicFrame>
      <xdr:nvGraphicFramePr>
        <xdr:cNvPr id="11" name="Диаграмма 1"/>
        <xdr:cNvGraphicFramePr/>
      </xdr:nvGraphicFramePr>
      <xdr:xfrm>
        <a:off x="10257120" y="5403600"/>
        <a:ext cx="5201640" cy="3015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16</xdr:col>
      <xdr:colOff>553320</xdr:colOff>
      <xdr:row>30</xdr:row>
      <xdr:rowOff>57240</xdr:rowOff>
    </xdr:from>
    <xdr:to>
      <xdr:col>18</xdr:col>
      <xdr:colOff>32040</xdr:colOff>
      <xdr:row>31</xdr:row>
      <xdr:rowOff>136800</xdr:rowOff>
    </xdr:to>
    <xdr:sp>
      <xdr:nvSpPr>
        <xdr:cNvPr id="12" name="TextBox 2"/>
        <xdr:cNvSpPr/>
      </xdr:nvSpPr>
      <xdr:spPr>
        <a:xfrm>
          <a:off x="10337400" y="5486400"/>
          <a:ext cx="701640" cy="26064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lang="en-US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390240</xdr:colOff>
      <xdr:row>25</xdr:row>
      <xdr:rowOff>30240</xdr:rowOff>
    </xdr:from>
    <xdr:to>
      <xdr:col>24</xdr:col>
      <xdr:colOff>603720</xdr:colOff>
      <xdr:row>26</xdr:row>
      <xdr:rowOff>128880</xdr:rowOff>
    </xdr:to>
    <xdr:sp>
      <xdr:nvSpPr>
        <xdr:cNvPr id="13" name="TextBox 3"/>
        <xdr:cNvSpPr/>
      </xdr:nvSpPr>
      <xdr:spPr>
        <a:xfrm>
          <a:off x="15066360" y="4554720"/>
          <a:ext cx="213480" cy="27936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>
            <a:lnSpc>
              <a:spcPct val="100000"/>
            </a:lnSpc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598680</xdr:colOff>
      <xdr:row>45</xdr:row>
      <xdr:rowOff>3240</xdr:rowOff>
    </xdr:from>
    <xdr:to>
      <xdr:col>25</xdr:col>
      <xdr:colOff>204120</xdr:colOff>
      <xdr:row>46</xdr:row>
      <xdr:rowOff>101520</xdr:rowOff>
    </xdr:to>
    <xdr:sp>
      <xdr:nvSpPr>
        <xdr:cNvPr id="14" name="TextBox 4"/>
        <xdr:cNvSpPr/>
      </xdr:nvSpPr>
      <xdr:spPr>
        <a:xfrm>
          <a:off x="15274800" y="8147160"/>
          <a:ext cx="217080" cy="27936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1600" spc="-1" strike="noStrike">
              <a:solidFill>
                <a:schemeClr val="dk1"/>
              </a:solidFill>
              <a:latin typeface="Times New Roman"/>
            </a:rPr>
            <a:t>e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oneCell">
    <xdr:from>
      <xdr:col>17</xdr:col>
      <xdr:colOff>231480</xdr:colOff>
      <xdr:row>10</xdr:row>
      <xdr:rowOff>144360</xdr:rowOff>
    </xdr:from>
    <xdr:to>
      <xdr:col>24</xdr:col>
      <xdr:colOff>548640</xdr:colOff>
      <xdr:row>26</xdr:row>
      <xdr:rowOff>13680</xdr:rowOff>
    </xdr:to>
    <xdr:graphicFrame>
      <xdr:nvGraphicFramePr>
        <xdr:cNvPr id="15" name="Диаграмма 5"/>
        <xdr:cNvGraphicFramePr/>
      </xdr:nvGraphicFramePr>
      <xdr:xfrm>
        <a:off x="10627200" y="1954080"/>
        <a:ext cx="4597560" cy="276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30</xdr:col>
      <xdr:colOff>239400</xdr:colOff>
      <xdr:row>20</xdr:row>
      <xdr:rowOff>85320</xdr:rowOff>
    </xdr:from>
    <xdr:to>
      <xdr:col>37</xdr:col>
      <xdr:colOff>519120</xdr:colOff>
      <xdr:row>35</xdr:row>
      <xdr:rowOff>29880</xdr:rowOff>
    </xdr:to>
    <xdr:graphicFrame>
      <xdr:nvGraphicFramePr>
        <xdr:cNvPr id="16" name="Диаграмма 6"/>
        <xdr:cNvGraphicFramePr/>
      </xdr:nvGraphicFramePr>
      <xdr:xfrm>
        <a:off x="18584640" y="3704760"/>
        <a:ext cx="4560120" cy="265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219240</xdr:colOff>
      <xdr:row>5</xdr:row>
      <xdr:rowOff>0</xdr:rowOff>
    </xdr:from>
    <xdr:to>
      <xdr:col>22</xdr:col>
      <xdr:colOff>523800</xdr:colOff>
      <xdr:row>20</xdr:row>
      <xdr:rowOff>18720</xdr:rowOff>
    </xdr:to>
    <xdr:graphicFrame>
      <xdr:nvGraphicFramePr>
        <xdr:cNvPr id="17" name="Диаграмма 1"/>
        <xdr:cNvGraphicFramePr/>
      </xdr:nvGraphicFramePr>
      <xdr:xfrm>
        <a:off x="9391680" y="905040"/>
        <a:ext cx="458532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409680</xdr:colOff>
      <xdr:row>21</xdr:row>
      <xdr:rowOff>85680</xdr:rowOff>
    </xdr:from>
    <xdr:to>
      <xdr:col>23</xdr:col>
      <xdr:colOff>104400</xdr:colOff>
      <xdr:row>36</xdr:row>
      <xdr:rowOff>65880</xdr:rowOff>
    </xdr:to>
    <xdr:graphicFrame>
      <xdr:nvGraphicFramePr>
        <xdr:cNvPr id="20" name="Диаграмма 2"/>
        <xdr:cNvGraphicFramePr/>
      </xdr:nvGraphicFramePr>
      <xdr:xfrm>
        <a:off x="9582120" y="3886200"/>
        <a:ext cx="4586760" cy="269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24</xdr:col>
      <xdr:colOff>373680</xdr:colOff>
      <xdr:row>35</xdr:row>
      <xdr:rowOff>50760</xdr:rowOff>
    </xdr:from>
    <xdr:to>
      <xdr:col>32</xdr:col>
      <xdr:colOff>66240</xdr:colOff>
      <xdr:row>50</xdr:row>
      <xdr:rowOff>31320</xdr:rowOff>
    </xdr:to>
    <xdr:graphicFrame>
      <xdr:nvGraphicFramePr>
        <xdr:cNvPr id="23" name="Диаграмма 3"/>
        <xdr:cNvGraphicFramePr/>
      </xdr:nvGraphicFramePr>
      <xdr:xfrm>
        <a:off x="15049800" y="6384960"/>
        <a:ext cx="4584600" cy="269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0.0111477468990422</cdr:x>
      <cdr:y>0.018569735282497</cdr:y>
    </cdr:from>
    <cdr:to>
      <cdr:x>0.163055424713456</cdr:x>
      <cdr:y>0.113789016199131</cdr:y>
    </cdr:to>
    <cdr:sp>
      <cdr:nvSpPr>
        <cdr:cNvPr id="18" name="TextBox 4"/>
        <cdr:cNvSpPr/>
      </cdr:nvSpPr>
      <cdr:spPr>
        <a:xfrm>
          <a:off x="51120" y="50760"/>
          <a:ext cx="696600" cy="2602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0.953210865127964</cdr:x>
      <cdr:y>0.888713288555248</cdr:y>
    </cdr:from>
    <cdr:to>
      <cdr:x>0.999842989480295</cdr:x>
      <cdr:y>0.990912682734097</cdr:y>
    </cdr:to>
    <cdr:sp>
      <cdr:nvSpPr>
        <cdr:cNvPr id="19" name="TextBox 5"/>
        <cdr:cNvSpPr/>
      </cdr:nvSpPr>
      <cdr:spPr>
        <a:xfrm>
          <a:off x="4371120" y="2429280"/>
          <a:ext cx="213840" cy="2793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7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0.0111442473708994</cdr:x>
      <cdr:y>0.0185655135568318</cdr:y>
    </cdr:from>
    <cdr:to>
      <cdr:x>0.163004237953226</cdr:x>
      <cdr:y>0.113663683718445</cdr:y>
    </cdr:to>
    <cdr:sp>
      <cdr:nvSpPr>
        <cdr:cNvPr id="21" name="TextBox 4"/>
        <cdr:cNvSpPr/>
      </cdr:nvSpPr>
      <cdr:spPr>
        <a:xfrm>
          <a:off x="51120" y="50040"/>
          <a:ext cx="696600" cy="2563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0.953225553288338</cdr:x>
      <cdr:y>0.874849739548551</cdr:y>
    </cdr:from>
    <cdr:to>
      <cdr:x>0.999843038769424</cdr:x>
      <cdr:y>0.977160411379725</cdr:y>
    </cdr:to>
    <cdr:sp>
      <cdr:nvSpPr>
        <cdr:cNvPr id="22" name="TextBox 5"/>
        <cdr:cNvSpPr/>
      </cdr:nvSpPr>
      <cdr:spPr>
        <a:xfrm>
          <a:off x="4372560" y="2358000"/>
          <a:ext cx="213840" cy="2757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n-US" sz="1600" spc="-1" strike="noStrike">
              <a:solidFill>
                <a:schemeClr val="dk1"/>
              </a:solidFill>
              <a:latin typeface="Times New Roman"/>
            </a:rPr>
            <a:t>e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378000</xdr:colOff>
      <xdr:row>2</xdr:row>
      <xdr:rowOff>15840</xdr:rowOff>
    </xdr:from>
    <xdr:to>
      <xdr:col>23</xdr:col>
      <xdr:colOff>72720</xdr:colOff>
      <xdr:row>17</xdr:row>
      <xdr:rowOff>37800</xdr:rowOff>
    </xdr:to>
    <xdr:graphicFrame>
      <xdr:nvGraphicFramePr>
        <xdr:cNvPr id="24" name="Диаграмма 1"/>
        <xdr:cNvGraphicFramePr/>
      </xdr:nvGraphicFramePr>
      <xdr:xfrm>
        <a:off x="9550440" y="377640"/>
        <a:ext cx="4586760" cy="273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289080</xdr:colOff>
      <xdr:row>19</xdr:row>
      <xdr:rowOff>142920</xdr:rowOff>
    </xdr:from>
    <xdr:to>
      <xdr:col>22</xdr:col>
      <xdr:colOff>593640</xdr:colOff>
      <xdr:row>34</xdr:row>
      <xdr:rowOff>123480</xdr:rowOff>
    </xdr:to>
    <xdr:graphicFrame>
      <xdr:nvGraphicFramePr>
        <xdr:cNvPr id="27" name="Диаграмма 2"/>
        <xdr:cNvGraphicFramePr/>
      </xdr:nvGraphicFramePr>
      <xdr:xfrm>
        <a:off x="9461520" y="3581280"/>
        <a:ext cx="4585320" cy="269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31</xdr:col>
      <xdr:colOff>11160</xdr:colOff>
      <xdr:row>9</xdr:row>
      <xdr:rowOff>6120</xdr:rowOff>
    </xdr:from>
    <xdr:to>
      <xdr:col>38</xdr:col>
      <xdr:colOff>319320</xdr:colOff>
      <xdr:row>24</xdr:row>
      <xdr:rowOff>38880</xdr:rowOff>
    </xdr:to>
    <xdr:graphicFrame>
      <xdr:nvGraphicFramePr>
        <xdr:cNvPr id="30" name="Диаграмма 3"/>
        <xdr:cNvGraphicFramePr/>
      </xdr:nvGraphicFramePr>
      <xdr:xfrm>
        <a:off x="18967680" y="1634760"/>
        <a:ext cx="4588920" cy="2747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0.0111442473708994</cdr:x>
      <cdr:y>0.0185453110614231</cdr:y>
    </cdr:from>
    <cdr:to>
      <cdr:x>0.16363208287553</cdr:x>
      <cdr:y>0.114165461002236</cdr:y>
    </cdr:to>
    <cdr:sp>
      <cdr:nvSpPr>
        <cdr:cNvPr id="25" name="TextBox 4"/>
        <cdr:cNvSpPr/>
      </cdr:nvSpPr>
      <cdr:spPr>
        <a:xfrm>
          <a:off x="51120" y="50760"/>
          <a:ext cx="699480" cy="2617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0.952990111442474</cdr:x>
      <cdr:y>0.89017493094831</cdr:y>
    </cdr:from>
    <cdr:to>
      <cdr:x>0.999843038769424</cdr:x>
      <cdr:y>0.992897540444561</cdr:y>
    </cdr:to>
    <cdr:sp>
      <cdr:nvSpPr>
        <cdr:cNvPr id="26" name="TextBox 5"/>
        <cdr:cNvSpPr/>
      </cdr:nvSpPr>
      <cdr:spPr>
        <a:xfrm>
          <a:off x="4371480" y="2436480"/>
          <a:ext cx="214920" cy="2811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0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0.0111477468990422</cdr:x>
      <cdr:y>0.0186965811965812</cdr:y>
    </cdr:from>
    <cdr:to>
      <cdr:x>0.16352645627257</cdr:x>
      <cdr:y>0.114850427350427</cdr:y>
    </cdr:to>
    <cdr:sp>
      <cdr:nvSpPr>
        <cdr:cNvPr id="28" name="TextBox 4"/>
        <cdr:cNvSpPr/>
      </cdr:nvSpPr>
      <cdr:spPr>
        <a:xfrm>
          <a:off x="51120" y="50400"/>
          <a:ext cx="698760" cy="25920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0.953053854608259</cdr:x>
      <cdr:y>0.896367521367521</cdr:y>
    </cdr:from>
    <cdr:to>
      <cdr:x>0.999842989480295</cdr:x>
      <cdr:y>0.999732905982906</cdr:y>
    </cdr:to>
    <cdr:sp>
      <cdr:nvSpPr>
        <cdr:cNvPr id="29" name="TextBox 7"/>
        <cdr:cNvSpPr/>
      </cdr:nvSpPr>
      <cdr:spPr>
        <a:xfrm>
          <a:off x="4370400" y="2416320"/>
          <a:ext cx="214560" cy="27864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ru-RU" sz="1600" spc="-1" strike="noStrike">
              <a:solidFill>
                <a:schemeClr val="dk1"/>
              </a:solidFill>
              <a:latin typeface="Times New Roman"/>
            </a:rPr>
            <a:t>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568440</xdr:colOff>
      <xdr:row>1</xdr:row>
      <xdr:rowOff>151200</xdr:rowOff>
    </xdr:from>
    <xdr:to>
      <xdr:col>25</xdr:col>
      <xdr:colOff>263160</xdr:colOff>
      <xdr:row>16</xdr:row>
      <xdr:rowOff>169920</xdr:rowOff>
    </xdr:to>
    <xdr:graphicFrame>
      <xdr:nvGraphicFramePr>
        <xdr:cNvPr id="31" name="Диаграмма 1"/>
        <xdr:cNvGraphicFramePr/>
      </xdr:nvGraphicFramePr>
      <xdr:xfrm>
        <a:off x="10964160" y="332280"/>
        <a:ext cx="458676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149760</xdr:colOff>
      <xdr:row>19</xdr:row>
      <xdr:rowOff>137160</xdr:rowOff>
    </xdr:from>
    <xdr:to>
      <xdr:col>25</xdr:col>
      <xdr:colOff>466920</xdr:colOff>
      <xdr:row>34</xdr:row>
      <xdr:rowOff>158400</xdr:rowOff>
    </xdr:to>
    <xdr:graphicFrame>
      <xdr:nvGraphicFramePr>
        <xdr:cNvPr id="34" name="Диаграмма 2"/>
        <xdr:cNvGraphicFramePr/>
      </xdr:nvGraphicFramePr>
      <xdr:xfrm>
        <a:off x="11156760" y="3575520"/>
        <a:ext cx="4597920" cy="273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52200</xdr:colOff>
      <xdr:row>9</xdr:row>
      <xdr:rowOff>150840</xdr:rowOff>
    </xdr:from>
    <xdr:to>
      <xdr:col>25</xdr:col>
      <xdr:colOff>335880</xdr:colOff>
      <xdr:row>24</xdr:row>
      <xdr:rowOff>102240</xdr:rowOff>
    </xdr:to>
    <xdr:graphicFrame>
      <xdr:nvGraphicFramePr>
        <xdr:cNvPr id="37" name="Диаграмма 3"/>
        <xdr:cNvGraphicFramePr/>
      </xdr:nvGraphicFramePr>
      <xdr:xfrm>
        <a:off x="11059200" y="1779480"/>
        <a:ext cx="4564440" cy="266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0.0110657667556114</cdr:x>
      <cdr:y>0.0181746345318056</cdr:y>
    </cdr:from>
    <cdr:to>
      <cdr:x>0.162140951185057</cdr:x>
      <cdr:y>0.111945212695904</cdr:y>
    </cdr:to>
    <cdr:sp>
      <cdr:nvSpPr>
        <cdr:cNvPr id="32" name="TextBox 4"/>
        <cdr:cNvSpPr/>
      </cdr:nvSpPr>
      <cdr:spPr>
        <a:xfrm>
          <a:off x="50760" y="49680"/>
          <a:ext cx="693000" cy="2563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0.948909119447497</cdr:x>
      <cdr:y>0.846832608981957</cdr:y>
    </cdr:from>
    <cdr:to>
      <cdr:x>0.995291163082719</cdr:x>
      <cdr:y>0.947583300408271</cdr:y>
    </cdr:to>
    <cdr:sp>
      <cdr:nvSpPr>
        <cdr:cNvPr id="33" name="TextBox 5"/>
        <cdr:cNvSpPr/>
      </cdr:nvSpPr>
      <cdr:spPr>
        <a:xfrm>
          <a:off x="4352760" y="2314800"/>
          <a:ext cx="212760" cy="27540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3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0.0110389102012057</cdr:x>
      <cdr:y>0.0180239442178661</cdr:y>
    </cdr:from>
    <cdr:to>
      <cdr:x>0.161825726141079</cdr:x>
      <cdr:y>0.110511774766478</cdr:y>
    </cdr:to>
    <cdr:sp>
      <cdr:nvSpPr>
        <cdr:cNvPr id="35" name="TextBox 4"/>
        <cdr:cNvSpPr/>
      </cdr:nvSpPr>
      <cdr:spPr>
        <a:xfrm>
          <a:off x="50760" y="49320"/>
          <a:ext cx="693360" cy="2530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0.945275189853598</cdr:x>
      <cdr:y>0.848704117879226</cdr:y>
    </cdr:from>
    <cdr:to>
      <cdr:x>0.991544664526736</cdr:x>
      <cdr:y>0.94803315353243</cdr:y>
    </cdr:to>
    <cdr:sp>
      <cdr:nvSpPr>
        <cdr:cNvPr id="36" name="TextBox 7"/>
        <cdr:cNvSpPr/>
      </cdr:nvSpPr>
      <cdr:spPr>
        <a:xfrm>
          <a:off x="4346640" y="2322360"/>
          <a:ext cx="212760" cy="27180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ru-RU" sz="1600" spc="-1" strike="noStrike">
              <a:solidFill>
                <a:schemeClr val="dk1"/>
              </a:solidFill>
              <a:latin typeface="Times New Roman"/>
            </a:rPr>
            <a:t>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521640</xdr:colOff>
      <xdr:row>0</xdr:row>
      <xdr:rowOff>125280</xdr:rowOff>
    </xdr:from>
    <xdr:to>
      <xdr:col>24</xdr:col>
      <xdr:colOff>231120</xdr:colOff>
      <xdr:row>15</xdr:row>
      <xdr:rowOff>147960</xdr:rowOff>
    </xdr:to>
    <xdr:graphicFrame>
      <xdr:nvGraphicFramePr>
        <xdr:cNvPr id="38" name="Диаграмма 1"/>
        <xdr:cNvGraphicFramePr/>
      </xdr:nvGraphicFramePr>
      <xdr:xfrm>
        <a:off x="10305720" y="125280"/>
        <a:ext cx="4601520" cy="27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140760</xdr:colOff>
      <xdr:row>18</xdr:row>
      <xdr:rowOff>164160</xdr:rowOff>
    </xdr:from>
    <xdr:to>
      <xdr:col>24</xdr:col>
      <xdr:colOff>457920</xdr:colOff>
      <xdr:row>34</xdr:row>
      <xdr:rowOff>4320</xdr:rowOff>
    </xdr:to>
    <xdr:graphicFrame>
      <xdr:nvGraphicFramePr>
        <xdr:cNvPr id="41" name="Диаграмма 2"/>
        <xdr:cNvGraphicFramePr/>
      </xdr:nvGraphicFramePr>
      <xdr:xfrm>
        <a:off x="10536480" y="3421800"/>
        <a:ext cx="459756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28</xdr:col>
      <xdr:colOff>6480</xdr:colOff>
      <xdr:row>13</xdr:row>
      <xdr:rowOff>80640</xdr:rowOff>
    </xdr:from>
    <xdr:to>
      <xdr:col>35</xdr:col>
      <xdr:colOff>325440</xdr:colOff>
      <xdr:row>28</xdr:row>
      <xdr:rowOff>103320</xdr:rowOff>
    </xdr:to>
    <xdr:graphicFrame>
      <xdr:nvGraphicFramePr>
        <xdr:cNvPr id="44" name="Диаграмма 3"/>
        <xdr:cNvGraphicFramePr/>
      </xdr:nvGraphicFramePr>
      <xdr:xfrm>
        <a:off x="17128800" y="2433240"/>
        <a:ext cx="4599360" cy="27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0.011108503481186</cdr:x>
      <cdr:y>0.0185404339250493</cdr:y>
    </cdr:from>
    <cdr:to>
      <cdr:x>0.162950794023312</cdr:x>
      <cdr:y>0.113740959894806</cdr:y>
    </cdr:to>
    <cdr:sp>
      <cdr:nvSpPr>
        <cdr:cNvPr id="39" name="TextBox 4"/>
        <cdr:cNvSpPr/>
      </cdr:nvSpPr>
      <cdr:spPr>
        <a:xfrm>
          <a:off x="51120" y="50760"/>
          <a:ext cx="698760" cy="26064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0.953219119142611</cdr:x>
      <cdr:y>0.897435897435898</cdr:y>
    </cdr:from>
    <cdr:to>
      <cdr:x>0.99984354220449</cdr:x>
      <cdr:y>0.999737015121631</cdr:y>
    </cdr:to>
    <cdr:sp>
      <cdr:nvSpPr>
        <cdr:cNvPr id="40" name="TextBox 5"/>
        <cdr:cNvSpPr/>
      </cdr:nvSpPr>
      <cdr:spPr>
        <a:xfrm>
          <a:off x="4386600" y="2457000"/>
          <a:ext cx="214560" cy="2800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6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0.0111180707798309</cdr:x>
      <cdr:y>0.0185526315789474</cdr:y>
    </cdr:from>
    <cdr:to>
      <cdr:x>0.163012840588788</cdr:x>
      <cdr:y>0.113684210526316</cdr:y>
    </cdr:to>
    <cdr:sp>
      <cdr:nvSpPr>
        <cdr:cNvPr id="42" name="TextBox 4"/>
        <cdr:cNvSpPr/>
      </cdr:nvSpPr>
      <cdr:spPr>
        <a:xfrm>
          <a:off x="51120" y="50760"/>
          <a:ext cx="698400" cy="2602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0.953178828687755</cdr:x>
      <cdr:y>0.8975</cdr:y>
    </cdr:from>
    <cdr:to>
      <cdr:x>0.999843407453805</cdr:x>
      <cdr:y>0.999736842105263</cdr:y>
    </cdr:to>
    <cdr:sp>
      <cdr:nvSpPr>
        <cdr:cNvPr id="43" name="TextBox 7"/>
        <cdr:cNvSpPr/>
      </cdr:nvSpPr>
      <cdr:spPr>
        <a:xfrm>
          <a:off x="4382640" y="2455560"/>
          <a:ext cx="214560" cy="2797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ru-RU" sz="1600" spc="-1" strike="noStrike">
              <a:solidFill>
                <a:schemeClr val="dk1"/>
              </a:solidFill>
              <a:latin typeface="Times New Roman"/>
            </a:rPr>
            <a:t>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35</xdr:col>
      <xdr:colOff>595080</xdr:colOff>
      <xdr:row>20</xdr:row>
      <xdr:rowOff>27360</xdr:rowOff>
    </xdr:from>
    <xdr:to>
      <xdr:col>50</xdr:col>
      <xdr:colOff>4320</xdr:colOff>
      <xdr:row>48</xdr:row>
      <xdr:rowOff>69840</xdr:rowOff>
    </xdr:to>
    <xdr:graphicFrame>
      <xdr:nvGraphicFramePr>
        <xdr:cNvPr id="45" name="Диаграмма 1"/>
        <xdr:cNvGraphicFramePr/>
      </xdr:nvGraphicFramePr>
      <xdr:xfrm>
        <a:off x="22700160" y="3646800"/>
        <a:ext cx="8581680" cy="510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353520</xdr:colOff>
      <xdr:row>56</xdr:row>
      <xdr:rowOff>11160</xdr:rowOff>
    </xdr:from>
    <xdr:to>
      <xdr:col>25</xdr:col>
      <xdr:colOff>43560</xdr:colOff>
      <xdr:row>70</xdr:row>
      <xdr:rowOff>169200</xdr:rowOff>
    </xdr:to>
    <xdr:graphicFrame>
      <xdr:nvGraphicFramePr>
        <xdr:cNvPr id="54" name="Диаграмма 2"/>
        <xdr:cNvGraphicFramePr/>
      </xdr:nvGraphicFramePr>
      <xdr:xfrm>
        <a:off x="11451240" y="10145880"/>
        <a:ext cx="4582080" cy="269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519480</xdr:colOff>
      <xdr:row>36</xdr:row>
      <xdr:rowOff>140040</xdr:rowOff>
    </xdr:from>
    <xdr:to>
      <xdr:col>25</xdr:col>
      <xdr:colOff>195840</xdr:colOff>
      <xdr:row>51</xdr:row>
      <xdr:rowOff>112320</xdr:rowOff>
    </xdr:to>
    <xdr:graphicFrame>
      <xdr:nvGraphicFramePr>
        <xdr:cNvPr id="57" name="Диаграмма 3"/>
        <xdr:cNvGraphicFramePr/>
      </xdr:nvGraphicFramePr>
      <xdr:xfrm>
        <a:off x="11617200" y="6655320"/>
        <a:ext cx="4568400" cy="268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67320</xdr:colOff>
      <xdr:row>17</xdr:row>
      <xdr:rowOff>17280</xdr:rowOff>
    </xdr:from>
    <xdr:to>
      <xdr:col>25</xdr:col>
      <xdr:colOff>351000</xdr:colOff>
      <xdr:row>31</xdr:row>
      <xdr:rowOff>139680</xdr:rowOff>
    </xdr:to>
    <xdr:graphicFrame>
      <xdr:nvGraphicFramePr>
        <xdr:cNvPr id="58" name="Диаграмма 5"/>
        <xdr:cNvGraphicFramePr/>
      </xdr:nvGraphicFramePr>
      <xdr:xfrm>
        <a:off x="11776680" y="3093840"/>
        <a:ext cx="4564080" cy="265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115920</xdr:colOff>
      <xdr:row>656</xdr:row>
      <xdr:rowOff>115920</xdr:rowOff>
    </xdr:from>
    <xdr:to>
      <xdr:col>25</xdr:col>
      <xdr:colOff>399600</xdr:colOff>
      <xdr:row>671</xdr:row>
      <xdr:rowOff>57600</xdr:rowOff>
    </xdr:to>
    <xdr:graphicFrame>
      <xdr:nvGraphicFramePr>
        <xdr:cNvPr id="59" name="Диаграмма 6"/>
        <xdr:cNvGraphicFramePr/>
      </xdr:nvGraphicFramePr>
      <xdr:xfrm>
        <a:off x="11825280" y="118835640"/>
        <a:ext cx="4564080" cy="265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27</xdr:col>
      <xdr:colOff>138240</xdr:colOff>
      <xdr:row>671</xdr:row>
      <xdr:rowOff>17280</xdr:rowOff>
    </xdr:from>
    <xdr:to>
      <xdr:col>34</xdr:col>
      <xdr:colOff>421920</xdr:colOff>
      <xdr:row>685</xdr:row>
      <xdr:rowOff>139680</xdr:rowOff>
    </xdr:to>
    <xdr:graphicFrame>
      <xdr:nvGraphicFramePr>
        <xdr:cNvPr id="60" name="Диаграмма 7"/>
        <xdr:cNvGraphicFramePr/>
      </xdr:nvGraphicFramePr>
      <xdr:xfrm>
        <a:off x="17351280" y="121451400"/>
        <a:ext cx="4564080" cy="265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29</xdr:col>
      <xdr:colOff>380160</xdr:colOff>
      <xdr:row>54</xdr:row>
      <xdr:rowOff>26640</xdr:rowOff>
    </xdr:from>
    <xdr:to>
      <xdr:col>37</xdr:col>
      <xdr:colOff>51120</xdr:colOff>
      <xdr:row>68</xdr:row>
      <xdr:rowOff>149040</xdr:rowOff>
    </xdr:to>
    <xdr:graphicFrame>
      <xdr:nvGraphicFramePr>
        <xdr:cNvPr id="61" name="Диаграмма 8"/>
        <xdr:cNvGraphicFramePr/>
      </xdr:nvGraphicFramePr>
      <xdr:xfrm>
        <a:off x="18816120" y="9799200"/>
        <a:ext cx="4563000" cy="265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8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0.0110742900289442</cdr:x>
      <cdr:y>0.0187389926030292</cdr:y>
    </cdr:from>
    <cdr:to>
      <cdr:x>0.162506816561097</cdr:x>
      <cdr:y>0.11497005988024</cdr:y>
    </cdr:to>
    <cdr:sp>
      <cdr:nvSpPr>
        <cdr:cNvPr id="46" name="TextBox 4"/>
        <cdr:cNvSpPr/>
      </cdr:nvSpPr>
      <cdr:spPr>
        <a:xfrm>
          <a:off x="95040" y="95760"/>
          <a:ext cx="1299600" cy="4917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0.937791014723772</cdr:x>
      <cdr:y>0.895597041211694</cdr:y>
    </cdr:from>
    <cdr:to>
      <cdr:x>0.984311422458996</cdr:x>
      <cdr:y>0.998943289890807</cdr:y>
    </cdr:to>
    <cdr:sp>
      <cdr:nvSpPr>
        <cdr:cNvPr id="47" name="TextBox 5"/>
        <cdr:cNvSpPr/>
      </cdr:nvSpPr>
      <cdr:spPr>
        <a:xfrm>
          <a:off x="8048160" y="4576680"/>
          <a:ext cx="399240" cy="5281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</cdr:sp>
  </cdr:relSizeAnchor>
  <cdr:relSizeAnchor>
    <cdr:from>
      <cdr:x>0.953227903855027</cdr:x>
      <cdr:y>0.888834096512857</cdr:y>
    </cdr:from>
    <cdr:to>
      <cdr:x>0.999916103863417</cdr:x>
      <cdr:y>0.991123635082776</cdr:y>
    </cdr:to>
    <cdr:sp>
      <cdr:nvSpPr>
        <cdr:cNvPr id="48" name="TextBox 5"/>
        <cdr:cNvSpPr/>
      </cdr:nvSpPr>
      <cdr:spPr>
        <a:xfrm>
          <a:off x="8180640" y="4542120"/>
          <a:ext cx="400680" cy="5227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l-GR" sz="1600" spc="-1" strike="noStrike">
              <a:solidFill>
                <a:schemeClr val="dk1"/>
              </a:solidFill>
              <a:latin typeface="Times New Roman"/>
            </a:rPr>
            <a:t>ε</a:t>
          </a:r>
          <a:endParaRPr b="0" sz="1600" spc="-1" strike="noStrike">
            <a:latin typeface="Times New Roman"/>
          </a:endParaRPr>
        </a:p>
      </cdr:txBody>
    </cdr:sp>
  </cdr:relSizeAnchor>
  <cdr:relSizeAnchor>
    <cdr:from>
      <cdr:x>0.0111581861655271</cdr:x>
      <cdr:y>0.0185980979218035</cdr:y>
    </cdr:from>
    <cdr:to>
      <cdr:x>0.163639414404967</cdr:x>
      <cdr:y>0.114265586474111</cdr:y>
    </cdr:to>
    <cdr:sp>
      <cdr:nvSpPr>
        <cdr:cNvPr id="49" name="TextBox 4"/>
        <cdr:cNvSpPr/>
      </cdr:nvSpPr>
      <cdr:spPr>
        <a:xfrm>
          <a:off x="95760" y="95040"/>
          <a:ext cx="1308600" cy="4888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0.0110323419606527</cdr:x>
      <cdr:y>0.018245861218739</cdr:y>
    </cdr:from>
    <cdr:to>
      <cdr:x>0.162171232014766</cdr:x>
      <cdr:y>0.112011271574498</cdr:y>
    </cdr:to>
    <cdr:sp>
      <cdr:nvSpPr>
        <cdr:cNvPr id="50" name="TextBox 4"/>
        <cdr:cNvSpPr/>
      </cdr:nvSpPr>
      <cdr:spPr>
        <a:xfrm>
          <a:off x="94680" y="93240"/>
          <a:ext cx="1297080" cy="4791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0.58806996937791</cdr:x>
      <cdr:y>0.319830926382529</cdr:y>
    </cdr:from>
    <cdr:to>
      <cdr:x>0.607156340450522</cdr:x>
      <cdr:y>0.35420922860162</cdr:y>
    </cdr:to>
    <cdr:sp>
      <cdr:nvSpPr>
        <cdr:cNvPr id="51" name="TextBox 5"/>
        <cdr:cNvSpPr/>
      </cdr:nvSpPr>
      <cdr:spPr>
        <a:xfrm>
          <a:off x="5046840" y="1634400"/>
          <a:ext cx="163800" cy="1756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</cdr:sp>
  </cdr:relSizeAnchor>
  <cdr:relSizeAnchor>
    <cdr:from>
      <cdr:x>0.0111162380972356</cdr:x>
      <cdr:y>0.0185276505811906</cdr:y>
    </cdr:from>
    <cdr:to>
      <cdr:x>0.163010193380595</cdr:x>
      <cdr:y>0.11377245508982</cdr:y>
    </cdr:to>
    <cdr:sp>
      <cdr:nvSpPr>
        <cdr:cNvPr id="52" name="TextBox 4"/>
        <cdr:cNvSpPr/>
      </cdr:nvSpPr>
      <cdr:spPr>
        <a:xfrm>
          <a:off x="95400" y="94680"/>
          <a:ext cx="1303560" cy="48672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0.0064600025168841</cdr:x>
      <cdr:y>0.00958083832335329</cdr:y>
    </cdr:from>
    <cdr:to>
      <cdr:x>0.0533159947984395</cdr:x>
      <cdr:y>0.112363508277563</cdr:y>
    </cdr:to>
    <cdr:sp>
      <cdr:nvSpPr>
        <cdr:cNvPr id="53" name="TextBox 5"/>
        <cdr:cNvSpPr/>
      </cdr:nvSpPr>
      <cdr:spPr>
        <a:xfrm>
          <a:off x="55440" y="48960"/>
          <a:ext cx="402120" cy="52524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</cdr:sp>
  </cdr:relSizeAnchor>
</c:userShapes>
</file>

<file path=xl/drawings/drawing19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0.0110770681121848</cdr:x>
      <cdr:y>0.0187215833110457</cdr:y>
    </cdr:from>
    <cdr:to>
      <cdr:x>0.178725744363265</cdr:x>
      <cdr:y>0.147900508157261</cdr:y>
    </cdr:to>
    <cdr:sp>
      <cdr:nvSpPr>
        <cdr:cNvPr id="55" name="TextBox 6"/>
        <cdr:cNvSpPr/>
      </cdr:nvSpPr>
      <cdr:spPr>
        <a:xfrm>
          <a:off x="50760" y="50400"/>
          <a:ext cx="768240" cy="34776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 defTabSz="914400">
            <a:lnSpc>
              <a:spcPct val="100000"/>
            </a:lnSpc>
            <a:tabLst>
              <a:tab algn="l" pos="0"/>
            </a:tabLst>
          </a:pPr>
          <a:r>
            <a:rPr b="1" lang="el-GR" sz="1400" spc="-1" strike="noStrike">
              <a:solidFill>
                <a:schemeClr val="dk1"/>
              </a:solidFill>
              <a:latin typeface="Times New Roman"/>
            </a:rPr>
            <a:t>σ</a:t>
          </a:r>
          <a:r>
            <a:rPr b="1" lang="en-US" sz="1400" spc="-1" strike="noStrike">
              <a:solidFill>
                <a:schemeClr val="dk1"/>
              </a:solidFill>
              <a:latin typeface="Times New Roman"/>
            </a:rPr>
            <a:t>i, </a:t>
          </a:r>
          <a:r>
            <a:rPr b="1" lang="ru-RU" sz="1400" spc="-1" strike="noStrike">
              <a:solidFill>
                <a:schemeClr val="dk1"/>
              </a:solidFill>
              <a:latin typeface="Times New Roman"/>
            </a:rPr>
            <a:t>МПа</a:t>
          </a:r>
          <a:endParaRPr b="0" sz="1400" spc="-1" strike="noStrike"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b="0" sz="1400" spc="-1" strike="noStrike">
            <a:latin typeface="Times New Roman"/>
          </a:endParaRPr>
        </a:p>
      </cdr:txBody>
    </cdr:sp>
  </cdr:relSizeAnchor>
  <cdr:relSizeAnchor>
    <cdr:from>
      <cdr:x>0.944143294838558</cdr:x>
      <cdr:y>0.893554426317197</cdr:y>
    </cdr:from>
    <cdr:to>
      <cdr:x>0.990651268756383</cdr:x>
      <cdr:y>0.996924311313185</cdr:y>
    </cdr:to>
    <cdr:sp>
      <cdr:nvSpPr>
        <cdr:cNvPr id="56" name="TextBox 7"/>
        <cdr:cNvSpPr/>
      </cdr:nvSpPr>
      <cdr:spPr>
        <a:xfrm>
          <a:off x="4326480" y="2405520"/>
          <a:ext cx="213120" cy="278280"/>
        </a:xfrm>
        <a:prstGeom prst="rect">
          <a:avLst/>
        </a:prstGeom>
        <a:noFill/>
        <a:ln w="9525">
          <a:noFill/>
        </a:ln>
      </cdr:spPr>
      <cdr:style>
        <a:lnRef idx="0"/>
        <a:fillRef idx="0"/>
        <a:effectRef idx="0"/>
        <a:fontRef idx="minor"/>
      </cdr:style>
      <cdr:txBody>
        <a:bodyPr lIns="0" rIns="0" tIns="0" bIns="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ru-RU" sz="1600" spc="-1" strike="noStrike">
              <a:solidFill>
                <a:schemeClr val="dk1"/>
              </a:solidFill>
              <a:latin typeface="Times New Roman"/>
            </a:rPr>
            <a:t>е</a:t>
          </a:r>
          <a:endParaRPr b="0" sz="1600" spc="-1" strike="noStrike">
            <a:latin typeface="Times New Roman"/>
          </a:endParaRPr>
        </a:p>
      </cdr:txBody>
    </cdr:sp>
  </cdr:relSizeAnchor>
</c:userShape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3/3_20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4/4_200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5/5_215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6/6_2_230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7/7_245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8/8_250_&#1076;&#1072;&#1085;&#1099;&#1077;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../../../../../../Downloads/&#1041;&#1072;&#1084;&#1086;&#1085;&#1082;&#1072;/&#1085;&#1080;&#1088;/&#1047;&#1091;&#1083;&#1100;&#1092;&#1080;&#1103;/9/9_270/9_270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Лист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I21"/>
  <sheetViews>
    <sheetView showFormulas="false" showGridLines="true" showRowColHeaders="true" showZeros="true" rightToLeft="false" tabSelected="false" showOutlineSymbols="true" defaultGridColor="true" view="normal" topLeftCell="A1" colorId="64" zoomScale="240" zoomScaleNormal="240" zoomScalePageLayoutView="100" workbookViewId="0">
      <selection pane="topLeft" activeCell="H7" activeCellId="0" sqref="H7"/>
    </sheetView>
  </sheetViews>
  <sheetFormatPr defaultColWidth="8.6796875" defaultRowHeight="14.25" zeroHeight="false" outlineLevelRow="0" outlineLevelCol="0"/>
  <sheetData>
    <row r="6" customFormat="false" ht="14.25" hidden="false" customHeight="false" outlineLevel="0" collapsed="false">
      <c r="C6" s="0" t="n">
        <v>20</v>
      </c>
      <c r="D6" s="0" t="n">
        <v>200</v>
      </c>
      <c r="E6" s="0" t="n">
        <v>215</v>
      </c>
      <c r="F6" s="0" t="n">
        <v>230</v>
      </c>
      <c r="G6" s="0" t="n">
        <v>245</v>
      </c>
      <c r="H6" s="0" t="n">
        <v>250</v>
      </c>
      <c r="I6" s="0" t="n">
        <v>270</v>
      </c>
    </row>
    <row r="7" customFormat="false" ht="14.25" hidden="false" customHeight="false" outlineLevel="0" collapsed="false">
      <c r="B7" s="1" t="s">
        <v>0</v>
      </c>
      <c r="C7" s="2" t="s">
        <v>1</v>
      </c>
      <c r="D7" s="3" t="s">
        <v>1</v>
      </c>
      <c r="E7" s="4" t="s">
        <v>1</v>
      </c>
      <c r="F7" s="4" t="s">
        <v>1</v>
      </c>
      <c r="G7" s="4" t="s">
        <v>1</v>
      </c>
      <c r="H7" s="4" t="s">
        <v>1</v>
      </c>
      <c r="I7" s="4" t="s">
        <v>1</v>
      </c>
    </row>
    <row r="8" customFormat="false" ht="14.25" hidden="false" customHeight="false" outlineLevel="0" collapsed="false">
      <c r="B8" s="5" t="n">
        <f aca="false">10</f>
        <v>10</v>
      </c>
      <c r="C8" s="6" t="n">
        <f aca="false">3_20!AB17</f>
        <v>508.907630016433</v>
      </c>
      <c r="D8" s="7" t="n">
        <f aca="false">4_200!AB17</f>
        <v>371.468113186175</v>
      </c>
      <c r="E8" s="7" t="n">
        <f aca="false">5_215!AB17</f>
        <v>358.510198393414</v>
      </c>
      <c r="F8" s="7" t="n">
        <f aca="false">6_230!AB17</f>
        <v>357.624441180525</v>
      </c>
      <c r="G8" s="7" t="n">
        <f aca="false">7_245!AB17</f>
        <v>355.764378518525</v>
      </c>
      <c r="H8" s="7" t="n">
        <f aca="false">8_250!AB17</f>
        <v>348.777388813406</v>
      </c>
      <c r="I8" s="7" t="n">
        <f aca="false">9_270!AB17</f>
        <v>381.54901928587</v>
      </c>
    </row>
    <row r="9" customFormat="false" ht="14.25" hidden="false" customHeight="false" outlineLevel="0" collapsed="false">
      <c r="B9" s="5" t="n">
        <f aca="false">B8+5</f>
        <v>15</v>
      </c>
      <c r="C9" s="6" t="n">
        <f aca="false">3_20!AB18</f>
        <v>536.321455452515</v>
      </c>
      <c r="D9" s="7" t="n">
        <f aca="false">4_200!AB18</f>
        <v>389.546615510624</v>
      </c>
      <c r="E9" s="7" t="n">
        <f aca="false">5_215!AB18</f>
        <v>376.430923219249</v>
      </c>
      <c r="F9" s="7" t="n">
        <f aca="false">6_230!AB18</f>
        <v>374.877173260518</v>
      </c>
      <c r="G9" s="7" t="n">
        <f aca="false">7_245!AB18</f>
        <v>374.214870544824</v>
      </c>
      <c r="H9" s="7" t="n">
        <f aca="false">8_250!AB18</f>
        <v>365.707098403321</v>
      </c>
      <c r="I9" s="7" t="n">
        <f aca="false">9_270!AB18</f>
        <v>393.872714660462</v>
      </c>
    </row>
    <row r="10" customFormat="false" ht="14.25" hidden="false" customHeight="false" outlineLevel="0" collapsed="false">
      <c r="B10" s="5" t="n">
        <f aca="false">B9+5</f>
        <v>20</v>
      </c>
      <c r="C10" s="6" t="n">
        <f aca="false">3_20!AB19</f>
        <v>556.662856329144</v>
      </c>
      <c r="D10" s="7" t="n">
        <f aca="false">4_200!AB19</f>
        <v>402.904627425916</v>
      </c>
      <c r="E10" s="7" t="n">
        <f aca="false">5_215!AB19</f>
        <v>389.6865557819</v>
      </c>
      <c r="F10" s="7" t="n">
        <f aca="false">6_230!AB19</f>
        <v>387.620625189886</v>
      </c>
      <c r="G10" s="7" t="n">
        <f aca="false">7_245!AB19</f>
        <v>387.883139363205</v>
      </c>
      <c r="H10" s="7" t="n">
        <f aca="false">8_250!AB19</f>
        <v>378.214982109969</v>
      </c>
      <c r="I10" s="7" t="n">
        <f aca="false">9_270!AB19</f>
        <v>402.857166008951</v>
      </c>
    </row>
    <row r="11" customFormat="false" ht="14.25" hidden="false" customHeight="false" outlineLevel="0" collapsed="false">
      <c r="B11" s="5" t="n">
        <f aca="false">B10+5</f>
        <v>25</v>
      </c>
      <c r="C11" s="6" t="n">
        <f aca="false">3_20!AB20</f>
        <v>572.970680699333</v>
      </c>
      <c r="D11" s="7" t="n">
        <f aca="false">4_200!AB20</f>
        <v>413.580552343137</v>
      </c>
      <c r="E11" s="7" t="n">
        <f aca="false">5_215!AB20</f>
        <v>400.289038367881</v>
      </c>
      <c r="F11" s="7" t="n">
        <f aca="false">6_230!AB20</f>
        <v>397.802786761031</v>
      </c>
      <c r="G11" s="7" t="n">
        <f aca="false">7_245!AB20</f>
        <v>398.827944819365</v>
      </c>
      <c r="H11" s="7" t="n">
        <f aca="false">8_250!AB20</f>
        <v>388.210706744442</v>
      </c>
      <c r="I11" s="7" t="n">
        <f aca="false">9_270!AB20</f>
        <v>409.966941831732</v>
      </c>
    </row>
    <row r="12" customFormat="false" ht="14.25" hidden="false" customHeight="false" outlineLevel="0" collapsed="false">
      <c r="B12" s="5" t="n">
        <f aca="false">B11+5</f>
        <v>30</v>
      </c>
      <c r="C12" s="6" t="n">
        <f aca="false">3_20!AB21</f>
        <v>586.64915928488</v>
      </c>
      <c r="D12" s="7" t="n">
        <f aca="false">4_200!AB21</f>
        <v>422.513072901827</v>
      </c>
      <c r="E12" s="7" t="n">
        <f aca="false">5_215!AB21</f>
        <v>409.165682361254</v>
      </c>
      <c r="F12" s="7" t="n">
        <f aca="false">6_230!AB21</f>
        <v>406.320451110634</v>
      </c>
      <c r="G12" s="7" t="n">
        <f aca="false">7_245!AB21</f>
        <v>407.999360103906</v>
      </c>
      <c r="H12" s="7" t="n">
        <f aca="false">8_250!AB21</f>
        <v>396.573597132178</v>
      </c>
      <c r="I12" s="7" t="n">
        <f aca="false">9_270!AB21</f>
        <v>415.869095649494</v>
      </c>
    </row>
    <row r="13" customFormat="false" ht="14.25" hidden="false" customHeight="false" outlineLevel="0" collapsed="false">
      <c r="B13" s="5" t="n">
        <f aca="false">B12+5</f>
        <v>35</v>
      </c>
      <c r="C13" s="6" t="n">
        <f aca="false">3_20!AB22</f>
        <v>598.46859738664</v>
      </c>
      <c r="D13" s="7" t="n">
        <f aca="false">4_200!AB22</f>
        <v>430.215758919078</v>
      </c>
      <c r="E13" s="7" t="n">
        <f aca="false">5_215!AB22</f>
        <v>416.824175812726</v>
      </c>
      <c r="F13" s="7" t="n">
        <f aca="false">6_230!AB22</f>
        <v>413.664163654462</v>
      </c>
      <c r="G13" s="7" t="n">
        <f aca="false">7_245!AB22</f>
        <v>415.918029263057</v>
      </c>
      <c r="H13" s="7" t="n">
        <f aca="false">8_250!AB22</f>
        <v>403.78471622597</v>
      </c>
      <c r="I13" s="7" t="n">
        <f aca="false">9_270!AB22</f>
        <v>420.925538605933</v>
      </c>
    </row>
    <row r="14" customFormat="false" ht="14.25" hidden="false" customHeight="false" outlineLevel="0" collapsed="false">
      <c r="B14" s="5" t="n">
        <f aca="false">B13+5</f>
        <v>40</v>
      </c>
      <c r="C14" s="6" t="n">
        <f aca="false">3_20!AB23</f>
        <v>608.899370611747</v>
      </c>
      <c r="D14" s="7" t="n">
        <f aca="false">4_200!AB23</f>
        <v>437.001543440304</v>
      </c>
      <c r="E14" s="7" t="n">
        <f aca="false">5_215!AB23</f>
        <v>423.574036213385</v>
      </c>
      <c r="F14" s="7" t="n">
        <f aca="false">6_230!AB23</f>
        <v>420.132775535758</v>
      </c>
      <c r="G14" s="7" t="n">
        <f aca="false">7_245!AB23</f>
        <v>422.901613783747</v>
      </c>
      <c r="H14" s="7" t="n">
        <f aca="false">8_250!AB23</f>
        <v>410.137174256366</v>
      </c>
      <c r="I14" s="7" t="n">
        <f aca="false">9_270!AB23</f>
        <v>425.355296440081</v>
      </c>
    </row>
    <row r="15" customFormat="false" ht="14.25" hidden="false" customHeight="false" outlineLevel="0" collapsed="false">
      <c r="B15" s="5" t="n">
        <f aca="false">B14+5</f>
        <v>45</v>
      </c>
      <c r="C15" s="6" t="n">
        <f aca="false">3_20!AB24</f>
        <v>618.250763773184</v>
      </c>
      <c r="D15" s="7" t="n">
        <f aca="false">4_200!AB24</f>
        <v>443.075816511364</v>
      </c>
      <c r="E15" s="7" t="n">
        <f aca="false">5_215!AB24</f>
        <v>429.618505278511</v>
      </c>
      <c r="F15" s="7" t="n">
        <f aca="false">6_230!AB24</f>
        <v>425.922405212242</v>
      </c>
      <c r="G15" s="7" t="n">
        <f aca="false">7_245!AB24</f>
        <v>429.158839227924</v>
      </c>
      <c r="H15" s="7" t="n">
        <f aca="false">8_250!AB24</f>
        <v>415.82334222981</v>
      </c>
      <c r="I15" s="7" t="n">
        <f aca="false">9_270!AB24</f>
        <v>429.301299092407</v>
      </c>
    </row>
    <row r="16" customFormat="false" ht="14.25" hidden="false" customHeight="false" outlineLevel="0" collapsed="false">
      <c r="B16" s="5" t="n">
        <f aca="false">B15+5</f>
        <v>50</v>
      </c>
      <c r="C16" s="6" t="n">
        <f aca="false">3_20!AB25</f>
        <v>626.737499889019</v>
      </c>
      <c r="D16" s="7" t="n">
        <f aca="false">4_200!AB25</f>
        <v>448.580947966593</v>
      </c>
      <c r="E16" s="7" t="n">
        <f aca="false">5_215!AB25</f>
        <v>435.098519868755</v>
      </c>
      <c r="F16" s="7" t="n">
        <f aca="false">6_230!AB25</f>
        <v>431.168978265535</v>
      </c>
      <c r="G16" s="7" t="n">
        <f aca="false">7_245!AB25</f>
        <v>434.834527128622</v>
      </c>
      <c r="H16" s="7" t="n">
        <f aca="false">8_250!AB25</f>
        <v>420.976560452431</v>
      </c>
      <c r="I16" s="7" t="n">
        <f aca="false">9_270!AB25</f>
        <v>432.862127788477</v>
      </c>
    </row>
    <row r="17" customFormat="false" ht="14.25" hidden="false" customHeight="false" outlineLevel="0" collapsed="false">
      <c r="B17" s="5" t="n">
        <f aca="false">B16+5</f>
        <v>55</v>
      </c>
      <c r="C17" s="6" t="n">
        <f aca="false">3_20!AB26</f>
        <v>634.515001418655</v>
      </c>
      <c r="D17" s="7" t="n">
        <f aca="false">4_200!AB26</f>
        <v>453.61984627917</v>
      </c>
      <c r="E17" s="7" t="n">
        <f aca="false">5_215!AB26</f>
        <v>440.115988558211</v>
      </c>
      <c r="F17" s="7" t="n">
        <f aca="false">6_230!AB26</f>
        <v>435.970733938616</v>
      </c>
      <c r="G17" s="7" t="n">
        <f aca="false">7_245!AB26</f>
        <v>440.033447353362</v>
      </c>
      <c r="H17" s="7" t="n">
        <f aca="false">8_250!AB26</f>
        <v>425.6932073434</v>
      </c>
      <c r="I17" s="7" t="n">
        <f aca="false">9_270!AB26</f>
        <v>436.108726000312</v>
      </c>
    </row>
    <row r="18" customFormat="false" ht="14.25" hidden="false" customHeight="false" outlineLevel="0" collapsed="false">
      <c r="B18" s="5" t="n">
        <f aca="false">B17+5</f>
        <v>60</v>
      </c>
      <c r="C18" s="6" t="n">
        <f aca="false">3_20!AB27</f>
        <v>641.699549012592</v>
      </c>
      <c r="D18" s="7" t="n">
        <f aca="false">4_200!AB27</f>
        <v>458.26940772914</v>
      </c>
      <c r="E18" s="7" t="n">
        <f aca="false">5_215!AB27</f>
        <v>444.747084512609</v>
      </c>
      <c r="F18" s="7" t="n">
        <f aca="false">6_230!AB27</f>
        <v>440.401072049316</v>
      </c>
      <c r="G18" s="7" t="n">
        <f aca="false">7_245!AB27</f>
        <v>444.833946878809</v>
      </c>
      <c r="H18" s="7" t="n">
        <f aca="false">8_250!AB27</f>
        <v>430.045297531821</v>
      </c>
      <c r="I18" s="7" t="n">
        <f aca="false">9_270!AB27</f>
        <v>439.093895766344</v>
      </c>
    </row>
    <row r="19" customFormat="false" ht="14.25" hidden="false" customHeight="false" outlineLevel="0" collapsed="false">
      <c r="B19" s="5" t="n">
        <f aca="false">B18+5</f>
        <v>65</v>
      </c>
      <c r="C19" s="6" t="n">
        <f aca="false">3_20!AB28</f>
        <v>648.38050839475</v>
      </c>
      <c r="D19" s="7" t="n">
        <f aca="false">4_200!AB28</f>
        <v>462.588663293992</v>
      </c>
      <c r="E19" s="7" t="n">
        <f aca="false">5_215!AB28</f>
        <v>449.050300325096</v>
      </c>
      <c r="F19" s="7" t="n">
        <f aca="false">6_230!AB28</f>
        <v>444.516334246499</v>
      </c>
      <c r="G19" s="7" t="n">
        <f aca="false">7_245!AB28</f>
        <v>449.296211975195</v>
      </c>
      <c r="H19" s="7" t="n">
        <f aca="false">8_250!AB28</f>
        <v>434.088112967243</v>
      </c>
      <c r="I19" s="7" t="n">
        <f aca="false">9_270!AB28</f>
        <v>441.858026762002</v>
      </c>
    </row>
    <row r="20" customFormat="false" ht="14.25" hidden="false" customHeight="false" outlineLevel="0" collapsed="false">
      <c r="B20" s="5" t="n">
        <f aca="false">B19+5</f>
        <v>70</v>
      </c>
      <c r="C20" s="6" t="n">
        <f aca="false">3_20!AB29</f>
        <v>654.628107725142</v>
      </c>
      <c r="D20" s="7" t="n">
        <f aca="false">4_200!AB29</f>
        <v>466.623954808135</v>
      </c>
      <c r="E20" s="7" t="n">
        <f aca="false">5_215!AB29</f>
        <v>453.071567188293</v>
      </c>
      <c r="F20" s="7" t="n">
        <f aca="false">6_230!AB29</f>
        <v>448.360747394929</v>
      </c>
      <c r="G20" s="7" t="n">
        <f aca="false">7_245!AB29</f>
        <v>453.467521341269</v>
      </c>
      <c r="H20" s="7" t="n">
        <f aca="false">8_250!AB29</f>
        <v>437.865051238706</v>
      </c>
      <c r="I20" s="7" t="n">
        <f aca="false">9_270!AB29</f>
        <v>444.432722959059</v>
      </c>
    </row>
    <row r="21" customFormat="false" ht="14.25" hidden="false" customHeight="false" outlineLevel="0" collapsed="false">
      <c r="D21" s="7" t="n">
        <f aca="false">4_200!AB30</f>
        <v>470.41235535432</v>
      </c>
      <c r="E21" s="7" t="n">
        <f aca="false">5_215!AB30</f>
        <v>456.847638531593</v>
      </c>
      <c r="F21" s="7" t="n">
        <f aca="false">6_230!AB30</f>
        <v>451.969689868646</v>
      </c>
      <c r="G21" s="7" t="n">
        <f aca="false">7_245!AB30</f>
        <v>457.385719603133</v>
      </c>
      <c r="H21" s="7" t="n">
        <f aca="false">8_250!AB30</f>
        <v>441.410829247401</v>
      </c>
      <c r="I21" s="7" t="n">
        <f aca="false">9_270!AB30</f>
        <v>446.843191118288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62"/>
  <sheetViews>
    <sheetView showFormulas="false" showGridLines="true" showRowColHeaders="true" showZeros="true" rightToLeft="false" tabSelected="false" showOutlineSymbols="true" defaultGridColor="true" view="normal" topLeftCell="I1" colorId="64" zoomScale="240" zoomScaleNormal="240" zoomScalePageLayoutView="100" workbookViewId="0">
      <selection pane="topLeft" activeCell="K15" activeCellId="0" sqref="K15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9.27"/>
    <col collapsed="false" customWidth="true" hidden="false" outlineLevel="0" max="3" min="3" style="0" width="23.45"/>
    <col collapsed="false" customWidth="true" hidden="false" outlineLevel="0" max="9" min="9" style="0" width="13.73"/>
    <col collapsed="false" customWidth="false" hidden="false" outlineLevel="0" max="13" min="13" style="8" width="8.73"/>
  </cols>
  <sheetData>
    <row r="1" customFormat="false" ht="14.25" hidden="false" customHeight="false" outlineLevel="0" collapsed="false">
      <c r="A1" s="0" t="s">
        <v>2</v>
      </c>
      <c r="B1" s="0" t="s">
        <v>3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7</v>
      </c>
      <c r="C3" s="9" t="n">
        <v>0.592037037037037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</row>
    <row r="8" customFormat="false" ht="14.25" hidden="false" customHeight="false" outlineLevel="0" collapsed="false">
      <c r="A8" s="0" t="s">
        <v>16</v>
      </c>
      <c r="D8" s="0" t="s">
        <v>17</v>
      </c>
    </row>
    <row r="9" customFormat="false" ht="14.25" hidden="false" customHeight="false" outlineLevel="0" collapsed="false">
      <c r="A9" s="0" t="s">
        <v>18</v>
      </c>
      <c r="D9" s="0" t="s">
        <v>19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549</v>
      </c>
      <c r="G11" s="12" t="n">
        <f aca="false">14.9</f>
        <v>14.9</v>
      </c>
      <c r="H11" s="12" t="n">
        <f aca="false">9.2</f>
        <v>9.2</v>
      </c>
      <c r="I11" s="6" t="n">
        <f aca="false">(3.14*H11^2/4)*G11</f>
        <v>989.99176</v>
      </c>
      <c r="J11" s="13" t="n">
        <f aca="false">4.14</f>
        <v>4.14</v>
      </c>
    </row>
    <row r="12" customFormat="false" ht="14.25" hidden="false" customHeight="false" outlineLevel="0" collapsed="false">
      <c r="AB12" s="6" t="s">
        <v>25</v>
      </c>
      <c r="AC12" s="6" t="s">
        <v>26</v>
      </c>
      <c r="AD12" s="6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377.78</f>
        <v>377.78</v>
      </c>
      <c r="AC13" s="6" t="n">
        <f aca="false">0.1294</f>
        <v>0.1294</v>
      </c>
      <c r="AD13" s="6" t="n">
        <f aca="false">20</f>
        <v>20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103</v>
      </c>
      <c r="G14" s="20" t="n">
        <f aca="false">$G$11</f>
        <v>14.9</v>
      </c>
      <c r="H14" s="20" t="n">
        <f aca="false">$H$11</f>
        <v>9.2</v>
      </c>
      <c r="I14" s="6" t="n">
        <f aca="false">(3.14*H14^2/4)*G14</f>
        <v>989.99176</v>
      </c>
      <c r="J14" s="21" t="n">
        <f aca="false">0</f>
        <v>0</v>
      </c>
      <c r="K14" s="22" t="n">
        <f aca="false">G14-J14</f>
        <v>14.9</v>
      </c>
      <c r="L14" s="6" t="n">
        <f aca="false">I14/K14</f>
        <v>66.4424</v>
      </c>
      <c r="M14" s="16" t="n">
        <f aca="false">C14/L14</f>
        <v>1.55021492300098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0.0235</v>
      </c>
      <c r="C15" s="19" t="n">
        <v>247</v>
      </c>
      <c r="G15" s="20" t="n">
        <f aca="false">$G$11</f>
        <v>14.9</v>
      </c>
      <c r="H15" s="20" t="n">
        <f aca="false">$H$11</f>
        <v>9.2</v>
      </c>
      <c r="I15" s="6" t="n">
        <f aca="false">(3.14*POWER(H15,2)*0.25*G15)</f>
        <v>989.99176</v>
      </c>
      <c r="J15" s="21" t="n">
        <f aca="false">B15-C15/(2*10^5/1.8467)</f>
        <v>0.0212193255</v>
      </c>
      <c r="K15" s="22" t="n">
        <f aca="false">G15-J15</f>
        <v>14.8787806745</v>
      </c>
      <c r="L15" s="6" t="n">
        <f aca="false">I15/K15</f>
        <v>66.5371566163817</v>
      </c>
      <c r="M15" s="16" t="n">
        <f aca="false">C15/L15</f>
        <v>3.71221153052981</v>
      </c>
      <c r="N15" s="17" t="n">
        <f aca="false">J15/G15</f>
        <v>0.00142411580536913</v>
      </c>
      <c r="O15" s="18" t="n">
        <f aca="false">LN(L15/(3.14*H15^2/4))</f>
        <v>0.00142513082206481</v>
      </c>
    </row>
    <row r="16" customFormat="false" ht="14.25" hidden="false" customHeight="false" outlineLevel="0" collapsed="false">
      <c r="A16" s="14" t="n">
        <v>0.2</v>
      </c>
      <c r="B16" s="14" t="n">
        <v>0.0828</v>
      </c>
      <c r="C16" s="19" t="n">
        <v>675</v>
      </c>
      <c r="G16" s="20" t="n">
        <f aca="false">$G$11</f>
        <v>14.9</v>
      </c>
      <c r="H16" s="20" t="n">
        <f aca="false">$H$11</f>
        <v>9.2</v>
      </c>
      <c r="I16" s="6" t="n">
        <f aca="false">(3.14*POWER(H16,2)*0.25*G16)</f>
        <v>989.99176</v>
      </c>
      <c r="J16" s="21" t="n">
        <f aca="false">B16-C16/(2*10^5/1.8467)</f>
        <v>0.0765673875</v>
      </c>
      <c r="K16" s="22" t="n">
        <f aca="false">G16-J16</f>
        <v>14.8234326125</v>
      </c>
      <c r="L16" s="6" t="n">
        <f aca="false">I16/K16</f>
        <v>66.7855945299188</v>
      </c>
      <c r="M16" s="16" t="n">
        <f aca="false">C16/L16</f>
        <v>10.1069699948184</v>
      </c>
      <c r="N16" s="17" t="n">
        <f aca="false">J16/G16</f>
        <v>0.00513875083892617</v>
      </c>
      <c r="O16" s="18" t="n">
        <f aca="false">LN(L16/(3.14*H16^2/4))</f>
        <v>0.00515199962665449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0.1759</v>
      </c>
      <c r="C17" s="19" t="n">
        <v>3463</v>
      </c>
      <c r="G17" s="20" t="n">
        <f aca="false">$G$11</f>
        <v>14.9</v>
      </c>
      <c r="H17" s="20" t="n">
        <f aca="false">$H$11</f>
        <v>9.2</v>
      </c>
      <c r="I17" s="6" t="n">
        <f aca="false">(3.14*POWER(H17,2)*0.25*G17)</f>
        <v>989.99176</v>
      </c>
      <c r="J17" s="21" t="n">
        <f aca="false">B17-C17/(2*10^5/1.8467)</f>
        <v>0.1439243895</v>
      </c>
      <c r="K17" s="22" t="n">
        <f aca="false">G17-J17</f>
        <v>14.7560756105</v>
      </c>
      <c r="L17" s="6" t="n">
        <f aca="false">I17/K17</f>
        <v>67.0904504782796</v>
      </c>
      <c r="M17" s="16" t="n">
        <f aca="false">C17/L17</f>
        <v>51.6168840023088</v>
      </c>
      <c r="N17" s="17" t="n">
        <f aca="false">J17/G17</f>
        <v>0.009659355</v>
      </c>
      <c r="O17" s="18" t="n">
        <f aca="false">LN(L17/(3.14*H17^2/4))</f>
        <v>0.00970630917887875</v>
      </c>
      <c r="AA17" s="6" t="n">
        <f aca="false">10</f>
        <v>10</v>
      </c>
      <c r="AB17" s="6" t="n">
        <f aca="false">$AB$13*AA17^($AC$13)</f>
        <v>508.907630016433</v>
      </c>
    </row>
    <row r="18" customFormat="false" ht="14.25" hidden="false" customHeight="false" outlineLevel="0" collapsed="false">
      <c r="A18" s="14" t="n">
        <v>0.4</v>
      </c>
      <c r="B18" s="14" t="n">
        <v>0.2157</v>
      </c>
      <c r="C18" s="19" t="n">
        <v>5342</v>
      </c>
      <c r="G18" s="20" t="n">
        <f aca="false">$G$11</f>
        <v>14.9</v>
      </c>
      <c r="H18" s="20" t="n">
        <f aca="false">$H$11</f>
        <v>9.2</v>
      </c>
      <c r="I18" s="6" t="n">
        <f aca="false">(3.14*POWER(H18,2)*0.25*G18)</f>
        <v>989.99176</v>
      </c>
      <c r="J18" s="21" t="n">
        <f aca="false">B18-C18/(2*10^5/1.8467)</f>
        <v>0.166374643</v>
      </c>
      <c r="K18" s="22" t="n">
        <f aca="false">G18-J18</f>
        <v>14.733625357</v>
      </c>
      <c r="L18" s="6" t="n">
        <f aca="false">I18/K18</f>
        <v>67.1926790597842</v>
      </c>
      <c r="M18" s="16" t="n">
        <f aca="false">C18/L18</f>
        <v>79.5027088478939</v>
      </c>
      <c r="N18" s="17" t="n">
        <f aca="false">J18/G18</f>
        <v>0.0111660834228188</v>
      </c>
      <c r="O18" s="18" t="n">
        <f aca="false">LN(L18/(3.14*H18^2/4))</f>
        <v>0.0112288921214365</v>
      </c>
      <c r="AA18" s="6" t="n">
        <f aca="false">AA17+5</f>
        <v>15</v>
      </c>
      <c r="AB18" s="6" t="n">
        <f aca="false">$AB$13*AA18^($AC$13)</f>
        <v>536.321455452515</v>
      </c>
    </row>
    <row r="19" customFormat="false" ht="14.25" hidden="false" customHeight="false" outlineLevel="0" collapsed="false">
      <c r="A19" s="14" t="n">
        <v>0.5</v>
      </c>
      <c r="B19" s="14" t="n">
        <v>0.2355</v>
      </c>
      <c r="C19" s="19" t="n">
        <v>6560</v>
      </c>
      <c r="G19" s="20" t="n">
        <f aca="false">$G$11</f>
        <v>14.9</v>
      </c>
      <c r="H19" s="20" t="n">
        <f aca="false">$H$11</f>
        <v>9.2</v>
      </c>
      <c r="I19" s="6" t="n">
        <f aca="false">(3.14*POWER(H19,2)*0.25*G19)</f>
        <v>989.99176</v>
      </c>
      <c r="J19" s="21" t="n">
        <f aca="false">B19-C19/(2*10^5/1.8467)</f>
        <v>0.17492824</v>
      </c>
      <c r="K19" s="22" t="n">
        <f aca="false">G19-J19</f>
        <v>14.72507176</v>
      </c>
      <c r="L19" s="6" t="n">
        <f aca="false">I19/K19</f>
        <v>67.231710387264</v>
      </c>
      <c r="M19" s="16" t="n">
        <f aca="false">C19/L19</f>
        <v>97.5730047951106</v>
      </c>
      <c r="N19" s="17" t="n">
        <f aca="false">J19/G19</f>
        <v>0.0117401503355705</v>
      </c>
      <c r="O19" s="18" t="n">
        <f aca="false">LN(L19/(3.14*H19^2/4))</f>
        <v>0.0118096100809858</v>
      </c>
      <c r="AA19" s="6" t="n">
        <f aca="false">AA18+5</f>
        <v>20</v>
      </c>
      <c r="AB19" s="6" t="n">
        <f aca="false">$AB$13*AA19^($AC$13)</f>
        <v>556.662856329144</v>
      </c>
    </row>
    <row r="20" customFormat="false" ht="14.25" hidden="false" customHeight="false" outlineLevel="0" collapsed="false">
      <c r="A20" s="14" t="n">
        <v>0.6</v>
      </c>
      <c r="B20" s="14" t="n">
        <v>0.2925</v>
      </c>
      <c r="C20" s="19" t="n">
        <v>10506</v>
      </c>
      <c r="G20" s="20" t="n">
        <f aca="false">$G$11</f>
        <v>14.9</v>
      </c>
      <c r="H20" s="20" t="n">
        <f aca="false">$H$11</f>
        <v>9.2</v>
      </c>
      <c r="I20" s="6" t="n">
        <f aca="false">(3.14*POWER(H20,2)*0.25*G20)</f>
        <v>989.99176</v>
      </c>
      <c r="J20" s="21" t="n">
        <f aca="false">B20-C20/(2*10^5/1.8467)</f>
        <v>0.195492849</v>
      </c>
      <c r="K20" s="22" t="n">
        <f aca="false">G20-J20</f>
        <v>14.704507151</v>
      </c>
      <c r="L20" s="6" t="n">
        <f aca="false">I20/K20</f>
        <v>67.3257355607919</v>
      </c>
      <c r="M20" s="16" t="n">
        <f aca="false">C20/L20</f>
        <v>156.047311068939</v>
      </c>
      <c r="N20" s="17" t="n">
        <f aca="false">J20/G20</f>
        <v>0.0131203254362416</v>
      </c>
      <c r="O20" s="18" t="n">
        <f aca="false">LN(L20/(3.14*H20^2/4))</f>
        <v>0.0132071572500647</v>
      </c>
      <c r="AA20" s="6" t="n">
        <f aca="false">AA19+5</f>
        <v>25</v>
      </c>
      <c r="AB20" s="6" t="n">
        <f aca="false">$AB$13*AA20^($AC$13)</f>
        <v>572.970680699333</v>
      </c>
    </row>
    <row r="21" customFormat="false" ht="14.25" hidden="false" customHeight="false" outlineLevel="0" collapsed="false">
      <c r="A21" s="14" t="n">
        <v>0.7</v>
      </c>
      <c r="B21" s="14" t="n">
        <v>0.3124</v>
      </c>
      <c r="C21" s="19" t="n">
        <v>11979</v>
      </c>
      <c r="G21" s="20" t="n">
        <f aca="false">$G$11</f>
        <v>14.9</v>
      </c>
      <c r="H21" s="20" t="n">
        <f aca="false">$H$11</f>
        <v>9.2</v>
      </c>
      <c r="I21" s="6" t="n">
        <f aca="false">(3.14*POWER(H21,2)*0.25*G21)</f>
        <v>989.99176</v>
      </c>
      <c r="J21" s="21" t="n">
        <f aca="false">B21-C21/(2*10^5/1.8467)</f>
        <v>0.2017919035</v>
      </c>
      <c r="K21" s="22" t="n">
        <f aca="false">G21-J21</f>
        <v>14.6982080965</v>
      </c>
      <c r="L21" s="6" t="n">
        <f aca="false">I21/K21</f>
        <v>67.3545886342255</v>
      </c>
      <c r="M21" s="16" t="n">
        <f aca="false">C21/L21</f>
        <v>177.84979825284</v>
      </c>
      <c r="N21" s="17" t="n">
        <f aca="false">J21/G21</f>
        <v>0.0135430807718121</v>
      </c>
      <c r="O21" s="18" t="n">
        <f aca="false">LN(L21/(3.14*H21^2/4))</f>
        <v>0.0136356247941907</v>
      </c>
      <c r="AA21" s="6" t="n">
        <f aca="false">AA20+5</f>
        <v>30</v>
      </c>
      <c r="AB21" s="6" t="n">
        <f aca="false">$AB$13*AA21^($AC$13)</f>
        <v>586.64915928488</v>
      </c>
    </row>
    <row r="22" customFormat="false" ht="14.25" hidden="false" customHeight="false" outlineLevel="0" collapsed="false">
      <c r="A22" s="14" t="n">
        <v>0.8</v>
      </c>
      <c r="B22" s="14" t="n">
        <v>0.3324</v>
      </c>
      <c r="C22" s="19" t="n">
        <v>13607</v>
      </c>
      <c r="G22" s="20" t="n">
        <f aca="false">$G$11</f>
        <v>14.9</v>
      </c>
      <c r="H22" s="20" t="n">
        <f aca="false">$H$11</f>
        <v>9.2</v>
      </c>
      <c r="I22" s="6" t="n">
        <f aca="false">(3.14*POWER(H22,2)*0.25*G22)</f>
        <v>989.99176</v>
      </c>
      <c r="J22" s="21" t="n">
        <f aca="false">B22-C22/(2*10^5/1.8467)</f>
        <v>0.2067597655</v>
      </c>
      <c r="K22" s="22" t="n">
        <f aca="false">G22-J22</f>
        <v>14.6932402345</v>
      </c>
      <c r="L22" s="6" t="n">
        <f aca="false">I22/K22</f>
        <v>67.3773615758001</v>
      </c>
      <c r="M22" s="16" t="n">
        <f aca="false">C22/L22</f>
        <v>201.952105006249</v>
      </c>
      <c r="N22" s="17" t="n">
        <f aca="false">J22/G22</f>
        <v>0.0138764943288591</v>
      </c>
      <c r="O22" s="18" t="n">
        <f aca="false">LN(L22/(3.14*H22^2/4))</f>
        <v>0.013973672922433</v>
      </c>
      <c r="AA22" s="6" t="n">
        <f aca="false">AA21+5</f>
        <v>35</v>
      </c>
      <c r="AB22" s="6" t="n">
        <f aca="false">$AB$13*AA22^($AC$13)</f>
        <v>598.46859738664</v>
      </c>
    </row>
    <row r="23" customFormat="false" ht="14.25" hidden="false" customHeight="false" outlineLevel="0" collapsed="false">
      <c r="A23" s="14" t="n">
        <v>0.9</v>
      </c>
      <c r="B23" s="14" t="n">
        <v>0.353</v>
      </c>
      <c r="C23" s="19" t="n">
        <v>15362</v>
      </c>
      <c r="G23" s="20" t="n">
        <f aca="false">$G$11</f>
        <v>14.9</v>
      </c>
      <c r="H23" s="20" t="n">
        <f aca="false">$H$11</f>
        <v>9.2</v>
      </c>
      <c r="I23" s="6" t="n">
        <f aca="false">(3.14*POWER(H23,2)*0.25*G23)</f>
        <v>989.99176</v>
      </c>
      <c r="J23" s="21" t="n">
        <f aca="false">B23-C23/(2*10^5/1.8467)</f>
        <v>0.211154973</v>
      </c>
      <c r="K23" s="22" t="n">
        <f aca="false">G23-J23</f>
        <v>14.688845027</v>
      </c>
      <c r="L23" s="6" t="n">
        <f aca="false">I23/K23</f>
        <v>67.3975222817224</v>
      </c>
      <c r="M23" s="16" t="n">
        <f aca="false">C23/L23</f>
        <v>227.931227735445</v>
      </c>
      <c r="N23" s="17" t="n">
        <f aca="false">J23/G23</f>
        <v>0.0141714746979866</v>
      </c>
      <c r="O23" s="18" t="n">
        <f aca="false">LN(L23/(3.14*H23^2/4))</f>
        <v>0.0142728489335067</v>
      </c>
      <c r="AA23" s="6" t="n">
        <f aca="false">AA22+5</f>
        <v>40</v>
      </c>
      <c r="AB23" s="6" t="n">
        <f aca="false">$AB$13*AA23^($AC$13)</f>
        <v>608.899370611747</v>
      </c>
    </row>
    <row r="24" customFormat="false" ht="14.25" hidden="false" customHeight="false" outlineLevel="0" collapsed="false">
      <c r="A24" s="14" t="n">
        <v>1</v>
      </c>
      <c r="B24" s="14" t="n">
        <v>0.4128</v>
      </c>
      <c r="C24" s="19" t="n">
        <v>20457</v>
      </c>
      <c r="G24" s="20" t="n">
        <f aca="false">$G$11</f>
        <v>14.9</v>
      </c>
      <c r="H24" s="20" t="n">
        <f aca="false">$H$11</f>
        <v>9.2</v>
      </c>
      <c r="I24" s="6" t="n">
        <f aca="false">(3.14*POWER(H24,2)*0.25*G24)</f>
        <v>989.99176</v>
      </c>
      <c r="J24" s="21" t="n">
        <f aca="false">B24-C24/(2*10^5/1.8467)</f>
        <v>0.2239102905</v>
      </c>
      <c r="K24" s="22" t="n">
        <f aca="false">G24-J24</f>
        <v>14.6760897095</v>
      </c>
      <c r="L24" s="6" t="n">
        <f aca="false">I24/K24</f>
        <v>67.4560989743179</v>
      </c>
      <c r="M24" s="16" t="n">
        <f aca="false">C24/L24</f>
        <v>303.263905133151</v>
      </c>
      <c r="N24" s="17" t="n">
        <f aca="false">J24/G24</f>
        <v>0.0150275362751678</v>
      </c>
      <c r="O24" s="18" t="n">
        <f aca="false">LN(L24/(3.14*H24^2/4))</f>
        <v>0.0151415938101208</v>
      </c>
      <c r="AA24" s="6" t="n">
        <f aca="false">AA23+5</f>
        <v>45</v>
      </c>
      <c r="AB24" s="6" t="n">
        <f aca="false">$AB$13*AA24^($AC$13)</f>
        <v>618.250763773184</v>
      </c>
    </row>
    <row r="25" customFormat="false" ht="14.25" hidden="false" customHeight="false" outlineLevel="0" collapsed="false">
      <c r="A25" s="14" t="n">
        <v>1.1</v>
      </c>
      <c r="B25" s="14" t="n">
        <v>0.4329</v>
      </c>
      <c r="C25" s="19" t="n">
        <v>22235</v>
      </c>
      <c r="G25" s="20" t="n">
        <f aca="false">$G$11</f>
        <v>14.9</v>
      </c>
      <c r="H25" s="20" t="n">
        <f aca="false">$H$11</f>
        <v>9.2</v>
      </c>
      <c r="I25" s="6" t="n">
        <f aca="false">(3.14*POWER(H25,2)*0.25*G25)</f>
        <v>989.99176</v>
      </c>
      <c r="J25" s="21" t="n">
        <f aca="false">B25-C25/(2*10^5/1.8467)</f>
        <v>0.2275931275</v>
      </c>
      <c r="K25" s="22" t="n">
        <f aca="false">G25-J25</f>
        <v>14.6724068725</v>
      </c>
      <c r="L25" s="6" t="n">
        <f aca="false">I25/K25</f>
        <v>67.473030744227</v>
      </c>
      <c r="M25" s="16" t="n">
        <f aca="false">C25/L25</f>
        <v>329.539072941413</v>
      </c>
      <c r="N25" s="17" t="n">
        <f aca="false">J25/G25</f>
        <v>0.0152747065436242</v>
      </c>
      <c r="O25" s="18" t="n">
        <f aca="false">LN(L25/(3.14*H25^2/4))</f>
        <v>0.0153925665990704</v>
      </c>
      <c r="AA25" s="6" t="n">
        <f aca="false">AA24+5</f>
        <v>50</v>
      </c>
      <c r="AB25" s="6" t="n">
        <f aca="false">$AB$13*AA25^($AC$13)</f>
        <v>626.737499889019</v>
      </c>
    </row>
    <row r="26" customFormat="false" ht="14.25" hidden="false" customHeight="false" outlineLevel="0" collapsed="false">
      <c r="A26" s="14" t="n">
        <v>1.2</v>
      </c>
      <c r="B26" s="14" t="n">
        <v>0.453</v>
      </c>
      <c r="C26" s="19" t="n">
        <v>23855</v>
      </c>
      <c r="G26" s="20" t="n">
        <f aca="false">$G$11</f>
        <v>14.9</v>
      </c>
      <c r="H26" s="20" t="n">
        <f aca="false">$H$11</f>
        <v>9.2</v>
      </c>
      <c r="I26" s="6" t="n">
        <f aca="false">(3.14*POWER(H26,2)*0.25*G26)</f>
        <v>989.99176</v>
      </c>
      <c r="J26" s="21" t="n">
        <f aca="false">B26-C26/(2*10^5/1.8467)</f>
        <v>0.2327348575</v>
      </c>
      <c r="K26" s="22" t="n">
        <f aca="false">G26-J26</f>
        <v>14.6672651425</v>
      </c>
      <c r="L26" s="6" t="n">
        <f aca="false">I26/K26</f>
        <v>67.4966839681237</v>
      </c>
      <c r="M26" s="16" t="n">
        <f aca="false">C26/L26</f>
        <v>353.424769893375</v>
      </c>
      <c r="N26" s="17" t="n">
        <f aca="false">J26/G26</f>
        <v>0.0156197890939597</v>
      </c>
      <c r="O26" s="18" t="n">
        <f aca="false">LN(L26/(3.14*H26^2/4))</f>
        <v>0.0157430633633157</v>
      </c>
      <c r="AA26" s="6" t="n">
        <f aca="false">AA25+5</f>
        <v>55</v>
      </c>
      <c r="AB26" s="6" t="n">
        <f aca="false">$AB$13*AA26^($AC$13)</f>
        <v>634.515001418655</v>
      </c>
    </row>
    <row r="27" customFormat="false" ht="14.25" hidden="false" customHeight="false" outlineLevel="0" collapsed="false">
      <c r="A27" s="14" t="n">
        <v>1.3</v>
      </c>
      <c r="B27" s="14" t="n">
        <v>0.4732</v>
      </c>
      <c r="C27" s="19" t="n">
        <v>25467</v>
      </c>
      <c r="G27" s="20" t="n">
        <f aca="false">$G$11</f>
        <v>14.9</v>
      </c>
      <c r="H27" s="20" t="n">
        <f aca="false">$H$11</f>
        <v>9.2</v>
      </c>
      <c r="I27" s="6" t="n">
        <f aca="false">(3.14*POWER(H27,2)*0.25*G27)</f>
        <v>989.99176</v>
      </c>
      <c r="J27" s="21" t="n">
        <f aca="false">B27-C27/(2*10^5/1.8467)</f>
        <v>0.2380504555</v>
      </c>
      <c r="K27" s="22" t="n">
        <f aca="false">G27-J27</f>
        <v>14.6619495445</v>
      </c>
      <c r="L27" s="6" t="n">
        <f aca="false">I27/K27</f>
        <v>67.5211544682587</v>
      </c>
      <c r="M27" s="16" t="n">
        <f aca="false">C27/L27</f>
        <v>377.170683773955</v>
      </c>
      <c r="N27" s="17" t="n">
        <f aca="false">J27/G27</f>
        <v>0.0159765406375839</v>
      </c>
      <c r="O27" s="18" t="n">
        <f aca="false">LN(L27/(3.14*H27^2/4))</f>
        <v>0.0161055413986078</v>
      </c>
      <c r="AA27" s="6" t="n">
        <f aca="false">AA26+5</f>
        <v>60</v>
      </c>
      <c r="AB27" s="6" t="n">
        <f aca="false">$AB$13*AA27^($AC$13)</f>
        <v>641.699549012592</v>
      </c>
    </row>
    <row r="28" customFormat="false" ht="14.25" hidden="false" customHeight="false" outlineLevel="0" collapsed="false">
      <c r="A28" s="14" t="n">
        <v>1.4</v>
      </c>
      <c r="B28" s="14" t="n">
        <v>0.4935</v>
      </c>
      <c r="C28" s="19" t="n">
        <v>26858</v>
      </c>
      <c r="G28" s="20" t="n">
        <f aca="false">$G$11</f>
        <v>14.9</v>
      </c>
      <c r="H28" s="20" t="n">
        <f aca="false">$H$11</f>
        <v>9.2</v>
      </c>
      <c r="I28" s="6" t="n">
        <f aca="false">(3.14*POWER(H28,2)*0.25*G28)</f>
        <v>989.99176</v>
      </c>
      <c r="J28" s="21" t="n">
        <f aca="false">B28-C28/(2*10^5/1.8467)</f>
        <v>0.245506657</v>
      </c>
      <c r="K28" s="22" t="n">
        <f aca="false">G28-J28</f>
        <v>14.654493343</v>
      </c>
      <c r="L28" s="6" t="n">
        <f aca="false">I28/K28</f>
        <v>67.5555092099372</v>
      </c>
      <c r="M28" s="16" t="n">
        <f aca="false">C28/L28</f>
        <v>397.569351694699</v>
      </c>
      <c r="N28" s="17" t="n">
        <f aca="false">J28/G28</f>
        <v>0.0164769568456376</v>
      </c>
      <c r="O28" s="18" t="n">
        <f aca="false">LN(L28/(3.14*H28^2/4))</f>
        <v>0.0166142116823379</v>
      </c>
      <c r="AA28" s="6" t="n">
        <f aca="false">AA27+5</f>
        <v>65</v>
      </c>
      <c r="AB28" s="6" t="n">
        <f aca="false">$AB$13*AA28^($AC$13)</f>
        <v>648.38050839475</v>
      </c>
    </row>
    <row r="29" customFormat="false" ht="14.25" hidden="false" customHeight="false" outlineLevel="0" collapsed="false">
      <c r="A29" s="14" t="n">
        <v>1.5</v>
      </c>
      <c r="B29" s="14" t="n">
        <v>0.5145</v>
      </c>
      <c r="C29" s="19" t="n">
        <v>28126</v>
      </c>
      <c r="G29" s="20" t="n">
        <f aca="false">$G$11</f>
        <v>14.9</v>
      </c>
      <c r="H29" s="20" t="n">
        <f aca="false">$H$11</f>
        <v>9.2</v>
      </c>
      <c r="I29" s="6" t="n">
        <f aca="false">(3.14*POWER(H29,2)*0.25*G29)</f>
        <v>989.99176</v>
      </c>
      <c r="J29" s="21" t="n">
        <f aca="false">B29-C29/(2*10^5/1.8467)</f>
        <v>0.254798579</v>
      </c>
      <c r="K29" s="22" t="n">
        <f aca="false">G29-J29</f>
        <v>14.645201421</v>
      </c>
      <c r="L29" s="6" t="n">
        <f aca="false">I29/K29</f>
        <v>67.5983710664733</v>
      </c>
      <c r="M29" s="16" t="n">
        <f aca="false">C29/L29</f>
        <v>416.075114773729</v>
      </c>
      <c r="N29" s="17" t="n">
        <f aca="false">J29/G29</f>
        <v>0.0171005757718121</v>
      </c>
      <c r="O29" s="18" t="n">
        <f aca="false">LN(L29/(3.14*H29^2/4))</f>
        <v>0.0172484791985254</v>
      </c>
      <c r="AA29" s="6" t="n">
        <f aca="false">AA28+5</f>
        <v>70</v>
      </c>
      <c r="AB29" s="6" t="n">
        <f aca="false">$AB$13*AA29^($AC$13)</f>
        <v>654.628107725141</v>
      </c>
    </row>
    <row r="30" customFormat="false" ht="14.25" hidden="false" customHeight="false" outlineLevel="0" collapsed="false">
      <c r="A30" s="14" t="n">
        <v>1.6</v>
      </c>
      <c r="B30" s="14" t="n">
        <v>0.5348</v>
      </c>
      <c r="C30" s="19" t="n">
        <v>29128</v>
      </c>
      <c r="G30" s="20" t="n">
        <f aca="false">$G$11</f>
        <v>14.9</v>
      </c>
      <c r="H30" s="20" t="n">
        <f aca="false">$H$11</f>
        <v>9.2</v>
      </c>
      <c r="I30" s="6" t="n">
        <f aca="false">(3.14*POWER(H30,2)*0.25*G30)</f>
        <v>989.99176</v>
      </c>
      <c r="J30" s="21" t="n">
        <f aca="false">B30-C30/(2*10^5/1.8467)</f>
        <v>0.265846612</v>
      </c>
      <c r="K30" s="22" t="n">
        <f aca="false">G30-J30</f>
        <v>14.634153388</v>
      </c>
      <c r="L30" s="6" t="n">
        <f aca="false">I30/K30</f>
        <v>67.6494043592431</v>
      </c>
      <c r="M30" s="16" t="n">
        <f aca="false">C30/L30</f>
        <v>430.572896774074</v>
      </c>
      <c r="N30" s="17" t="n">
        <f aca="false">J30/G30</f>
        <v>0.0178420544966443</v>
      </c>
      <c r="O30" s="18" t="n">
        <f aca="false">LN(L30/(3.14*H30^2/4))</f>
        <v>0.0180031429263575</v>
      </c>
    </row>
    <row r="31" customFormat="false" ht="14.25" hidden="false" customHeight="false" outlineLevel="0" collapsed="false">
      <c r="A31" s="14" t="n">
        <v>1.7</v>
      </c>
      <c r="B31" s="14" t="n">
        <v>0.5552</v>
      </c>
      <c r="C31" s="19" t="n">
        <v>29842</v>
      </c>
      <c r="G31" s="20" t="n">
        <f aca="false">$G$11</f>
        <v>14.9</v>
      </c>
      <c r="H31" s="20" t="n">
        <f aca="false">$H$11</f>
        <v>9.2</v>
      </c>
      <c r="I31" s="6" t="n">
        <f aca="false">(3.14*POWER(H31,2)*0.25*G31)</f>
        <v>989.99176</v>
      </c>
      <c r="J31" s="21" t="n">
        <f aca="false">B31-C31/(2*10^5/1.8467)</f>
        <v>0.279653893</v>
      </c>
      <c r="K31" s="22" t="n">
        <f aca="false">G31-J31</f>
        <v>14.620346107</v>
      </c>
      <c r="L31" s="6" t="n">
        <f aca="false">I31/K31</f>
        <v>67.7132916522412</v>
      </c>
      <c r="M31" s="16" t="n">
        <f aca="false">C31/L31</f>
        <v>440.711111095606</v>
      </c>
      <c r="N31" s="17" t="n">
        <f aca="false">J31/G31</f>
        <v>0.0187687176510067</v>
      </c>
      <c r="O31" s="18" t="n">
        <f aca="false">LN(L31/(3.14*H31^2/4))</f>
        <v>0.0189470853805828</v>
      </c>
    </row>
    <row r="32" customFormat="false" ht="14.25" hidden="false" customHeight="false" outlineLevel="0" collapsed="false">
      <c r="A32" s="14" t="n">
        <v>1.8</v>
      </c>
      <c r="B32" s="14" t="n">
        <v>0.5756</v>
      </c>
      <c r="C32" s="19" t="n">
        <v>30325</v>
      </c>
      <c r="G32" s="20" t="n">
        <f aca="false">$G$11</f>
        <v>14.9</v>
      </c>
      <c r="H32" s="20" t="n">
        <f aca="false">$H$11</f>
        <v>9.2</v>
      </c>
      <c r="I32" s="6" t="n">
        <f aca="false">(3.14*POWER(H32,2)*0.25*G32)</f>
        <v>989.99176</v>
      </c>
      <c r="J32" s="21" t="n">
        <f aca="false">B32-C32/(2*10^5/1.8467)</f>
        <v>0.2955941125</v>
      </c>
      <c r="K32" s="22" t="n">
        <f aca="false">G32-J32</f>
        <v>14.6044058875</v>
      </c>
      <c r="L32" s="6" t="n">
        <f aca="false">I32/K32</f>
        <v>67.7871984403926</v>
      </c>
      <c r="M32" s="16" t="n">
        <f aca="false">C32/L32</f>
        <v>447.355853283504</v>
      </c>
      <c r="N32" s="17" t="n">
        <f aca="false">J32/G32</f>
        <v>0.0198385310402685</v>
      </c>
      <c r="O32" s="18" t="n">
        <f aca="false">LN(L32/(3.14*H32^2/4))</f>
        <v>0.0200379566450329</v>
      </c>
    </row>
    <row r="33" customFormat="false" ht="14.25" hidden="false" customHeight="false" outlineLevel="0" collapsed="false">
      <c r="A33" s="14" t="n">
        <v>1.9</v>
      </c>
      <c r="B33" s="14" t="n">
        <v>0.5959</v>
      </c>
      <c r="C33" s="19" t="n">
        <v>30800</v>
      </c>
      <c r="G33" s="20" t="n">
        <f aca="false">$G$11</f>
        <v>14.9</v>
      </c>
      <c r="H33" s="20" t="n">
        <f aca="false">$H$11</f>
        <v>9.2</v>
      </c>
      <c r="I33" s="6" t="n">
        <f aca="false">(3.14*POWER(H33,2)*0.25*G33)</f>
        <v>989.99176</v>
      </c>
      <c r="J33" s="21" t="n">
        <f aca="false">B33-C33/(2*10^5/1.8467)</f>
        <v>0.3115082</v>
      </c>
      <c r="K33" s="22" t="n">
        <f aca="false">G33-J33</f>
        <v>14.5884918</v>
      </c>
      <c r="L33" s="6" t="n">
        <f aca="false">I33/K33</f>
        <v>67.8611451802029</v>
      </c>
      <c r="M33" s="16" t="n">
        <f aca="false">C33/L33</f>
        <v>453.867966981867</v>
      </c>
      <c r="N33" s="17" t="n">
        <f aca="false">J33/G33</f>
        <v>0.0209065906040268</v>
      </c>
      <c r="O33" s="18" t="n">
        <f aca="false">LN(L33/(3.14*H33^2/4))</f>
        <v>0.0211282279327115</v>
      </c>
    </row>
    <row r="34" customFormat="false" ht="14.25" hidden="false" customHeight="false" outlineLevel="0" collapsed="false">
      <c r="A34" s="14" t="n">
        <v>2</v>
      </c>
      <c r="B34" s="14" t="n">
        <v>0.6568</v>
      </c>
      <c r="C34" s="19" t="n">
        <v>31552</v>
      </c>
      <c r="G34" s="20" t="n">
        <f aca="false">$G$11</f>
        <v>14.9</v>
      </c>
      <c r="H34" s="20" t="n">
        <f aca="false">$H$11</f>
        <v>9.2</v>
      </c>
      <c r="I34" s="6" t="n">
        <f aca="false">(3.14*POWER(H34,2)*0.25*G34)</f>
        <v>989.99176</v>
      </c>
      <c r="J34" s="21" t="n">
        <f aca="false">B34-C34/(2*10^5/1.8467)</f>
        <v>0.365464608</v>
      </c>
      <c r="K34" s="22" t="n">
        <f aca="false">G34-J34</f>
        <v>14.534535392</v>
      </c>
      <c r="L34" s="6" t="n">
        <f aca="false">I34/K34</f>
        <v>68.1130654196834</v>
      </c>
      <c r="M34" s="16" t="n">
        <f aca="false">C34/L34</f>
        <v>463.229775456297</v>
      </c>
      <c r="N34" s="17" t="n">
        <f aca="false">J34/G34</f>
        <v>0.0245278260402685</v>
      </c>
      <c r="O34" s="18" t="n">
        <f aca="false">LN(L34/(3.14*H34^2/4))</f>
        <v>0.0248336442261403</v>
      </c>
    </row>
    <row r="35" customFormat="false" ht="14.25" hidden="false" customHeight="false" outlineLevel="0" collapsed="false">
      <c r="A35" s="14" t="n">
        <v>2.1</v>
      </c>
      <c r="B35" s="14" t="n">
        <v>0.6778</v>
      </c>
      <c r="C35" s="19" t="n">
        <v>31819</v>
      </c>
      <c r="G35" s="20" t="n">
        <f aca="false">$G$11</f>
        <v>14.9</v>
      </c>
      <c r="H35" s="20" t="n">
        <f aca="false">$H$11</f>
        <v>9.2</v>
      </c>
      <c r="I35" s="6" t="n">
        <f aca="false">(3.14*POWER(H35,2)*0.25*G35)</f>
        <v>989.99176</v>
      </c>
      <c r="J35" s="21" t="n">
        <f aca="false">B35-C35/(2*10^5/1.8467)</f>
        <v>0.3839992635</v>
      </c>
      <c r="K35" s="22" t="n">
        <f aca="false">G35-J35</f>
        <v>14.5160007365</v>
      </c>
      <c r="L35" s="6" t="n">
        <f aca="false">I35/K35</f>
        <v>68.2000351178475</v>
      </c>
      <c r="M35" s="16" t="n">
        <f aca="false">C35/L35</f>
        <v>466.554011959346</v>
      </c>
      <c r="N35" s="17" t="n">
        <f aca="false">J35/G35</f>
        <v>0.0257717626510067</v>
      </c>
      <c r="O35" s="18" t="n">
        <f aca="false">LN(L35/(3.14*H35^2/4))</f>
        <v>0.0261096728634731</v>
      </c>
    </row>
    <row r="36" customFormat="false" ht="14.25" hidden="false" customHeight="false" outlineLevel="0" collapsed="false">
      <c r="A36" s="14" t="n">
        <v>2.2</v>
      </c>
      <c r="B36" s="14" t="n">
        <v>0.6981</v>
      </c>
      <c r="C36" s="19" t="n">
        <v>32061</v>
      </c>
      <c r="G36" s="20" t="n">
        <f aca="false">$G$11</f>
        <v>14.9</v>
      </c>
      <c r="H36" s="20" t="n">
        <f aca="false">$H$11</f>
        <v>9.2</v>
      </c>
      <c r="I36" s="6" t="n">
        <f aca="false">(3.14*POWER(H36,2)*0.25*G36)</f>
        <v>989.99176</v>
      </c>
      <c r="J36" s="21" t="n">
        <f aca="false">B36-C36/(2*10^5/1.8467)</f>
        <v>0.4020647565</v>
      </c>
      <c r="K36" s="22" t="n">
        <f aca="false">G36-J36</f>
        <v>14.4979352435</v>
      </c>
      <c r="L36" s="6" t="n">
        <f aca="false">I36/K36</f>
        <v>68.2850173747225</v>
      </c>
      <c r="M36" s="16" t="n">
        <f aca="false">C36/L36</f>
        <v>469.517344105827</v>
      </c>
      <c r="N36" s="17" t="n">
        <f aca="false">J36/G36</f>
        <v>0.0269842118456376</v>
      </c>
      <c r="O36" s="18" t="n">
        <f aca="false">LN(L36/(3.14*H36^2/4))</f>
        <v>0.0273549706643</v>
      </c>
    </row>
    <row r="37" customFormat="false" ht="14.25" hidden="false" customHeight="false" outlineLevel="0" collapsed="false">
      <c r="A37" s="14" t="n">
        <v>2.3</v>
      </c>
      <c r="B37" s="14" t="n">
        <v>0.7186</v>
      </c>
      <c r="C37" s="19" t="n">
        <v>32278</v>
      </c>
      <c r="G37" s="20" t="n">
        <f aca="false">$G$11</f>
        <v>14.9</v>
      </c>
      <c r="H37" s="20" t="n">
        <f aca="false">$H$11</f>
        <v>9.2</v>
      </c>
      <c r="I37" s="6" t="n">
        <f aca="false">(3.14*POWER(H37,2)*0.25*G37)</f>
        <v>989.99176</v>
      </c>
      <c r="J37" s="21" t="n">
        <f aca="false">B37-C37/(2*10^5/1.8467)</f>
        <v>0.420561087</v>
      </c>
      <c r="K37" s="22" t="n">
        <f aca="false">G37-J37</f>
        <v>14.479438913</v>
      </c>
      <c r="L37" s="6" t="n">
        <f aca="false">I37/K37</f>
        <v>68.3722460482333</v>
      </c>
      <c r="M37" s="16" t="n">
        <f aca="false">C37/L37</f>
        <v>472.092140679852</v>
      </c>
      <c r="N37" s="17" t="n">
        <f aca="false">J37/G37</f>
        <v>0.0282255763087248</v>
      </c>
      <c r="O37" s="18" t="n">
        <f aca="false">LN(L37/(3.14*H37^2/4))</f>
        <v>0.0286315758468188</v>
      </c>
    </row>
    <row r="38" customFormat="false" ht="14.25" hidden="false" customHeight="false" outlineLevel="0" collapsed="false">
      <c r="A38" s="14" t="n">
        <v>2.4</v>
      </c>
      <c r="B38" s="14" t="n">
        <v>0.7391</v>
      </c>
      <c r="C38" s="19" t="n">
        <v>32496</v>
      </c>
      <c r="G38" s="20" t="n">
        <f aca="false">$G$11</f>
        <v>14.9</v>
      </c>
      <c r="H38" s="20" t="n">
        <f aca="false">$H$11</f>
        <v>9.2</v>
      </c>
      <c r="I38" s="6" t="n">
        <f aca="false">(3.14*POWER(H38,2)*0.25*G38)</f>
        <v>989.99176</v>
      </c>
      <c r="J38" s="21" t="n">
        <f aca="false">B38-C38/(2*10^5/1.8467)</f>
        <v>0.439048184</v>
      </c>
      <c r="K38" s="22" t="n">
        <f aca="false">G38-J38</f>
        <v>14.460951816</v>
      </c>
      <c r="L38" s="6" t="n">
        <f aca="false">I38/K38</f>
        <v>68.4596541497805</v>
      </c>
      <c r="M38" s="16" t="n">
        <f aca="false">C38/L38</f>
        <v>474.67373891348</v>
      </c>
      <c r="N38" s="17" t="n">
        <f aca="false">J38/G38</f>
        <v>0.0294663210738255</v>
      </c>
      <c r="O38" s="18" t="n">
        <f aca="false">LN(L38/(3.14*H38^2/4))</f>
        <v>0.0299091743207136</v>
      </c>
    </row>
    <row r="39" customFormat="false" ht="14.25" hidden="false" customHeight="false" outlineLevel="0" collapsed="false">
      <c r="A39" s="14" t="n">
        <v>2.5</v>
      </c>
      <c r="B39" s="14" t="n">
        <v>0.7597</v>
      </c>
      <c r="C39" s="19" t="n">
        <v>32693</v>
      </c>
      <c r="G39" s="20" t="n">
        <f aca="false">$G$11</f>
        <v>14.9</v>
      </c>
      <c r="H39" s="20" t="n">
        <f aca="false">$H$11</f>
        <v>9.2</v>
      </c>
      <c r="I39" s="6" t="n">
        <f aca="false">(3.14*POWER(H39,2)*0.25*G39)</f>
        <v>989.99176</v>
      </c>
      <c r="J39" s="21" t="n">
        <f aca="false">B39-C39/(2*10^5/1.8467)</f>
        <v>0.4578291845</v>
      </c>
      <c r="K39" s="22" t="n">
        <f aca="false">G39-J39</f>
        <v>14.4421708155</v>
      </c>
      <c r="L39" s="6" t="n">
        <f aca="false">I39/K39</f>
        <v>68.5486809875905</v>
      </c>
      <c r="M39" s="16" t="n">
        <f aca="false">C39/L39</f>
        <v>476.931131700674</v>
      </c>
      <c r="N39" s="17" t="n">
        <f aca="false">J39/G39</f>
        <v>0.0307267909060403</v>
      </c>
      <c r="O39" s="18" t="n">
        <f aca="false">LN(L39/(3.14*H39^2/4))</f>
        <v>0.0312087573022995</v>
      </c>
    </row>
    <row r="40" customFormat="false" ht="14.25" hidden="false" customHeight="false" outlineLevel="0" collapsed="false">
      <c r="A40" s="14" t="n">
        <v>2.6</v>
      </c>
      <c r="B40" s="14" t="n">
        <v>0.7802</v>
      </c>
      <c r="C40" s="19" t="n">
        <v>32895</v>
      </c>
      <c r="G40" s="20" t="n">
        <f aca="false">$G$11</f>
        <v>14.9</v>
      </c>
      <c r="H40" s="20" t="n">
        <f aca="false">$H$11</f>
        <v>9.2</v>
      </c>
      <c r="I40" s="6" t="n">
        <f aca="false">(3.14*POWER(H40,2)*0.25*G40)</f>
        <v>989.99176</v>
      </c>
      <c r="J40" s="21" t="n">
        <f aca="false">B40-C40/(2*10^5/1.8467)</f>
        <v>0.4764640175</v>
      </c>
      <c r="K40" s="22" t="n">
        <f aca="false">G40-J40</f>
        <v>14.4235359825</v>
      </c>
      <c r="L40" s="6" t="n">
        <f aca="false">I40/K40</f>
        <v>68.6372440988917</v>
      </c>
      <c r="M40" s="16" t="n">
        <f aca="false">C40/L40</f>
        <v>479.258752764101</v>
      </c>
      <c r="N40" s="17" t="n">
        <f aca="false">J40/G40</f>
        <v>0.0319774508389262</v>
      </c>
      <c r="O40" s="18" t="n">
        <f aca="false">LN(L40/(3.14*H40^2/4))</f>
        <v>0.0324998973889884</v>
      </c>
    </row>
    <row r="41" customFormat="false" ht="14.25" hidden="false" customHeight="false" outlineLevel="0" collapsed="false">
      <c r="A41" s="14" t="n">
        <v>2.7</v>
      </c>
      <c r="B41" s="14" t="n">
        <v>0.8007</v>
      </c>
      <c r="C41" s="19" t="n">
        <v>33084</v>
      </c>
      <c r="G41" s="20" t="n">
        <f aca="false">$G$11</f>
        <v>14.9</v>
      </c>
      <c r="H41" s="20" t="n">
        <f aca="false">$H$11</f>
        <v>9.2</v>
      </c>
      <c r="I41" s="6" t="n">
        <f aca="false">(3.14*POWER(H41,2)*0.25*G41)</f>
        <v>989.99176</v>
      </c>
      <c r="J41" s="21" t="n">
        <f aca="false">B41-C41/(2*10^5/1.8467)</f>
        <v>0.495218886</v>
      </c>
      <c r="K41" s="22" t="n">
        <f aca="false">G41-J41</f>
        <v>14.404781114</v>
      </c>
      <c r="L41" s="6" t="n">
        <f aca="false">I41/K41</f>
        <v>68.726609044953</v>
      </c>
      <c r="M41" s="16" t="n">
        <f aca="false">C41/L41</f>
        <v>481.385601002958</v>
      </c>
      <c r="N41" s="17" t="n">
        <f aca="false">J41/G41</f>
        <v>0.0332361668456376</v>
      </c>
      <c r="O41" s="18" t="n">
        <f aca="false">LN(L41/(3.14*H41^2/4))</f>
        <v>0.0338010396709451</v>
      </c>
    </row>
    <row r="42" customFormat="false" ht="14.25" hidden="false" customHeight="false" outlineLevel="0" collapsed="false">
      <c r="A42" s="14" t="n">
        <v>2.8</v>
      </c>
      <c r="B42" s="14" t="n">
        <v>0.8213</v>
      </c>
      <c r="C42" s="19" t="n">
        <v>33278</v>
      </c>
      <c r="G42" s="20" t="n">
        <f aca="false">$G$11</f>
        <v>14.9</v>
      </c>
      <c r="H42" s="20" t="n">
        <f aca="false">$H$11</f>
        <v>9.2</v>
      </c>
      <c r="I42" s="6" t="n">
        <f aca="false">(3.14*POWER(H42,2)*0.25*G42)</f>
        <v>989.99176</v>
      </c>
      <c r="J42" s="21" t="n">
        <f aca="false">B42-C42/(2*10^5/1.8467)</f>
        <v>0.514027587</v>
      </c>
      <c r="K42" s="22" t="n">
        <f aca="false">G42-J42</f>
        <v>14.385972413</v>
      </c>
      <c r="L42" s="6" t="n">
        <f aca="false">I42/K42</f>
        <v>68.8164645099268</v>
      </c>
      <c r="M42" s="16" t="n">
        <f aca="false">C42/L42</f>
        <v>483.576135987045</v>
      </c>
      <c r="N42" s="17" t="n">
        <f aca="false">J42/G42</f>
        <v>0.0344984957718121</v>
      </c>
      <c r="O42" s="18" t="n">
        <f aca="false">LN(L42/(3.14*H42^2/4))</f>
        <v>0.0351076191363371</v>
      </c>
    </row>
    <row r="43" customFormat="false" ht="14.25" hidden="false" customHeight="false" outlineLevel="0" collapsed="false">
      <c r="A43" s="14" t="n">
        <v>2.9</v>
      </c>
      <c r="B43" s="14" t="n">
        <v>0.842</v>
      </c>
      <c r="C43" s="19" t="n">
        <v>33457</v>
      </c>
      <c r="G43" s="20" t="n">
        <f aca="false">$G$11</f>
        <v>14.9</v>
      </c>
      <c r="H43" s="20" t="n">
        <f aca="false">$H$11</f>
        <v>9.2</v>
      </c>
      <c r="I43" s="6" t="n">
        <f aca="false">(3.14*POWER(H43,2)*0.25*G43)</f>
        <v>989.99176</v>
      </c>
      <c r="J43" s="21" t="n">
        <f aca="false">B43-C43/(2*10^5/1.8467)</f>
        <v>0.5330747905</v>
      </c>
      <c r="K43" s="22" t="n">
        <f aca="false">G43-J43</f>
        <v>14.3669252095</v>
      </c>
      <c r="L43" s="6" t="n">
        <f aca="false">I43/K43</f>
        <v>68.9076991467441</v>
      </c>
      <c r="M43" s="16" t="n">
        <f aca="false">C43/L43</f>
        <v>485.533553061332</v>
      </c>
      <c r="N43" s="17" t="n">
        <f aca="false">J43/G43</f>
        <v>0.0357768315771812</v>
      </c>
      <c r="O43" s="18" t="n">
        <f aca="false">LN(L43/(3.14*H43^2/4))</f>
        <v>0.036432508650866</v>
      </c>
    </row>
    <row r="44" customFormat="false" ht="14.25" hidden="false" customHeight="false" outlineLevel="0" collapsed="false">
      <c r="A44" s="14" t="n">
        <v>3</v>
      </c>
      <c r="B44" s="14" t="n">
        <v>0.8629</v>
      </c>
      <c r="C44" s="19" t="n">
        <v>33646</v>
      </c>
      <c r="G44" s="20" t="n">
        <f aca="false">$G$11</f>
        <v>14.9</v>
      </c>
      <c r="H44" s="20" t="n">
        <f aca="false">$H$11</f>
        <v>9.2</v>
      </c>
      <c r="I44" s="6" t="n">
        <f aca="false">(3.14*POWER(H44,2)*0.25*G44)</f>
        <v>989.99176</v>
      </c>
      <c r="J44" s="21" t="n">
        <f aca="false">B44-C44/(2*10^5/1.8467)</f>
        <v>0.552229659</v>
      </c>
      <c r="K44" s="22" t="n">
        <f aca="false">G44-J44</f>
        <v>14.347770341</v>
      </c>
      <c r="L44" s="6" t="n">
        <f aca="false">I44/K44</f>
        <v>68.9996937831527</v>
      </c>
      <c r="M44" s="16" t="n">
        <f aca="false">C44/L44</f>
        <v>487.625352450697</v>
      </c>
      <c r="N44" s="17" t="n">
        <f aca="false">J44/G44</f>
        <v>0.0370623932214765</v>
      </c>
      <c r="O44" s="18" t="n">
        <f aca="false">LN(L44/(3.14*H44^2/4))</f>
        <v>0.0377666597518276</v>
      </c>
    </row>
    <row r="45" customFormat="false" ht="14.25" hidden="false" customHeight="false" outlineLevel="0" collapsed="false">
      <c r="A45" s="14" t="n">
        <v>3.1</v>
      </c>
      <c r="B45" s="14" t="n">
        <v>0.8834</v>
      </c>
      <c r="C45" s="19" t="n">
        <v>33830</v>
      </c>
      <c r="G45" s="20" t="n">
        <f aca="false">$G$11</f>
        <v>14.9</v>
      </c>
      <c r="H45" s="20" t="n">
        <f aca="false">$H$11</f>
        <v>9.2</v>
      </c>
      <c r="I45" s="6" t="n">
        <f aca="false">(3.14*POWER(H45,2)*0.25*G45)</f>
        <v>989.99176</v>
      </c>
      <c r="J45" s="21" t="n">
        <f aca="false">B45-C45/(2*10^5/1.8467)</f>
        <v>0.571030695</v>
      </c>
      <c r="K45" s="22" t="n">
        <f aca="false">G45-J45</f>
        <v>14.328969305</v>
      </c>
      <c r="L45" s="6" t="n">
        <f aca="false">I45/K45</f>
        <v>69.0902282590939</v>
      </c>
      <c r="M45" s="16" t="n">
        <f aca="false">C45/L45</f>
        <v>489.649561919738</v>
      </c>
      <c r="N45" s="17" t="n">
        <f aca="false">J45/G45</f>
        <v>0.0383242077181208</v>
      </c>
      <c r="O45" s="18" t="n">
        <f aca="false">LN(L45/(3.14*H45^2/4))</f>
        <v>0.0390778993784994</v>
      </c>
    </row>
    <row r="46" customFormat="false" ht="14.25" hidden="false" customHeight="false" outlineLevel="0" collapsed="false">
      <c r="A46" s="14" t="n">
        <v>3.2</v>
      </c>
      <c r="B46" s="14" t="n">
        <v>0.9038</v>
      </c>
      <c r="C46" s="19" t="n">
        <v>34012</v>
      </c>
      <c r="G46" s="20" t="n">
        <f aca="false">$G$11</f>
        <v>14.9</v>
      </c>
      <c r="H46" s="20" t="n">
        <f aca="false">$H$11</f>
        <v>9.2</v>
      </c>
      <c r="I46" s="6" t="n">
        <f aca="false">(3.14*POWER(H46,2)*0.25*G46)</f>
        <v>989.99176</v>
      </c>
      <c r="J46" s="21" t="n">
        <f aca="false">B46-C46/(2*10^5/1.8467)</f>
        <v>0.589750198</v>
      </c>
      <c r="K46" s="22" t="n">
        <f aca="false">G46-J46</f>
        <v>14.310249802</v>
      </c>
      <c r="L46" s="6" t="n">
        <f aca="false">I46/K46</f>
        <v>69.1806064672357</v>
      </c>
      <c r="M46" s="16" t="n">
        <f aca="false">C46/L46</f>
        <v>491.640674126039</v>
      </c>
      <c r="N46" s="17" t="n">
        <f aca="false">J46/G46</f>
        <v>0.0395805502013423</v>
      </c>
      <c r="O46" s="18" t="n">
        <f aca="false">LN(L46/(3.14*H46^2/4))</f>
        <v>0.040385163071405</v>
      </c>
    </row>
    <row r="47" customFormat="false" ht="14.25" hidden="false" customHeight="false" outlineLevel="0" collapsed="false">
      <c r="A47" s="14" t="n">
        <v>3.3</v>
      </c>
      <c r="B47" s="14" t="n">
        <v>0.9243</v>
      </c>
      <c r="C47" s="19" t="n">
        <v>34185</v>
      </c>
      <c r="G47" s="20" t="n">
        <f aca="false">$G$11</f>
        <v>14.9</v>
      </c>
      <c r="H47" s="20" t="n">
        <f aca="false">$H$11</f>
        <v>9.2</v>
      </c>
      <c r="I47" s="6" t="n">
        <f aca="false">(3.14*POWER(H47,2)*0.25*G47)</f>
        <v>989.99176</v>
      </c>
      <c r="J47" s="21" t="n">
        <f aca="false">B47-C47/(2*10^5/1.8467)</f>
        <v>0.6086528025</v>
      </c>
      <c r="K47" s="22" t="n">
        <f aca="false">G47-J47</f>
        <v>14.2913471975</v>
      </c>
      <c r="L47" s="6" t="n">
        <f aca="false">I47/K47</f>
        <v>69.2721089424782</v>
      </c>
      <c r="M47" s="16" t="n">
        <f aca="false">C47/L47</f>
        <v>493.488656861687</v>
      </c>
      <c r="N47" s="17" t="n">
        <f aca="false">J47/G47</f>
        <v>0.0408491813758389</v>
      </c>
      <c r="O47" s="18" t="n">
        <f aca="false">LN(L47/(3.14*H47^2/4))</f>
        <v>0.0417069499109597</v>
      </c>
    </row>
    <row r="48" customFormat="false" ht="14.25" hidden="false" customHeight="false" outlineLevel="0" collapsed="false">
      <c r="A48" s="14" t="n">
        <v>3.4</v>
      </c>
      <c r="B48" s="14" t="n">
        <v>0.9651</v>
      </c>
      <c r="C48" s="19" t="n">
        <v>34530</v>
      </c>
      <c r="G48" s="20" t="n">
        <f aca="false">$G$11</f>
        <v>14.9</v>
      </c>
      <c r="H48" s="20" t="n">
        <f aca="false">$H$11</f>
        <v>9.2</v>
      </c>
      <c r="I48" s="6" t="n">
        <f aca="false">(3.14*POWER(H48,2)*0.25*G48)</f>
        <v>989.99176</v>
      </c>
      <c r="J48" s="21" t="n">
        <f aca="false">B48-C48/(2*10^5/1.8467)</f>
        <v>0.646267245</v>
      </c>
      <c r="K48" s="22" t="n">
        <f aca="false">G48-J48</f>
        <v>14.253732755</v>
      </c>
      <c r="L48" s="6" t="n">
        <f aca="false">I48/K48</f>
        <v>69.4549124090127</v>
      </c>
      <c r="M48" s="16" t="n">
        <f aca="false">C48/L48</f>
        <v>497.157059196281</v>
      </c>
      <c r="N48" s="17" t="n">
        <f aca="false">J48/G48</f>
        <v>0.0433736406040269</v>
      </c>
      <c r="O48" s="18" t="n">
        <f aca="false">LN(L48/(3.14*H48^2/4))</f>
        <v>0.0443423928197695</v>
      </c>
    </row>
    <row r="49" customFormat="false" ht="14.25" hidden="false" customHeight="false" outlineLevel="0" collapsed="false">
      <c r="A49" s="14" t="n">
        <v>3.5</v>
      </c>
      <c r="B49" s="14" t="n">
        <v>0.9859</v>
      </c>
      <c r="C49" s="19" t="n">
        <v>34714</v>
      </c>
      <c r="G49" s="20" t="n">
        <f aca="false">$G$11</f>
        <v>14.9</v>
      </c>
      <c r="H49" s="20" t="n">
        <f aca="false">$H$11</f>
        <v>9.2</v>
      </c>
      <c r="I49" s="6" t="n">
        <f aca="false">(3.14*POWER(H49,2)*0.25*G49)</f>
        <v>989.99176</v>
      </c>
      <c r="J49" s="21" t="n">
        <f aca="false">B49-C49/(2*10^5/1.8467)</f>
        <v>0.665368281</v>
      </c>
      <c r="K49" s="22" t="n">
        <f aca="false">G49-J49</f>
        <v>14.234631719</v>
      </c>
      <c r="L49" s="6" t="n">
        <f aca="false">I49/K49</f>
        <v>69.5481119247072</v>
      </c>
      <c r="M49" s="16" t="n">
        <f aca="false">C49/L49</f>
        <v>499.136483210089</v>
      </c>
      <c r="N49" s="17" t="n">
        <f aca="false">J49/G49</f>
        <v>0.0446555893288591</v>
      </c>
      <c r="O49" s="18" t="n">
        <f aca="false">LN(L49/(3.14*H49^2/4))</f>
        <v>0.0456833640699603</v>
      </c>
    </row>
    <row r="50" customFormat="false" ht="14.25" hidden="false" customHeight="false" outlineLevel="0" collapsed="false">
      <c r="A50" s="14" t="n">
        <v>3.6</v>
      </c>
      <c r="B50" s="14" t="n">
        <v>1.0066</v>
      </c>
      <c r="C50" s="19" t="n">
        <v>34894</v>
      </c>
      <c r="G50" s="20" t="n">
        <f aca="false">$G$11</f>
        <v>14.9</v>
      </c>
      <c r="H50" s="20" t="n">
        <f aca="false">$H$11</f>
        <v>9.2</v>
      </c>
      <c r="I50" s="6" t="n">
        <f aca="false">(3.14*POWER(H50,2)*0.25*G50)</f>
        <v>989.99176</v>
      </c>
      <c r="J50" s="21" t="n">
        <f aca="false">B50-C50/(2*10^5/1.8467)</f>
        <v>0.684406251</v>
      </c>
      <c r="K50" s="22" t="n">
        <f aca="false">G50-J50</f>
        <v>14.215593749</v>
      </c>
      <c r="L50" s="6" t="n">
        <f aca="false">I50/K50</f>
        <v>69.6412529423642</v>
      </c>
      <c r="M50" s="16" t="n">
        <f aca="false">C50/L50</f>
        <v>501.053592888092</v>
      </c>
      <c r="N50" s="17" t="n">
        <f aca="false">J50/G50</f>
        <v>0.0459333054362416</v>
      </c>
      <c r="O50" s="18" t="n">
        <f aca="false">LN(L50/(3.14*H50^2/4))</f>
        <v>0.0470216995332806</v>
      </c>
    </row>
    <row r="51" customFormat="false" ht="14.25" hidden="false" customHeight="false" outlineLevel="0" collapsed="false">
      <c r="A51" s="14" t="n">
        <v>3.7</v>
      </c>
      <c r="B51" s="14" t="n">
        <v>1.0279</v>
      </c>
      <c r="C51" s="19" t="n">
        <v>35069</v>
      </c>
      <c r="G51" s="20" t="n">
        <f aca="false">$G$11</f>
        <v>14.9</v>
      </c>
      <c r="H51" s="20" t="n">
        <f aca="false">$H$11</f>
        <v>9.2</v>
      </c>
      <c r="I51" s="6" t="n">
        <f aca="false">(3.14*POWER(H51,2)*0.25*G51)</f>
        <v>989.99176</v>
      </c>
      <c r="J51" s="21" t="n">
        <f aca="false">B51-C51/(2*10^5/1.8467)</f>
        <v>0.7040903885</v>
      </c>
      <c r="K51" s="22" t="n">
        <f aca="false">G51-J51</f>
        <v>14.1959096115</v>
      </c>
      <c r="L51" s="6" t="n">
        <f aca="false">I51/K51</f>
        <v>69.7378179414453</v>
      </c>
      <c r="M51" s="16" t="n">
        <f aca="false">C51/L51</f>
        <v>502.869189704865</v>
      </c>
      <c r="N51" s="17" t="n">
        <f aca="false">J51/G51</f>
        <v>0.0472543884899329</v>
      </c>
      <c r="O51" s="18" t="n">
        <f aca="false">LN(L51/(3.14*H51^2/4))</f>
        <v>0.0484073453683299</v>
      </c>
    </row>
    <row r="52" customFormat="false" ht="14.25" hidden="false" customHeight="false" outlineLevel="0" collapsed="false">
      <c r="A52" s="14" t="n">
        <v>3.8</v>
      </c>
      <c r="B52" s="14" t="n">
        <v>1.0487</v>
      </c>
      <c r="C52" s="19" t="n">
        <v>35242</v>
      </c>
      <c r="G52" s="20" t="n">
        <f aca="false">$G$11</f>
        <v>14.9</v>
      </c>
      <c r="H52" s="20" t="n">
        <f aca="false">$H$11</f>
        <v>9.2</v>
      </c>
      <c r="I52" s="6" t="n">
        <f aca="false">(3.14*POWER(H52,2)*0.25*G52)</f>
        <v>989.99176</v>
      </c>
      <c r="J52" s="21" t="n">
        <f aca="false">B52-C52/(2*10^5/1.8467)</f>
        <v>0.723292993</v>
      </c>
      <c r="K52" s="22" t="n">
        <f aca="false">G52-J52</f>
        <v>14.176707007</v>
      </c>
      <c r="L52" s="6" t="n">
        <f aca="false">I52/K52</f>
        <v>69.8322790695451</v>
      </c>
      <c r="M52" s="16" t="n">
        <f aca="false">C52/L52</f>
        <v>504.666330092176</v>
      </c>
      <c r="N52" s="17" t="n">
        <f aca="false">J52/G52</f>
        <v>0.0485431538926174</v>
      </c>
      <c r="O52" s="18" t="n">
        <f aca="false">LN(L52/(3.14*H52^2/4))</f>
        <v>0.0497609468137077</v>
      </c>
    </row>
    <row r="53" customFormat="false" ht="14.25" hidden="false" customHeight="false" outlineLevel="0" collapsed="false">
      <c r="A53" s="14" t="n">
        <v>3.9</v>
      </c>
      <c r="B53" s="14" t="n">
        <v>1.0694</v>
      </c>
      <c r="C53" s="19" t="n">
        <v>35408</v>
      </c>
      <c r="G53" s="20" t="n">
        <f aca="false">$G$11</f>
        <v>14.9</v>
      </c>
      <c r="H53" s="20" t="n">
        <f aca="false">$H$11</f>
        <v>9.2</v>
      </c>
      <c r="I53" s="6" t="n">
        <f aca="false">(3.14*POWER(H53,2)*0.25*G53)</f>
        <v>989.99176</v>
      </c>
      <c r="J53" s="21" t="n">
        <f aca="false">B53-C53/(2*10^5/1.8467)</f>
        <v>0.742460232</v>
      </c>
      <c r="K53" s="22" t="n">
        <f aca="false">G53-J53</f>
        <v>14.157539768</v>
      </c>
      <c r="L53" s="6" t="n">
        <f aca="false">I53/K53</f>
        <v>69.9268217658592</v>
      </c>
      <c r="M53" s="16" t="n">
        <f aca="false">C53/L53</f>
        <v>506.357919691518</v>
      </c>
      <c r="N53" s="17" t="n">
        <f aca="false">J53/G53</f>
        <v>0.0498295457718121</v>
      </c>
      <c r="O53" s="18" t="n">
        <f aca="false">LN(L53/(3.14*H53^2/4))</f>
        <v>0.0511138849790253</v>
      </c>
    </row>
    <row r="54" customFormat="false" ht="14.25" hidden="false" customHeight="false" outlineLevel="0" collapsed="false">
      <c r="A54" s="14" t="n">
        <v>4</v>
      </c>
      <c r="B54" s="14" t="n">
        <v>1.0902</v>
      </c>
      <c r="C54" s="19" t="n">
        <v>35583</v>
      </c>
      <c r="G54" s="20" t="n">
        <f aca="false">$G$11</f>
        <v>14.9</v>
      </c>
      <c r="H54" s="20" t="n">
        <f aca="false">$H$11</f>
        <v>9.2</v>
      </c>
      <c r="I54" s="6" t="n">
        <f aca="false">(3.14*POWER(H54,2)*0.25*G54)</f>
        <v>989.99176</v>
      </c>
      <c r="J54" s="21" t="n">
        <f aca="false">B54-C54/(2*10^5/1.8467)</f>
        <v>0.7616443695</v>
      </c>
      <c r="K54" s="22" t="n">
        <f aca="false">G54-J54</f>
        <v>14.1383556305</v>
      </c>
      <c r="L54" s="6" t="n">
        <f aca="false">I54/K54</f>
        <v>70.0217044947107</v>
      </c>
      <c r="M54" s="16" t="n">
        <f aca="false">C54/L54</f>
        <v>508.17100578704</v>
      </c>
      <c r="N54" s="17" t="n">
        <f aca="false">J54/G54</f>
        <v>0.0511170717785235</v>
      </c>
      <c r="O54" s="18" t="n">
        <f aca="false">LN(L54/(3.14*H54^2/4))</f>
        <v>0.052469851289278</v>
      </c>
    </row>
    <row r="55" customFormat="false" ht="14.25" hidden="false" customHeight="false" outlineLevel="0" collapsed="false">
      <c r="A55" s="14" t="n">
        <v>4.1</v>
      </c>
      <c r="B55" s="14" t="n">
        <v>1.1108</v>
      </c>
      <c r="C55" s="19" t="n">
        <v>35756</v>
      </c>
      <c r="G55" s="20" t="n">
        <f aca="false">$G$11</f>
        <v>14.9</v>
      </c>
      <c r="H55" s="20" t="n">
        <f aca="false">$H$11</f>
        <v>9.2</v>
      </c>
      <c r="I55" s="6" t="n">
        <f aca="false">(3.14*POWER(H55,2)*0.25*G55)</f>
        <v>989.99176</v>
      </c>
      <c r="J55" s="21" t="n">
        <f aca="false">B55-C55/(2*10^5/1.8467)</f>
        <v>0.780646974</v>
      </c>
      <c r="K55" s="22" t="n">
        <f aca="false">G55-J55</f>
        <v>14.119353026</v>
      </c>
      <c r="L55" s="6" t="n">
        <f aca="false">I55/K55</f>
        <v>70.1159435688721</v>
      </c>
      <c r="M55" s="16" t="n">
        <f aca="false">C55/L55</f>
        <v>509.955342252198</v>
      </c>
      <c r="N55" s="17" t="n">
        <f aca="false">J55/G55</f>
        <v>0.0523924143624161</v>
      </c>
      <c r="O55" s="18" t="n">
        <f aca="false">LN(L55/(3.14*H55^2/4))</f>
        <v>0.0538148016244566</v>
      </c>
    </row>
    <row r="56" customFormat="false" ht="14.25" hidden="false" customHeight="false" outlineLevel="0" collapsed="false">
      <c r="A56" s="14" t="n">
        <v>4.2</v>
      </c>
      <c r="B56" s="14" t="n">
        <v>1.1315</v>
      </c>
      <c r="C56" s="19" t="n">
        <v>35930</v>
      </c>
      <c r="G56" s="20" t="n">
        <f aca="false">$G$11</f>
        <v>14.9</v>
      </c>
      <c r="H56" s="20" t="n">
        <f aca="false">$H$11</f>
        <v>9.2</v>
      </c>
      <c r="I56" s="6" t="n">
        <f aca="false">(3.14*POWER(H56,2)*0.25*G56)</f>
        <v>989.99176</v>
      </c>
      <c r="J56" s="21" t="n">
        <f aca="false">B56-C56/(2*10^5/1.8467)</f>
        <v>0.799740345</v>
      </c>
      <c r="K56" s="22" t="n">
        <f aca="false">G56-J56</f>
        <v>14.100259655</v>
      </c>
      <c r="L56" s="6" t="n">
        <f aca="false">I56/K56</f>
        <v>70.2108886093417</v>
      </c>
      <c r="M56" s="16" t="n">
        <f aca="false">C56/L56</f>
        <v>511.743986034944</v>
      </c>
      <c r="N56" s="17" t="n">
        <f aca="false">J56/G56</f>
        <v>0.0536738486577181</v>
      </c>
      <c r="O56" s="18" t="n">
        <f aca="false">LN(L56/(3.14*H56^2/4))</f>
        <v>0.0551680004886226</v>
      </c>
    </row>
    <row r="57" customFormat="false" ht="14.25" hidden="false" customHeight="false" outlineLevel="0" collapsed="false">
      <c r="A57" s="14" t="n">
        <v>4.3</v>
      </c>
      <c r="B57" s="14" t="n">
        <v>1.1521</v>
      </c>
      <c r="C57" s="19" t="n">
        <v>36095</v>
      </c>
      <c r="G57" s="20" t="n">
        <f aca="false">$G$11</f>
        <v>14.9</v>
      </c>
      <c r="H57" s="20" t="n">
        <f aca="false">$H$11</f>
        <v>9.2</v>
      </c>
      <c r="I57" s="6" t="n">
        <f aca="false">(3.14*POWER(H57,2)*0.25*G57)</f>
        <v>989.99176</v>
      </c>
      <c r="J57" s="21" t="n">
        <f aca="false">B57-C57/(2*10^5/1.8467)</f>
        <v>0.8188168175</v>
      </c>
      <c r="K57" s="22" t="n">
        <f aca="false">G57-J57</f>
        <v>14.0811831825</v>
      </c>
      <c r="L57" s="6" t="n">
        <f aca="false">I57/K57</f>
        <v>70.306006758747</v>
      </c>
      <c r="M57" s="16" t="n">
        <f aca="false">C57/L57</f>
        <v>513.398522602186</v>
      </c>
      <c r="N57" s="17" t="n">
        <f aca="false">J57/G57</f>
        <v>0.0549541488255034</v>
      </c>
      <c r="O57" s="18" t="n">
        <f aca="false">LN(L57/(3.14*H57^2/4))</f>
        <v>0.0565218329040677</v>
      </c>
    </row>
    <row r="58" customFormat="false" ht="14.25" hidden="false" customHeight="false" outlineLevel="0" collapsed="false">
      <c r="A58" s="14" t="n">
        <v>4.4</v>
      </c>
      <c r="B58" s="14" t="n">
        <v>1.1728</v>
      </c>
      <c r="C58" s="19" t="n">
        <v>36267</v>
      </c>
      <c r="G58" s="20" t="n">
        <f aca="false">$G$11</f>
        <v>14.9</v>
      </c>
      <c r="H58" s="20" t="n">
        <f aca="false">$H$11</f>
        <v>9.2</v>
      </c>
      <c r="I58" s="6" t="n">
        <f aca="false">(3.14*POWER(H58,2)*0.25*G58)</f>
        <v>989.99176</v>
      </c>
      <c r="J58" s="21" t="n">
        <f aca="false">B58-C58/(2*10^5/1.8467)</f>
        <v>0.8379286555</v>
      </c>
      <c r="K58" s="22" t="n">
        <f aca="false">G58-J58</f>
        <v>14.0620713445</v>
      </c>
      <c r="L58" s="6" t="n">
        <f aca="false">I58/K58</f>
        <v>70.4015600366875</v>
      </c>
      <c r="M58" s="16" t="n">
        <f aca="false">C58/L58</f>
        <v>515.144834590322</v>
      </c>
      <c r="N58" s="17" t="n">
        <f aca="false">J58/G58</f>
        <v>0.0562368225167785</v>
      </c>
      <c r="O58" s="18" t="n">
        <f aca="false">LN(L58/(3.14*H58^2/4))</f>
        <v>0.0578800156202541</v>
      </c>
    </row>
    <row r="59" customFormat="false" ht="14.25" hidden="false" customHeight="false" outlineLevel="0" collapsed="false">
      <c r="A59" s="14" t="n">
        <v>4.5</v>
      </c>
      <c r="B59" s="14" t="n">
        <v>1.1943</v>
      </c>
      <c r="C59" s="19" t="n">
        <v>36437</v>
      </c>
      <c r="G59" s="20" t="n">
        <f aca="false">$G$11</f>
        <v>14.9</v>
      </c>
      <c r="H59" s="20" t="n">
        <f aca="false">$H$11</f>
        <v>9.2</v>
      </c>
      <c r="I59" s="6" t="n">
        <f aca="false">(3.14*POWER(H59,2)*0.25*G59)</f>
        <v>989.99176</v>
      </c>
      <c r="J59" s="21" t="n">
        <f aca="false">B59-C59/(2*10^5/1.8467)</f>
        <v>0.8578589605</v>
      </c>
      <c r="K59" s="22" t="n">
        <f aca="false">G59-J59</f>
        <v>14.0421410395</v>
      </c>
      <c r="L59" s="6" t="n">
        <f aca="false">I59/K59</f>
        <v>70.5014824459597</v>
      </c>
      <c r="M59" s="16" t="n">
        <f aca="false">C59/L59</f>
        <v>516.826011820807</v>
      </c>
      <c r="N59" s="17" t="n">
        <f aca="false">J59/G59</f>
        <v>0.0575744268791946</v>
      </c>
      <c r="O59" s="18" t="n">
        <f aca="false">LN(L59/(3.14*H59^2/4))</f>
        <v>0.0592983302891511</v>
      </c>
    </row>
    <row r="60" customFormat="false" ht="14.25" hidden="false" customHeight="false" outlineLevel="0" collapsed="false">
      <c r="A60" s="14" t="n">
        <v>4.6</v>
      </c>
      <c r="B60" s="14" t="n">
        <v>1.2149</v>
      </c>
      <c r="C60" s="19" t="n">
        <v>36607</v>
      </c>
      <c r="G60" s="20" t="n">
        <f aca="false">$G$11</f>
        <v>14.9</v>
      </c>
      <c r="H60" s="20" t="n">
        <f aca="false">$H$11</f>
        <v>9.2</v>
      </c>
      <c r="I60" s="6" t="n">
        <f aca="false">(3.14*POWER(H60,2)*0.25*G60)</f>
        <v>989.99176</v>
      </c>
      <c r="J60" s="21" t="n">
        <f aca="false">B60-C60/(2*10^5/1.8467)</f>
        <v>0.8768892655</v>
      </c>
      <c r="K60" s="22" t="n">
        <f aca="false">G60-J60</f>
        <v>14.0231107345</v>
      </c>
      <c r="L60" s="6" t="n">
        <f aca="false">I60/K60</f>
        <v>70.5971577022777</v>
      </c>
      <c r="M60" s="16" t="n">
        <f aca="false">C60/L60</f>
        <v>518.53362361101</v>
      </c>
      <c r="N60" s="17" t="n">
        <f aca="false">J60/G60</f>
        <v>0.058851628557047</v>
      </c>
      <c r="O60" s="18" t="n">
        <f aca="false">LN(L60/(3.14*H60^2/4))</f>
        <v>0.0606544776039767</v>
      </c>
    </row>
    <row r="61" customFormat="false" ht="14.25" hidden="false" customHeight="false" outlineLevel="0" collapsed="false">
      <c r="A61" s="14" t="n">
        <v>4.7</v>
      </c>
      <c r="B61" s="14" t="n">
        <v>1.2356</v>
      </c>
      <c r="C61" s="19" t="n">
        <v>36776</v>
      </c>
      <c r="G61" s="20" t="n">
        <f aca="false">$G$11</f>
        <v>14.9</v>
      </c>
      <c r="H61" s="20" t="n">
        <f aca="false">$H$11</f>
        <v>9.2</v>
      </c>
      <c r="I61" s="6" t="n">
        <f aca="false">(3.14*POWER(H61,2)*0.25*G61)</f>
        <v>989.99176</v>
      </c>
      <c r="J61" s="21" t="n">
        <f aca="false">B61-C61/(2*10^5/1.8467)</f>
        <v>0.896028804</v>
      </c>
      <c r="K61" s="22" t="n">
        <f aca="false">G61-J61</f>
        <v>14.003971196</v>
      </c>
      <c r="L61" s="6" t="n">
        <f aca="false">I61/K61</f>
        <v>70.693644405865</v>
      </c>
      <c r="M61" s="16" t="n">
        <f aca="false">C61/L61</f>
        <v>520.216496250531</v>
      </c>
      <c r="N61" s="17" t="n">
        <f aca="false">J61/G61</f>
        <v>0.0601361613422819</v>
      </c>
      <c r="O61" s="18" t="n">
        <f aca="false">LN(L61/(3.14*H61^2/4))</f>
        <v>0.0620202667020121</v>
      </c>
    </row>
    <row r="62" customFormat="false" ht="14.25" hidden="false" customHeight="false" outlineLevel="0" collapsed="false">
      <c r="A62" s="14" t="n">
        <v>4.8</v>
      </c>
      <c r="B62" s="14" t="n">
        <v>1.2564</v>
      </c>
      <c r="C62" s="19" t="n">
        <v>36938</v>
      </c>
      <c r="G62" s="20" t="n">
        <f aca="false">$G$11</f>
        <v>14.9</v>
      </c>
      <c r="H62" s="20" t="n">
        <f aca="false">$H$11</f>
        <v>9.2</v>
      </c>
      <c r="I62" s="6" t="n">
        <f aca="false">(3.14*POWER(H62,2)*0.25*G62)</f>
        <v>989.99176</v>
      </c>
      <c r="J62" s="21" t="n">
        <f aca="false">B62-C62/(2*10^5/1.8467)</f>
        <v>0.915332977</v>
      </c>
      <c r="K62" s="22" t="n">
        <f aca="false">G62-J62</f>
        <v>13.984667023</v>
      </c>
      <c r="L62" s="6" t="n">
        <f aca="false">I62/K62</f>
        <v>70.7912285914138</v>
      </c>
      <c r="M62" s="16" t="n">
        <f aca="false">C62/L62</f>
        <v>521.787808108195</v>
      </c>
      <c r="N62" s="17" t="n">
        <f aca="false">J62/G62</f>
        <v>0.0614317434228188</v>
      </c>
      <c r="O62" s="18" t="n">
        <f aca="false">LN(L62/(3.14*H62^2/4))</f>
        <v>0.0633996961626377</v>
      </c>
    </row>
    <row r="63" customFormat="false" ht="14.25" hidden="false" customHeight="false" outlineLevel="0" collapsed="false">
      <c r="A63" s="14" t="n">
        <v>4.9</v>
      </c>
      <c r="B63" s="14" t="n">
        <v>1.2771</v>
      </c>
      <c r="C63" s="19" t="n">
        <v>37091</v>
      </c>
      <c r="G63" s="20" t="n">
        <f aca="false">$G$11</f>
        <v>14.9</v>
      </c>
      <c r="H63" s="20" t="n">
        <f aca="false">$H$11</f>
        <v>9.2</v>
      </c>
      <c r="I63" s="6" t="n">
        <f aca="false">(3.14*POWER(H63,2)*0.25*G63)</f>
        <v>989.99176</v>
      </c>
      <c r="J63" s="21" t="n">
        <f aca="false">B63-C63/(2*10^5/1.8467)</f>
        <v>0.9346202515</v>
      </c>
      <c r="K63" s="22" t="n">
        <f aca="false">G63-J63</f>
        <v>13.9653797485</v>
      </c>
      <c r="L63" s="6" t="n">
        <f aca="false">I63/K63</f>
        <v>70.8889967783607</v>
      </c>
      <c r="M63" s="16" t="n">
        <f aca="false">C63/L63</f>
        <v>523.226476401797</v>
      </c>
      <c r="N63" s="17" t="n">
        <f aca="false">J63/G63</f>
        <v>0.0627261913758389</v>
      </c>
      <c r="O63" s="18" t="n">
        <f aca="false">LN(L63/(3.14*H63^2/4))</f>
        <v>0.0647798210489482</v>
      </c>
    </row>
    <row r="64" customFormat="false" ht="14.25" hidden="false" customHeight="false" outlineLevel="0" collapsed="false">
      <c r="A64" s="14" t="n">
        <v>5</v>
      </c>
      <c r="B64" s="14" t="n">
        <v>1.2978</v>
      </c>
      <c r="C64" s="19" t="n">
        <v>37256</v>
      </c>
      <c r="G64" s="20" t="n">
        <f aca="false">$G$11</f>
        <v>14.9</v>
      </c>
      <c r="H64" s="20" t="n">
        <f aca="false">$H$11</f>
        <v>9.2</v>
      </c>
      <c r="I64" s="6" t="n">
        <f aca="false">(3.14*POWER(H64,2)*0.25*G64)</f>
        <v>989.99176</v>
      </c>
      <c r="J64" s="21" t="n">
        <f aca="false">B64-C64/(2*10^5/1.8467)</f>
        <v>0.953796724</v>
      </c>
      <c r="K64" s="22" t="n">
        <f aca="false">G64-J64</f>
        <v>13.946203276</v>
      </c>
      <c r="L64" s="6" t="n">
        <f aca="false">I64/K64</f>
        <v>70.9864714006912</v>
      </c>
      <c r="M64" s="16" t="n">
        <f aca="false">C64/L64</f>
        <v>524.832397848095</v>
      </c>
      <c r="N64" s="17" t="n">
        <f aca="false">J64/G64</f>
        <v>0.0640132029530201</v>
      </c>
      <c r="O64" s="18" t="n">
        <f aca="false">LN(L64/(3.14*H64^2/4))</f>
        <v>0.0661539083230702</v>
      </c>
    </row>
    <row r="65" customFormat="false" ht="14.25" hidden="false" customHeight="false" outlineLevel="0" collapsed="false">
      <c r="A65" s="14" t="n">
        <v>5.1</v>
      </c>
      <c r="B65" s="14" t="n">
        <v>1.3185</v>
      </c>
      <c r="C65" s="19" t="n">
        <v>37422</v>
      </c>
      <c r="G65" s="20" t="n">
        <f aca="false">$G$11</f>
        <v>14.9</v>
      </c>
      <c r="H65" s="20" t="n">
        <f aca="false">$H$11</f>
        <v>9.2</v>
      </c>
      <c r="I65" s="6" t="n">
        <f aca="false">(3.14*POWER(H65,2)*0.25*G65)</f>
        <v>989.99176</v>
      </c>
      <c r="J65" s="21" t="n">
        <f aca="false">B65-C65/(2*10^5/1.8467)</f>
        <v>0.972963963</v>
      </c>
      <c r="K65" s="22" t="n">
        <f aca="false">G65-J65</f>
        <v>13.927036037</v>
      </c>
      <c r="L65" s="6" t="n">
        <f aca="false">I65/K65</f>
        <v>71.0841673253294</v>
      </c>
      <c r="M65" s="16" t="n">
        <f aca="false">C65/L65</f>
        <v>526.446343933826</v>
      </c>
      <c r="N65" s="17" t="n">
        <f aca="false">J65/G65</f>
        <v>0.0652995948322148</v>
      </c>
      <c r="O65" s="18" t="n">
        <f aca="false">LN(L65/(3.14*H65^2/4))</f>
        <v>0.0675292233200812</v>
      </c>
    </row>
    <row r="66" customFormat="false" ht="14.25" hidden="false" customHeight="false" outlineLevel="0" collapsed="false">
      <c r="A66" s="14" t="n">
        <v>5.2</v>
      </c>
      <c r="B66" s="14" t="n">
        <v>1.3393</v>
      </c>
      <c r="C66" s="19" t="n">
        <v>37577</v>
      </c>
      <c r="G66" s="20" t="n">
        <f aca="false">$G$11</f>
        <v>14.9</v>
      </c>
      <c r="H66" s="20" t="n">
        <f aca="false">$H$11</f>
        <v>9.2</v>
      </c>
      <c r="I66" s="6" t="n">
        <f aca="false">(3.14*POWER(H66,2)*0.25*G66)</f>
        <v>989.99176</v>
      </c>
      <c r="J66" s="21" t="n">
        <f aca="false">B66-C66/(2*10^5/1.8467)</f>
        <v>0.9923327705</v>
      </c>
      <c r="K66" s="22" t="n">
        <f aca="false">G66-J66</f>
        <v>13.9076672295</v>
      </c>
      <c r="L66" s="6" t="n">
        <f aca="false">I66/K66</f>
        <v>71.1831641973786</v>
      </c>
      <c r="M66" s="16" t="n">
        <f aca="false">C66/L66</f>
        <v>527.891678091262</v>
      </c>
      <c r="N66" s="17" t="n">
        <f aca="false">J66/G66</f>
        <v>0.0665995147986577</v>
      </c>
      <c r="O66" s="18" t="n">
        <f aca="false">LN(L66/(3.14*H66^2/4))</f>
        <v>0.0689209256451061</v>
      </c>
    </row>
    <row r="67" customFormat="false" ht="14.25" hidden="false" customHeight="false" outlineLevel="0" collapsed="false">
      <c r="A67" s="14" t="n">
        <v>5.3</v>
      </c>
      <c r="B67" s="14" t="n">
        <v>1.3605</v>
      </c>
      <c r="C67" s="19" t="n">
        <v>37753</v>
      </c>
      <c r="G67" s="20" t="n">
        <f aca="false">$G$11</f>
        <v>14.9</v>
      </c>
      <c r="H67" s="20" t="n">
        <f aca="false">$H$11</f>
        <v>9.2</v>
      </c>
      <c r="I67" s="6" t="n">
        <f aca="false">(3.14*POWER(H67,2)*0.25*G67)</f>
        <v>989.99176</v>
      </c>
      <c r="J67" s="21" t="n">
        <f aca="false">B67-C67/(2*10^5/1.8467)</f>
        <v>1.0119076745</v>
      </c>
      <c r="K67" s="22" t="n">
        <f aca="false">G67-J67</f>
        <v>13.8880923255</v>
      </c>
      <c r="L67" s="6" t="n">
        <f aca="false">I67/K67</f>
        <v>71.2834950112098</v>
      </c>
      <c r="M67" s="16" t="n">
        <f aca="false">C67/L67</f>
        <v>529.617690519567</v>
      </c>
      <c r="N67" s="17" t="n">
        <f aca="false">J67/G67</f>
        <v>0.0679132667449664</v>
      </c>
      <c r="O67" s="18" t="n">
        <f aca="false">LN(L67/(3.14*H67^2/4))</f>
        <v>0.0703294071940528</v>
      </c>
    </row>
    <row r="68" customFormat="false" ht="14.25" hidden="false" customHeight="false" outlineLevel="0" collapsed="false">
      <c r="A68" s="14" t="n">
        <v>5.4</v>
      </c>
      <c r="B68" s="14" t="n">
        <v>1.3811</v>
      </c>
      <c r="C68" s="19" t="n">
        <v>37904</v>
      </c>
      <c r="G68" s="20" t="n">
        <f aca="false">$G$11</f>
        <v>14.9</v>
      </c>
      <c r="H68" s="20" t="n">
        <f aca="false">$H$11</f>
        <v>9.2</v>
      </c>
      <c r="I68" s="6" t="n">
        <f aca="false">(3.14*POWER(H68,2)*0.25*G68)</f>
        <v>989.99176</v>
      </c>
      <c r="J68" s="21" t="n">
        <f aca="false">B68-C68/(2*10^5/1.8467)</f>
        <v>1.031113416</v>
      </c>
      <c r="K68" s="22" t="n">
        <f aca="false">G68-J68</f>
        <v>13.868886584</v>
      </c>
      <c r="L68" s="6" t="n">
        <f aca="false">I68/K68</f>
        <v>71.3822089469039</v>
      </c>
      <c r="M68" s="16" t="n">
        <f aca="false">C68/L68</f>
        <v>531.000659116533</v>
      </c>
      <c r="N68" s="17" t="n">
        <f aca="false">J68/G68</f>
        <v>0.0692022426845638</v>
      </c>
      <c r="O68" s="18" t="n">
        <f aca="false">LN(L68/(3.14*H68^2/4))</f>
        <v>0.0717132569730652</v>
      </c>
    </row>
    <row r="69" customFormat="false" ht="14.25" hidden="false" customHeight="false" outlineLevel="0" collapsed="false">
      <c r="A69" s="14" t="n">
        <v>5.5</v>
      </c>
      <c r="B69" s="14" t="n">
        <v>1.4017</v>
      </c>
      <c r="C69" s="19" t="n">
        <v>38063</v>
      </c>
      <c r="G69" s="20" t="n">
        <f aca="false">$G$11</f>
        <v>14.9</v>
      </c>
      <c r="H69" s="20" t="n">
        <f aca="false">$H$11</f>
        <v>9.2</v>
      </c>
      <c r="I69" s="6" t="n">
        <f aca="false">(3.14*POWER(H69,2)*0.25*G69)</f>
        <v>989.99176</v>
      </c>
      <c r="J69" s="21" t="n">
        <f aca="false">B69-C69/(2*10^5/1.8467)</f>
        <v>1.0502452895</v>
      </c>
      <c r="K69" s="22" t="n">
        <f aca="false">G69-J69</f>
        <v>13.8497547105</v>
      </c>
      <c r="L69" s="6" t="n">
        <f aca="false">I69/K69</f>
        <v>71.4808154146912</v>
      </c>
      <c r="M69" s="16" t="n">
        <f aca="false">C69/L69</f>
        <v>532.492526549677</v>
      </c>
      <c r="N69" s="17" t="n">
        <f aca="false">J69/G69</f>
        <v>0.0704862610402685</v>
      </c>
      <c r="O69" s="18" t="n">
        <f aca="false">LN(L69/(3.14*H69^2/4))</f>
        <v>0.0730936909081105</v>
      </c>
    </row>
    <row r="70" customFormat="false" ht="14.25" hidden="false" customHeight="false" outlineLevel="0" collapsed="false">
      <c r="A70" s="14" t="n">
        <v>5.6</v>
      </c>
      <c r="B70" s="14" t="n">
        <v>1.4223</v>
      </c>
      <c r="C70" s="19" t="n">
        <v>38227</v>
      </c>
      <c r="G70" s="20" t="n">
        <f aca="false">$G$11</f>
        <v>14.9</v>
      </c>
      <c r="H70" s="20" t="n">
        <f aca="false">$H$11</f>
        <v>9.2</v>
      </c>
      <c r="I70" s="6" t="n">
        <f aca="false">(3.14*POWER(H70,2)*0.25*G70)</f>
        <v>989.99176</v>
      </c>
      <c r="J70" s="21" t="n">
        <f aca="false">B70-C70/(2*10^5/1.8467)</f>
        <v>1.0693309955</v>
      </c>
      <c r="K70" s="22" t="n">
        <f aca="false">G70-J70</f>
        <v>13.8306690045</v>
      </c>
      <c r="L70" s="6" t="n">
        <f aca="false">I70/K70</f>
        <v>71.5794557499635</v>
      </c>
      <c r="M70" s="16" t="n">
        <f aca="false">C70/L70</f>
        <v>534.049883440466</v>
      </c>
      <c r="N70" s="17" t="n">
        <f aca="false">J70/G70</f>
        <v>0.0717671809060403</v>
      </c>
      <c r="O70" s="18" t="n">
        <f aca="false">LN(L70/(3.14*H70^2/4))</f>
        <v>0.0744726950173711</v>
      </c>
    </row>
    <row r="71" customFormat="false" ht="14.25" hidden="false" customHeight="false" outlineLevel="0" collapsed="false">
      <c r="A71" s="14" t="n">
        <v>5.7</v>
      </c>
      <c r="B71" s="14" t="n">
        <v>1.463</v>
      </c>
      <c r="C71" s="19" t="n">
        <v>38537</v>
      </c>
      <c r="G71" s="20" t="n">
        <f aca="false">$G$11</f>
        <v>14.9</v>
      </c>
      <c r="H71" s="20" t="n">
        <f aca="false">$H$11</f>
        <v>9.2</v>
      </c>
      <c r="I71" s="6" t="n">
        <f aca="false">(3.14*POWER(H71,2)*0.25*G71)</f>
        <v>989.99176</v>
      </c>
      <c r="J71" s="21" t="n">
        <f aca="false">B71-C71/(2*10^5/1.8467)</f>
        <v>1.1071686105</v>
      </c>
      <c r="K71" s="22" t="n">
        <f aca="false">G71-J71</f>
        <v>13.7928313895</v>
      </c>
      <c r="L71" s="6" t="n">
        <f aca="false">I71/K71</f>
        <v>71.7758183249921</v>
      </c>
      <c r="M71" s="16" t="n">
        <f aca="false">C71/L71</f>
        <v>536.907845836173</v>
      </c>
      <c r="N71" s="17" t="n">
        <f aca="false">J71/G71</f>
        <v>0.0743066181543624</v>
      </c>
      <c r="O71" s="18" t="n">
        <f aca="false">LN(L71/(3.14*H71^2/4))</f>
        <v>0.0772122202856813</v>
      </c>
    </row>
    <row r="72" customFormat="false" ht="14.25" hidden="false" customHeight="false" outlineLevel="0" collapsed="false">
      <c r="A72" s="14" t="n">
        <v>5.8</v>
      </c>
      <c r="B72" s="14" t="n">
        <v>1.4837</v>
      </c>
      <c r="C72" s="19" t="n">
        <v>38696</v>
      </c>
      <c r="G72" s="20" t="n">
        <f aca="false">$G$11</f>
        <v>14.9</v>
      </c>
      <c r="H72" s="20" t="n">
        <f aca="false">$H$11</f>
        <v>9.2</v>
      </c>
      <c r="I72" s="6" t="n">
        <f aca="false">(3.14*POWER(H72,2)*0.25*G72)</f>
        <v>989.99176</v>
      </c>
      <c r="J72" s="21" t="n">
        <f aca="false">B72-C72/(2*10^5/1.8467)</f>
        <v>1.126400484</v>
      </c>
      <c r="K72" s="22" t="n">
        <f aca="false">G72-J72</f>
        <v>13.773599516</v>
      </c>
      <c r="L72" s="6" t="n">
        <f aca="false">I72/K72</f>
        <v>71.8760378396354</v>
      </c>
      <c r="M72" s="16" t="n">
        <f aca="false">C72/L72</f>
        <v>538.371356617288</v>
      </c>
      <c r="N72" s="17" t="n">
        <f aca="false">J72/G72</f>
        <v>0.0755973479194631</v>
      </c>
      <c r="O72" s="18" t="n">
        <f aca="false">LN(L72/(3.14*H72^2/4))</f>
        <v>0.0786075316109761</v>
      </c>
    </row>
    <row r="73" customFormat="false" ht="14.25" hidden="false" customHeight="false" outlineLevel="0" collapsed="false">
      <c r="A73" s="14" t="n">
        <v>5.9</v>
      </c>
      <c r="B73" s="14" t="n">
        <v>1.5045</v>
      </c>
      <c r="C73" s="19" t="n">
        <v>38852</v>
      </c>
      <c r="G73" s="20" t="n">
        <f aca="false">$G$11</f>
        <v>14.9</v>
      </c>
      <c r="H73" s="20" t="n">
        <f aca="false">$H$11</f>
        <v>9.2</v>
      </c>
      <c r="I73" s="6" t="n">
        <f aca="false">(3.14*POWER(H73,2)*0.25*G73)</f>
        <v>989.99176</v>
      </c>
      <c r="J73" s="21" t="n">
        <f aca="false">B73-C73/(2*10^5/1.8467)</f>
        <v>1.145760058</v>
      </c>
      <c r="K73" s="22" t="n">
        <f aca="false">G73-J73</f>
        <v>13.754239942</v>
      </c>
      <c r="L73" s="6" t="n">
        <f aca="false">I73/K73</f>
        <v>71.9772058779459</v>
      </c>
      <c r="M73" s="16" t="n">
        <f aca="false">C73/L73</f>
        <v>539.781998010351</v>
      </c>
      <c r="N73" s="17" t="n">
        <f aca="false">J73/G73</f>
        <v>0.0768966481879195</v>
      </c>
      <c r="O73" s="18" t="n">
        <f aca="false">LN(L73/(3.14*H73^2/4))</f>
        <v>0.0800140769536456</v>
      </c>
    </row>
    <row r="74" customFormat="false" ht="14.25" hidden="false" customHeight="false" outlineLevel="0" collapsed="false">
      <c r="A74" s="14" t="n">
        <v>6</v>
      </c>
      <c r="B74" s="14" t="n">
        <v>1.5258</v>
      </c>
      <c r="C74" s="19" t="n">
        <v>39025</v>
      </c>
      <c r="G74" s="20" t="n">
        <f aca="false">$G$11</f>
        <v>14.9</v>
      </c>
      <c r="H74" s="20" t="n">
        <f aca="false">$H$11</f>
        <v>9.2</v>
      </c>
      <c r="I74" s="6" t="n">
        <f aca="false">(3.14*POWER(H74,2)*0.25*G74)</f>
        <v>989.99176</v>
      </c>
      <c r="J74" s="21" t="n">
        <f aca="false">B74-C74/(2*10^5/1.8467)</f>
        <v>1.1654626625</v>
      </c>
      <c r="K74" s="22" t="n">
        <f aca="false">G74-J74</f>
        <v>13.7345373375</v>
      </c>
      <c r="L74" s="6" t="n">
        <f aca="false">I74/K74</f>
        <v>72.0804593320361</v>
      </c>
      <c r="M74" s="16" t="n">
        <f aca="false">C74/L74</f>
        <v>541.408869500022</v>
      </c>
      <c r="N74" s="17" t="n">
        <f aca="false">J74/G74</f>
        <v>0.0782189706375839</v>
      </c>
      <c r="O74" s="18" t="n">
        <f aca="false">LN(L74/(3.14*H74^2/4))</f>
        <v>0.0814475789005397</v>
      </c>
    </row>
    <row r="75" customFormat="false" ht="14.25" hidden="false" customHeight="false" outlineLevel="0" collapsed="false">
      <c r="A75" s="14" t="n">
        <v>6.1</v>
      </c>
      <c r="B75" s="14" t="n">
        <v>1.5465</v>
      </c>
      <c r="C75" s="19" t="n">
        <v>39173</v>
      </c>
      <c r="G75" s="20" t="n">
        <f aca="false">$G$11</f>
        <v>14.9</v>
      </c>
      <c r="H75" s="20" t="n">
        <f aca="false">$H$11</f>
        <v>9.2</v>
      </c>
      <c r="I75" s="6" t="n">
        <f aca="false">(3.14*POWER(H75,2)*0.25*G75)</f>
        <v>989.99176</v>
      </c>
      <c r="J75" s="21" t="n">
        <f aca="false">B75-C75/(2*10^5/1.8467)</f>
        <v>1.1847961045</v>
      </c>
      <c r="K75" s="22" t="n">
        <f aca="false">G75-J75</f>
        <v>13.7152038955</v>
      </c>
      <c r="L75" s="6" t="n">
        <f aca="false">I75/K75</f>
        <v>72.1820665258078</v>
      </c>
      <c r="M75" s="16" t="n">
        <f aca="false">C75/L75</f>
        <v>542.697125275489</v>
      </c>
      <c r="N75" s="17" t="n">
        <f aca="false">J75/G75</f>
        <v>0.0795165170805369</v>
      </c>
      <c r="O75" s="18" t="n">
        <f aca="false">LN(L75/(3.14*H75^2/4))</f>
        <v>0.0828562220664477</v>
      </c>
    </row>
    <row r="76" customFormat="false" ht="14.25" hidden="false" customHeight="false" outlineLevel="0" collapsed="false">
      <c r="A76" s="14" t="n">
        <v>6.2</v>
      </c>
      <c r="B76" s="14" t="n">
        <v>1.5672</v>
      </c>
      <c r="C76" s="19" t="n">
        <v>39329</v>
      </c>
      <c r="G76" s="20" t="n">
        <f aca="false">$G$11</f>
        <v>14.9</v>
      </c>
      <c r="H76" s="20" t="n">
        <f aca="false">$H$11</f>
        <v>9.2</v>
      </c>
      <c r="I76" s="6" t="n">
        <f aca="false">(3.14*POWER(H76,2)*0.25*G76)</f>
        <v>989.99176</v>
      </c>
      <c r="J76" s="21" t="n">
        <f aca="false">B76-C76/(2*10^5/1.8467)</f>
        <v>1.2040556785</v>
      </c>
      <c r="K76" s="22" t="n">
        <f aca="false">G76-J76</f>
        <v>13.6959443215</v>
      </c>
      <c r="L76" s="6" t="n">
        <f aca="false">I76/K76</f>
        <v>72.2835707243569</v>
      </c>
      <c r="M76" s="16" t="n">
        <f aca="false">C76/L76</f>
        <v>544.093209644769</v>
      </c>
      <c r="N76" s="17" t="n">
        <f aca="false">J76/G76</f>
        <v>0.0808091059395973</v>
      </c>
      <c r="O76" s="18" t="n">
        <f aca="false">LN(L76/(3.14*H76^2/4))</f>
        <v>0.0842614588713303</v>
      </c>
    </row>
    <row r="77" customFormat="false" ht="14.25" hidden="false" customHeight="false" outlineLevel="0" collapsed="false">
      <c r="A77" s="14" t="n">
        <v>6.3</v>
      </c>
      <c r="B77" s="14" t="n">
        <v>1.5906</v>
      </c>
      <c r="C77" s="19" t="n">
        <v>39504</v>
      </c>
      <c r="G77" s="20" t="n">
        <f aca="false">$G$11</f>
        <v>14.9</v>
      </c>
      <c r="H77" s="20" t="n">
        <f aca="false">$H$11</f>
        <v>9.2</v>
      </c>
      <c r="I77" s="6" t="n">
        <f aca="false">(3.14*POWER(H77,2)*0.25*G77)</f>
        <v>989.99176</v>
      </c>
      <c r="J77" s="21" t="n">
        <f aca="false">B77-C77/(2*10^5/1.8467)</f>
        <v>1.225839816</v>
      </c>
      <c r="K77" s="22" t="n">
        <f aca="false">G77-J77</f>
        <v>13.674160184</v>
      </c>
      <c r="L77" s="6" t="n">
        <f aca="false">I77/K77</f>
        <v>72.3987247976208</v>
      </c>
      <c r="M77" s="16" t="n">
        <f aca="false">C77/L77</f>
        <v>545.644969720492</v>
      </c>
      <c r="N77" s="17" t="n">
        <f aca="false">J77/G77</f>
        <v>0.082271128590604</v>
      </c>
      <c r="O77" s="18" t="n">
        <f aca="false">LN(L77/(3.14*H77^2/4))</f>
        <v>0.085853279033764</v>
      </c>
    </row>
    <row r="78" customFormat="false" ht="14.25" hidden="false" customHeight="false" outlineLevel="0" collapsed="false">
      <c r="A78" s="14" t="n">
        <v>6.4</v>
      </c>
      <c r="B78" s="14" t="n">
        <v>1.6113</v>
      </c>
      <c r="C78" s="19" t="n">
        <v>39663</v>
      </c>
      <c r="G78" s="20" t="n">
        <f aca="false">$G$11</f>
        <v>14.9</v>
      </c>
      <c r="H78" s="20" t="n">
        <f aca="false">$H$11</f>
        <v>9.2</v>
      </c>
      <c r="I78" s="6" t="n">
        <f aca="false">(3.14*POWER(H78,2)*0.25*G78)</f>
        <v>989.99176</v>
      </c>
      <c r="J78" s="21" t="n">
        <f aca="false">B78-C78/(2*10^5/1.8467)</f>
        <v>1.2450716895</v>
      </c>
      <c r="K78" s="22" t="n">
        <f aca="false">G78-J78</f>
        <v>13.6549283105</v>
      </c>
      <c r="L78" s="6" t="n">
        <f aca="false">I78/K78</f>
        <v>72.5006926062543</v>
      </c>
      <c r="M78" s="16" t="n">
        <f aca="false">C78/L78</f>
        <v>547.070635799395</v>
      </c>
      <c r="N78" s="17" t="n">
        <f aca="false">J78/G78</f>
        <v>0.0835618583557047</v>
      </c>
      <c r="O78" s="18" t="n">
        <f aca="false">LN(L78/(3.14*H78^2/4))</f>
        <v>0.0872607080944515</v>
      </c>
    </row>
    <row r="79" customFormat="false" ht="14.25" hidden="false" customHeight="false" outlineLevel="0" collapsed="false">
      <c r="A79" s="14" t="n">
        <v>6.5</v>
      </c>
      <c r="B79" s="14" t="n">
        <v>1.6318</v>
      </c>
      <c r="C79" s="19" t="n">
        <v>39819</v>
      </c>
      <c r="G79" s="20" t="n">
        <f aca="false">$G$11</f>
        <v>14.9</v>
      </c>
      <c r="H79" s="20" t="n">
        <f aca="false">$H$11</f>
        <v>9.2</v>
      </c>
      <c r="I79" s="6" t="n">
        <f aca="false">(3.14*POWER(H79,2)*0.25*G79)</f>
        <v>989.99176</v>
      </c>
      <c r="J79" s="21" t="n">
        <f aca="false">B79-C79/(2*10^5/1.8467)</f>
        <v>1.2641312635</v>
      </c>
      <c r="K79" s="22" t="n">
        <f aca="false">G79-J79</f>
        <v>13.6358687365</v>
      </c>
      <c r="L79" s="6" t="n">
        <f aca="false">I79/K79</f>
        <v>72.6020306539052</v>
      </c>
      <c r="M79" s="16" t="n">
        <f aca="false">C79/L79</f>
        <v>548.455733832263</v>
      </c>
      <c r="N79" s="17" t="n">
        <f aca="false">J79/G79</f>
        <v>0.0848410243959731</v>
      </c>
      <c r="O79" s="18" t="n">
        <f aca="false">LN(L79/(3.14*H79^2/4))</f>
        <v>0.0886574849687894</v>
      </c>
    </row>
    <row r="80" customFormat="false" ht="14.25" hidden="false" customHeight="false" outlineLevel="0" collapsed="false">
      <c r="A80" s="14" t="n">
        <v>6.6</v>
      </c>
      <c r="B80" s="14" t="n">
        <v>1.6525</v>
      </c>
      <c r="C80" s="19" t="n">
        <v>39966</v>
      </c>
      <c r="G80" s="20" t="n">
        <f aca="false">$G$11</f>
        <v>14.9</v>
      </c>
      <c r="H80" s="20" t="n">
        <f aca="false">$H$11</f>
        <v>9.2</v>
      </c>
      <c r="I80" s="6" t="n">
        <f aca="false">(3.14*POWER(H80,2)*0.25*G80)</f>
        <v>989.99176</v>
      </c>
      <c r="J80" s="21" t="n">
        <f aca="false">B80-C80/(2*10^5/1.8467)</f>
        <v>1.283473939</v>
      </c>
      <c r="K80" s="22" t="n">
        <f aca="false">G80-J80</f>
        <v>13.616526061</v>
      </c>
      <c r="L80" s="6" t="n">
        <f aca="false">I80/K80</f>
        <v>72.7051639724394</v>
      </c>
      <c r="M80" s="16" t="n">
        <f aca="false">C80/L80</f>
        <v>549.699606140082</v>
      </c>
      <c r="N80" s="17" t="n">
        <f aca="false">J80/G80</f>
        <v>0.0861391905369128</v>
      </c>
      <c r="O80" s="18" t="n">
        <f aca="false">LN(L80/(3.14*H80^2/4))</f>
        <v>0.0900770063643767</v>
      </c>
    </row>
    <row r="81" customFormat="false" ht="14.25" hidden="false" customHeight="false" outlineLevel="0" collapsed="false">
      <c r="A81" s="14" t="n">
        <v>6.7</v>
      </c>
      <c r="B81" s="14" t="n">
        <v>1.6731</v>
      </c>
      <c r="C81" s="19" t="n">
        <v>40127</v>
      </c>
      <c r="G81" s="20" t="n">
        <f aca="false">$G$11</f>
        <v>14.9</v>
      </c>
      <c r="H81" s="20" t="n">
        <f aca="false">$H$11</f>
        <v>9.2</v>
      </c>
      <c r="I81" s="6" t="n">
        <f aca="false">(3.14*POWER(H81,2)*0.25*G81)</f>
        <v>989.99176</v>
      </c>
      <c r="J81" s="21" t="n">
        <f aca="false">B81-C81/(2*10^5/1.8467)</f>
        <v>1.3025873455</v>
      </c>
      <c r="K81" s="22" t="n">
        <f aca="false">G81-J81</f>
        <v>13.5974126545</v>
      </c>
      <c r="L81" s="6" t="n">
        <f aca="false">I81/K81</f>
        <v>72.8073630737659</v>
      </c>
      <c r="M81" s="16" t="n">
        <f aca="false">C81/L81</f>
        <v>551.139312096013</v>
      </c>
      <c r="N81" s="17" t="n">
        <f aca="false">J81/G81</f>
        <v>0.0874219694966443</v>
      </c>
      <c r="O81" s="18" t="n">
        <f aca="false">LN(L81/(3.14*H81^2/4))</f>
        <v>0.0914816843011186</v>
      </c>
    </row>
    <row r="82" customFormat="false" ht="14.25" hidden="false" customHeight="false" outlineLevel="0" collapsed="false">
      <c r="A82" s="14" t="n">
        <v>6.8</v>
      </c>
      <c r="B82" s="14" t="n">
        <v>1.6944</v>
      </c>
      <c r="C82" s="19" t="n">
        <v>40283</v>
      </c>
      <c r="G82" s="20" t="n">
        <f aca="false">$G$11</f>
        <v>14.9</v>
      </c>
      <c r="H82" s="20" t="n">
        <f aca="false">$H$11</f>
        <v>9.2</v>
      </c>
      <c r="I82" s="6" t="n">
        <f aca="false">(3.14*POWER(H82,2)*0.25*G82)</f>
        <v>989.99176</v>
      </c>
      <c r="J82" s="21" t="n">
        <f aca="false">B82-C82/(2*10^5/1.8467)</f>
        <v>1.3224469195</v>
      </c>
      <c r="K82" s="22" t="n">
        <f aca="false">G82-J82</f>
        <v>13.5775530805</v>
      </c>
      <c r="L82" s="6" t="n">
        <f aca="false">I82/K82</f>
        <v>72.9138567259089</v>
      </c>
      <c r="M82" s="16" t="n">
        <f aca="false">C82/L82</f>
        <v>552.473861743841</v>
      </c>
      <c r="N82" s="17" t="n">
        <f aca="false">J82/G82</f>
        <v>0.0887548268120805</v>
      </c>
      <c r="O82" s="18" t="n">
        <f aca="false">LN(L82/(3.14*H82^2/4))</f>
        <v>0.0929432925864177</v>
      </c>
    </row>
    <row r="83" customFormat="false" ht="14.25" hidden="false" customHeight="false" outlineLevel="0" collapsed="false">
      <c r="A83" s="14" t="n">
        <v>6.9</v>
      </c>
      <c r="B83" s="14" t="n">
        <v>1.715</v>
      </c>
      <c r="C83" s="19" t="n">
        <v>40438</v>
      </c>
      <c r="G83" s="20" t="n">
        <f aca="false">$G$11</f>
        <v>14.9</v>
      </c>
      <c r="H83" s="20" t="n">
        <f aca="false">$H$11</f>
        <v>9.2</v>
      </c>
      <c r="I83" s="6" t="n">
        <f aca="false">(3.14*POWER(H83,2)*0.25*G83)</f>
        <v>989.99176</v>
      </c>
      <c r="J83" s="21" t="n">
        <f aca="false">B83-C83/(2*10^5/1.8467)</f>
        <v>1.341615727</v>
      </c>
      <c r="K83" s="22" t="n">
        <f aca="false">G83-J83</f>
        <v>13.558384273</v>
      </c>
      <c r="L83" s="6" t="n">
        <f aca="false">I83/K83</f>
        <v>73.0169421419525</v>
      </c>
      <c r="M83" s="16" t="n">
        <f aca="false">C83/L83</f>
        <v>553.816673415114</v>
      </c>
      <c r="N83" s="17" t="n">
        <f aca="false">J83/G83</f>
        <v>0.0900413239597316</v>
      </c>
      <c r="O83" s="18" t="n">
        <f aca="false">LN(L83/(3.14*H83^2/4))</f>
        <v>0.0943560914471095</v>
      </c>
    </row>
    <row r="84" customFormat="false" ht="14.25" hidden="false" customHeight="false" outlineLevel="0" collapsed="false">
      <c r="A84" s="14" t="n">
        <v>7</v>
      </c>
      <c r="B84" s="14" t="n">
        <v>1.7358</v>
      </c>
      <c r="C84" s="19" t="n">
        <v>40590</v>
      </c>
      <c r="G84" s="20" t="n">
        <f aca="false">$G$11</f>
        <v>14.9</v>
      </c>
      <c r="H84" s="20" t="n">
        <f aca="false">$H$11</f>
        <v>9.2</v>
      </c>
      <c r="I84" s="6" t="n">
        <f aca="false">(3.14*POWER(H84,2)*0.25*G84)</f>
        <v>989.99176</v>
      </c>
      <c r="J84" s="21" t="n">
        <f aca="false">B84-C84/(2*10^5/1.8467)</f>
        <v>1.361012235</v>
      </c>
      <c r="K84" s="22" t="n">
        <f aca="false">G84-J84</f>
        <v>13.538987765</v>
      </c>
      <c r="L84" s="6" t="n">
        <f aca="false">I84/K84</f>
        <v>73.121549201725</v>
      </c>
      <c r="M84" s="16" t="n">
        <f aca="false">C84/L84</f>
        <v>555.10311861722</v>
      </c>
      <c r="N84" s="17" t="n">
        <f aca="false">J84/G84</f>
        <v>0.0913431030201342</v>
      </c>
      <c r="O84" s="18" t="n">
        <f aca="false">LN(L84/(3.14*H84^2/4))</f>
        <v>0.0957877071244969</v>
      </c>
    </row>
    <row r="85" customFormat="false" ht="14.25" hidden="false" customHeight="false" outlineLevel="0" collapsed="false">
      <c r="A85" s="14" t="n">
        <v>7.1</v>
      </c>
      <c r="B85" s="14" t="n">
        <v>1.7565</v>
      </c>
      <c r="C85" s="19" t="n">
        <v>40744</v>
      </c>
      <c r="G85" s="20" t="n">
        <f aca="false">$G$11</f>
        <v>14.9</v>
      </c>
      <c r="H85" s="20" t="n">
        <f aca="false">$H$11</f>
        <v>9.2</v>
      </c>
      <c r="I85" s="6" t="n">
        <f aca="false">(3.14*POWER(H85,2)*0.25*G85)</f>
        <v>989.99176</v>
      </c>
      <c r="J85" s="21" t="n">
        <f aca="false">B85-C85/(2*10^5/1.8467)</f>
        <v>1.380290276</v>
      </c>
      <c r="K85" s="22" t="n">
        <f aca="false">G85-J85</f>
        <v>13.519709724</v>
      </c>
      <c r="L85" s="6" t="n">
        <f aca="false">I85/K85</f>
        <v>73.2258147704592</v>
      </c>
      <c r="M85" s="16" t="n">
        <f aca="false">C85/L85</f>
        <v>556.415795819004</v>
      </c>
      <c r="N85" s="17" t="n">
        <f aca="false">J85/G85</f>
        <v>0.0926369312751678</v>
      </c>
      <c r="O85" s="18" t="n">
        <f aca="false">LN(L85/(3.14*H85^2/4))</f>
        <v>0.0972126126854249</v>
      </c>
    </row>
    <row r="86" customFormat="false" ht="14.25" hidden="false" customHeight="false" outlineLevel="0" collapsed="false">
      <c r="A86" s="14" t="n">
        <v>7.2</v>
      </c>
      <c r="B86" s="14" t="n">
        <v>1.7773</v>
      </c>
      <c r="C86" s="19" t="n">
        <v>40890</v>
      </c>
      <c r="G86" s="20" t="n">
        <f aca="false">$G$11</f>
        <v>14.9</v>
      </c>
      <c r="H86" s="20" t="n">
        <f aca="false">$H$11</f>
        <v>9.2</v>
      </c>
      <c r="I86" s="6" t="n">
        <f aca="false">(3.14*POWER(H86,2)*0.25*G86)</f>
        <v>989.99176</v>
      </c>
      <c r="J86" s="21" t="n">
        <f aca="false">B86-C86/(2*10^5/1.8467)</f>
        <v>1.399742185</v>
      </c>
      <c r="K86" s="22" t="n">
        <f aca="false">G86-J86</f>
        <v>13.500257815</v>
      </c>
      <c r="L86" s="6" t="n">
        <f aca="false">I86/K86</f>
        <v>73.331322524821</v>
      </c>
      <c r="M86" s="16" t="n">
        <f aca="false">C86/L86</f>
        <v>557.606198717604</v>
      </c>
      <c r="N86" s="17" t="n">
        <f aca="false">J86/G86</f>
        <v>0.0939424285234899</v>
      </c>
      <c r="O86" s="18" t="n">
        <f aca="false">LN(L86/(3.14*H86^2/4))</f>
        <v>0.0986524302819752</v>
      </c>
    </row>
    <row r="87" customFormat="false" ht="14.25" hidden="false" customHeight="false" outlineLevel="0" collapsed="false">
      <c r="A87" s="14" t="n">
        <v>7.3</v>
      </c>
      <c r="B87" s="14" t="n">
        <v>1.7979</v>
      </c>
      <c r="C87" s="19" t="n">
        <v>41045</v>
      </c>
      <c r="G87" s="20" t="n">
        <f aca="false">$G$11</f>
        <v>14.9</v>
      </c>
      <c r="H87" s="20" t="n">
        <f aca="false">$H$11</f>
        <v>9.2</v>
      </c>
      <c r="I87" s="6" t="n">
        <f aca="false">(3.14*POWER(H87,2)*0.25*G87)</f>
        <v>989.99176</v>
      </c>
      <c r="J87" s="21" t="n">
        <f aca="false">B87-C87/(2*10^5/1.8467)</f>
        <v>1.4189109925</v>
      </c>
      <c r="K87" s="22" t="n">
        <f aca="false">G87-J87</f>
        <v>13.4810890075</v>
      </c>
      <c r="L87" s="6" t="n">
        <f aca="false">I87/K87</f>
        <v>73.4355925881977</v>
      </c>
      <c r="M87" s="16" t="n">
        <f aca="false">C87/L87</f>
        <v>558.92515541022</v>
      </c>
      <c r="N87" s="17" t="n">
        <f aca="false">J87/G87</f>
        <v>0.0952289256711409</v>
      </c>
      <c r="O87" s="18" t="n">
        <f aca="false">LN(L87/(3.14*H87^2/4))</f>
        <v>0.100073323823811</v>
      </c>
    </row>
    <row r="88" customFormat="false" ht="14.25" hidden="false" customHeight="false" outlineLevel="0" collapsed="false">
      <c r="A88" s="14" t="n">
        <v>7.4</v>
      </c>
      <c r="B88" s="14" t="n">
        <v>1.8187</v>
      </c>
      <c r="C88" s="19" t="n">
        <v>41199</v>
      </c>
      <c r="G88" s="20" t="n">
        <f aca="false">$G$11</f>
        <v>14.9</v>
      </c>
      <c r="H88" s="20" t="n">
        <f aca="false">$H$11</f>
        <v>9.2</v>
      </c>
      <c r="I88" s="6" t="n">
        <f aca="false">(3.14*POWER(H88,2)*0.25*G88)</f>
        <v>989.99176</v>
      </c>
      <c r="J88" s="21" t="n">
        <f aca="false">B88-C88/(2*10^5/1.8467)</f>
        <v>1.4382890335</v>
      </c>
      <c r="K88" s="22" t="n">
        <f aca="false">G88-J88</f>
        <v>13.4617109665</v>
      </c>
      <c r="L88" s="6" t="n">
        <f aca="false">I88/K88</f>
        <v>73.5413026222026</v>
      </c>
      <c r="M88" s="16" t="n">
        <f aca="false">C88/L88</f>
        <v>560.215804330365</v>
      </c>
      <c r="N88" s="17" t="n">
        <f aca="false">J88/G88</f>
        <v>0.0965294653355705</v>
      </c>
      <c r="O88" s="18" t="n">
        <f aca="false">LN(L88/(3.14*H88^2/4))</f>
        <v>0.101511781917257</v>
      </c>
    </row>
    <row r="89" customFormat="false" ht="14.25" hidden="false" customHeight="false" outlineLevel="0" collapsed="false">
      <c r="A89" s="14" t="n">
        <v>7.5</v>
      </c>
      <c r="B89" s="14" t="n">
        <v>1.8394</v>
      </c>
      <c r="C89" s="19" t="n">
        <v>41344</v>
      </c>
      <c r="G89" s="20" t="n">
        <f aca="false">$G$11</f>
        <v>14.9</v>
      </c>
      <c r="H89" s="20" t="n">
        <f aca="false">$H$11</f>
        <v>9.2</v>
      </c>
      <c r="I89" s="6" t="n">
        <f aca="false">(3.14*POWER(H89,2)*0.25*G89)</f>
        <v>989.99176</v>
      </c>
      <c r="J89" s="21" t="n">
        <f aca="false">B89-C89/(2*10^5/1.8467)</f>
        <v>1.457650176</v>
      </c>
      <c r="K89" s="22" t="n">
        <f aca="false">G89-J89</f>
        <v>13.442349824</v>
      </c>
      <c r="L89" s="6" t="n">
        <f aca="false">I89/K89</f>
        <v>73.6472248499638</v>
      </c>
      <c r="M89" s="16" t="n">
        <f aca="false">C89/L89</f>
        <v>561.37892614728</v>
      </c>
      <c r="N89" s="17" t="n">
        <f aca="false">J89/G89</f>
        <v>0.0978288708724832</v>
      </c>
      <c r="O89" s="18" t="n">
        <f aca="false">LN(L89/(3.14*H89^2/4))</f>
        <v>0.10295105504357</v>
      </c>
    </row>
    <row r="90" customFormat="false" ht="14.25" hidden="false" customHeight="false" outlineLevel="0" collapsed="false">
      <c r="A90" s="14" t="n">
        <v>7.6</v>
      </c>
      <c r="B90" s="14" t="n">
        <v>1.8607</v>
      </c>
      <c r="C90" s="19" t="n">
        <v>41503</v>
      </c>
      <c r="G90" s="20" t="n">
        <f aca="false">$G$11</f>
        <v>14.9</v>
      </c>
      <c r="H90" s="20" t="n">
        <f aca="false">$H$11</f>
        <v>9.2</v>
      </c>
      <c r="I90" s="6" t="n">
        <f aca="false">(3.14*POWER(H90,2)*0.25*G90)</f>
        <v>989.99176</v>
      </c>
      <c r="J90" s="21" t="n">
        <f aca="false">B90-C90/(2*10^5/1.8467)</f>
        <v>1.4774820495</v>
      </c>
      <c r="K90" s="22" t="n">
        <f aca="false">G90-J90</f>
        <v>13.4225179505</v>
      </c>
      <c r="L90" s="6" t="n">
        <f aca="false">I90/K90</f>
        <v>73.7560391910761</v>
      </c>
      <c r="M90" s="16" t="n">
        <f aca="false">C90/L90</f>
        <v>562.706463839256</v>
      </c>
      <c r="N90" s="17" t="n">
        <f aca="false">J90/G90</f>
        <v>0.0991598690939597</v>
      </c>
      <c r="O90" s="18" t="n">
        <f aca="false">LN(L90/(3.14*H90^2/4))</f>
        <v>0.104427472293708</v>
      </c>
    </row>
    <row r="91" customFormat="false" ht="14.25" hidden="false" customHeight="false" outlineLevel="0" collapsed="false">
      <c r="A91" s="14" t="n">
        <v>7.7</v>
      </c>
      <c r="B91" s="14" t="n">
        <v>1.8813</v>
      </c>
      <c r="C91" s="19" t="n">
        <v>41650</v>
      </c>
      <c r="G91" s="20" t="n">
        <f aca="false">$G$11</f>
        <v>14.9</v>
      </c>
      <c r="H91" s="20" t="n">
        <f aca="false">$H$11</f>
        <v>9.2</v>
      </c>
      <c r="I91" s="6" t="n">
        <f aca="false">(3.14*POWER(H91,2)*0.25*G91)</f>
        <v>989.99176</v>
      </c>
      <c r="J91" s="21" t="n">
        <f aca="false">B91-C91/(2*10^5/1.8467)</f>
        <v>1.496724725</v>
      </c>
      <c r="K91" s="22" t="n">
        <f aca="false">G91-J91</f>
        <v>13.403275275</v>
      </c>
      <c r="L91" s="6" t="n">
        <f aca="false">I91/K91</f>
        <v>73.8619284979208</v>
      </c>
      <c r="M91" s="16" t="n">
        <f aca="false">C91/L91</f>
        <v>563.889961269728</v>
      </c>
      <c r="N91" s="17" t="n">
        <f aca="false">J91/G91</f>
        <v>0.100451323825503</v>
      </c>
      <c r="O91" s="18" t="n">
        <f aca="false">LN(L91/(3.14*H91^2/4))</f>
        <v>0.105862112353644</v>
      </c>
    </row>
    <row r="92" customFormat="false" ht="14.25" hidden="false" customHeight="false" outlineLevel="0" collapsed="false">
      <c r="A92" s="14" t="n">
        <v>7.8</v>
      </c>
      <c r="B92" s="14" t="n">
        <v>1.9019</v>
      </c>
      <c r="C92" s="19" t="n">
        <v>41789</v>
      </c>
      <c r="G92" s="20" t="n">
        <f aca="false">$G$11</f>
        <v>14.9</v>
      </c>
      <c r="H92" s="20" t="n">
        <f aca="false">$H$11</f>
        <v>9.2</v>
      </c>
      <c r="I92" s="6" t="n">
        <f aca="false">(3.14*POWER(H92,2)*0.25*G92)</f>
        <v>989.99176</v>
      </c>
      <c r="J92" s="21" t="n">
        <f aca="false">B92-C92/(2*10^5/1.8467)</f>
        <v>1.5160412685</v>
      </c>
      <c r="K92" s="22" t="n">
        <f aca="false">G92-J92</f>
        <v>13.3839587315</v>
      </c>
      <c r="L92" s="6" t="n">
        <f aca="false">I92/K92</f>
        <v>73.9685305267709</v>
      </c>
      <c r="M92" s="16" t="n">
        <f aca="false">C92/L92</f>
        <v>564.956471385836</v>
      </c>
      <c r="N92" s="17" t="n">
        <f aca="false">J92/G92</f>
        <v>0.10174773614094</v>
      </c>
      <c r="O92" s="18" t="n">
        <f aca="false">LN(L92/(3.14*H92^2/4))</f>
        <v>0.107304332692147</v>
      </c>
    </row>
    <row r="93" customFormat="false" ht="14.25" hidden="false" customHeight="false" outlineLevel="0" collapsed="false">
      <c r="A93" s="14" t="n">
        <v>7.9</v>
      </c>
      <c r="B93" s="14" t="n">
        <v>1.9225</v>
      </c>
      <c r="C93" s="19" t="n">
        <v>41941</v>
      </c>
      <c r="G93" s="20" t="n">
        <f aca="false">$G$11</f>
        <v>14.9</v>
      </c>
      <c r="H93" s="20" t="n">
        <f aca="false">$H$11</f>
        <v>9.2</v>
      </c>
      <c r="I93" s="6" t="n">
        <f aca="false">(3.14*POWER(H93,2)*0.25*G93)</f>
        <v>989.99176</v>
      </c>
      <c r="J93" s="21" t="n">
        <f aca="false">B93-C93/(2*10^5/1.8467)</f>
        <v>1.5352377765</v>
      </c>
      <c r="K93" s="22" t="n">
        <f aca="false">G93-J93</f>
        <v>13.3647622235</v>
      </c>
      <c r="L93" s="6" t="n">
        <f aca="false">I93/K93</f>
        <v>74.074775401484</v>
      </c>
      <c r="M93" s="16" t="n">
        <f aca="false">C93/L93</f>
        <v>566.198139281294</v>
      </c>
      <c r="N93" s="17" t="n">
        <f aca="false">J93/G93</f>
        <v>0.10303609238255</v>
      </c>
      <c r="O93" s="18" t="n">
        <f aca="false">LN(L93/(3.14*H93^2/4))</f>
        <v>0.108739654502706</v>
      </c>
    </row>
    <row r="94" customFormat="false" ht="14.25" hidden="false" customHeight="false" outlineLevel="0" collapsed="false">
      <c r="A94" s="14" t="n">
        <v>8</v>
      </c>
      <c r="B94" s="14" t="n">
        <v>1.9432</v>
      </c>
      <c r="C94" s="19" t="n">
        <v>42087</v>
      </c>
      <c r="G94" s="20" t="n">
        <f aca="false">$G$11</f>
        <v>14.9</v>
      </c>
      <c r="H94" s="20" t="n">
        <f aca="false">$H$11</f>
        <v>9.2</v>
      </c>
      <c r="I94" s="6" t="n">
        <f aca="false">(3.14*POWER(H94,2)*0.25*G94)</f>
        <v>989.99176</v>
      </c>
      <c r="J94" s="21" t="n">
        <f aca="false">B94-C94/(2*10^5/1.8467)</f>
        <v>1.5545896855</v>
      </c>
      <c r="K94" s="22" t="n">
        <f aca="false">G94-J94</f>
        <v>13.3454103145</v>
      </c>
      <c r="L94" s="6" t="n">
        <f aca="false">I94/K94</f>
        <v>74.1821897318779</v>
      </c>
      <c r="M94" s="16" t="n">
        <f aca="false">C94/L94</f>
        <v>567.346423071604</v>
      </c>
      <c r="N94" s="17" t="n">
        <f aca="false">J94/G94</f>
        <v>0.104334878221477</v>
      </c>
      <c r="O94" s="18" t="n">
        <f aca="false">LN(L94/(3.14*H94^2/4))</f>
        <v>0.110188683883444</v>
      </c>
    </row>
    <row r="95" customFormat="false" ht="14.25" hidden="false" customHeight="false" outlineLevel="0" collapsed="false">
      <c r="A95" s="14" t="n">
        <v>8.1</v>
      </c>
      <c r="B95" s="14" t="n">
        <v>1.9639</v>
      </c>
      <c r="C95" s="19" t="n">
        <v>42228</v>
      </c>
      <c r="G95" s="20" t="n">
        <f aca="false">$G$11</f>
        <v>14.9</v>
      </c>
      <c r="H95" s="20" t="n">
        <f aca="false">$H$11</f>
        <v>9.2</v>
      </c>
      <c r="I95" s="6" t="n">
        <f aca="false">(3.14*POWER(H95,2)*0.25*G95)</f>
        <v>989.99176</v>
      </c>
      <c r="J95" s="21" t="n">
        <f aca="false">B95-C95/(2*10^5/1.8467)</f>
        <v>1.573987762</v>
      </c>
      <c r="K95" s="22" t="n">
        <f aca="false">G95-J95</f>
        <v>13.326012238</v>
      </c>
      <c r="L95" s="6" t="n">
        <f aca="false">I95/K95</f>
        <v>74.2901734081388</v>
      </c>
      <c r="M95" s="16" t="n">
        <f aca="false">C95/L95</f>
        <v>568.419725823035</v>
      </c>
      <c r="N95" s="17" t="n">
        <f aca="false">J95/G95</f>
        <v>0.105636762550336</v>
      </c>
      <c r="O95" s="18" t="n">
        <f aca="false">LN(L95/(3.14*H95^2/4))</f>
        <v>0.111643280456394</v>
      </c>
    </row>
    <row r="96" customFormat="false" ht="14.25" hidden="false" customHeight="false" outlineLevel="0" collapsed="false">
      <c r="A96" s="14" t="n">
        <v>8.2</v>
      </c>
      <c r="B96" s="14" t="n">
        <v>1.9846</v>
      </c>
      <c r="C96" s="19" t="n">
        <v>42374</v>
      </c>
      <c r="G96" s="20" t="n">
        <f aca="false">$G$11</f>
        <v>14.9</v>
      </c>
      <c r="H96" s="20" t="n">
        <f aca="false">$H$11</f>
        <v>9.2</v>
      </c>
      <c r="I96" s="6" t="n">
        <f aca="false">(3.14*POWER(H96,2)*0.25*G96)</f>
        <v>989.99176</v>
      </c>
      <c r="J96" s="21" t="n">
        <f aca="false">B96-C96/(2*10^5/1.8467)</f>
        <v>1.593339671</v>
      </c>
      <c r="K96" s="22" t="n">
        <f aca="false">G96-J96</f>
        <v>13.306660329</v>
      </c>
      <c r="L96" s="6" t="n">
        <f aca="false">I96/K96</f>
        <v>74.3982137909128</v>
      </c>
      <c r="M96" s="16" t="n">
        <f aca="false">C96/L96</f>
        <v>569.556684775887</v>
      </c>
      <c r="N96" s="17" t="n">
        <f aca="false">J96/G96</f>
        <v>0.106935548389262</v>
      </c>
      <c r="O96" s="18" t="n">
        <f aca="false">LN(L96/(3.14*H96^2/4))</f>
        <v>0.113096526453928</v>
      </c>
    </row>
    <row r="97" customFormat="false" ht="14.25" hidden="false" customHeight="false" outlineLevel="0" collapsed="false">
      <c r="A97" s="14" t="n">
        <v>8.3</v>
      </c>
      <c r="B97" s="14" t="n">
        <v>2.0053</v>
      </c>
      <c r="C97" s="19" t="n">
        <v>42523</v>
      </c>
      <c r="G97" s="20" t="n">
        <f aca="false">$G$11</f>
        <v>14.9</v>
      </c>
      <c r="H97" s="20" t="n">
        <f aca="false">$H$11</f>
        <v>9.2</v>
      </c>
      <c r="I97" s="6" t="n">
        <f aca="false">(3.14*POWER(H97,2)*0.25*G97)</f>
        <v>989.99176</v>
      </c>
      <c r="J97" s="21" t="n">
        <f aca="false">B97-C97/(2*10^5/1.8467)</f>
        <v>1.6126638795</v>
      </c>
      <c r="K97" s="22" t="n">
        <f aca="false">G97-J97</f>
        <v>13.2873361205</v>
      </c>
      <c r="L97" s="6" t="n">
        <f aca="false">I97/K97</f>
        <v>74.5064135521204</v>
      </c>
      <c r="M97" s="16" t="n">
        <f aca="false">C97/L97</f>
        <v>570.729390567879</v>
      </c>
      <c r="N97" s="17" t="n">
        <f aca="false">J97/G97</f>
        <v>0.108232475134228</v>
      </c>
      <c r="O97" s="18" t="n">
        <f aca="false">LN(L97/(3.14*H97^2/4))</f>
        <v>0.114549802717823</v>
      </c>
    </row>
    <row r="98" customFormat="false" ht="14.25" hidden="false" customHeight="false" outlineLevel="0" collapsed="false">
      <c r="A98" s="14" t="n">
        <v>8.4</v>
      </c>
      <c r="B98" s="14" t="n">
        <v>2.0266</v>
      </c>
      <c r="C98" s="19" t="n">
        <v>42670</v>
      </c>
      <c r="G98" s="20" t="n">
        <f aca="false">$G$11</f>
        <v>14.9</v>
      </c>
      <c r="H98" s="20" t="n">
        <f aca="false">$H$11</f>
        <v>9.2</v>
      </c>
      <c r="I98" s="6" t="n">
        <f aca="false">(3.14*POWER(H98,2)*0.25*G98)</f>
        <v>989.99176</v>
      </c>
      <c r="J98" s="21" t="n">
        <f aca="false">B98-C98/(2*10^5/1.8467)</f>
        <v>1.632606555</v>
      </c>
      <c r="K98" s="22" t="n">
        <f aca="false">G98-J98</f>
        <v>13.267393445</v>
      </c>
      <c r="L98" s="6" t="n">
        <f aca="false">I98/K98</f>
        <v>74.6184067054326</v>
      </c>
      <c r="M98" s="16" t="n">
        <f aca="false">C98/L98</f>
        <v>571.842818467651</v>
      </c>
      <c r="N98" s="17" t="n">
        <f aca="false">J98/G98</f>
        <v>0.109570909731544</v>
      </c>
      <c r="O98" s="18" t="n">
        <f aca="false">LN(L98/(3.14*H98^2/4))</f>
        <v>0.116051808543194</v>
      </c>
    </row>
    <row r="99" customFormat="false" ht="14.25" hidden="false" customHeight="false" outlineLevel="0" collapsed="false">
      <c r="A99" s="14" t="n">
        <v>8.5</v>
      </c>
      <c r="B99" s="14" t="n">
        <v>2.0473</v>
      </c>
      <c r="C99" s="19" t="n">
        <v>42816</v>
      </c>
      <c r="G99" s="20" t="n">
        <f aca="false">$G$11</f>
        <v>14.9</v>
      </c>
      <c r="H99" s="20" t="n">
        <f aca="false">$H$11</f>
        <v>9.2</v>
      </c>
      <c r="I99" s="6" t="n">
        <f aca="false">(3.14*POWER(H99,2)*0.25*G99)</f>
        <v>989.99176</v>
      </c>
      <c r="J99" s="21" t="n">
        <f aca="false">B99-C99/(2*10^5/1.8467)</f>
        <v>1.651958464</v>
      </c>
      <c r="K99" s="22" t="n">
        <f aca="false">G99-J99</f>
        <v>13.248041536</v>
      </c>
      <c r="L99" s="6" t="n">
        <f aca="false">I99/K99</f>
        <v>74.7274045986204</v>
      </c>
      <c r="M99" s="16" t="n">
        <f aca="false">C99/L99</f>
        <v>572.962492541732</v>
      </c>
      <c r="N99" s="17" t="n">
        <f aca="false">J99/G99</f>
        <v>0.11086969557047</v>
      </c>
      <c r="O99" s="18" t="n">
        <f aca="false">LN(L99/(3.14*H99^2/4))</f>
        <v>0.117511480047724</v>
      </c>
    </row>
    <row r="100" customFormat="false" ht="14.25" hidden="false" customHeight="false" outlineLevel="0" collapsed="false">
      <c r="A100" s="14" t="n">
        <v>8.6</v>
      </c>
      <c r="B100" s="14" t="n">
        <v>2.0679</v>
      </c>
      <c r="C100" s="19" t="n">
        <v>42969</v>
      </c>
      <c r="G100" s="20" t="n">
        <f aca="false">$G$11</f>
        <v>14.9</v>
      </c>
      <c r="H100" s="20" t="n">
        <f aca="false">$H$11</f>
        <v>9.2</v>
      </c>
      <c r="I100" s="6" t="n">
        <f aca="false">(3.14*POWER(H100,2)*0.25*G100)</f>
        <v>989.99176</v>
      </c>
      <c r="J100" s="21" t="n">
        <f aca="false">B100-C100/(2*10^5/1.8467)</f>
        <v>1.6711457385</v>
      </c>
      <c r="K100" s="22" t="n">
        <f aca="false">G100-J100</f>
        <v>13.2288542615</v>
      </c>
      <c r="L100" s="6" t="n">
        <f aca="false">I100/K100</f>
        <v>74.8357900412568</v>
      </c>
      <c r="M100" s="16" t="n">
        <f aca="false">C100/L100</f>
        <v>574.177141395999</v>
      </c>
      <c r="N100" s="17" t="n">
        <f aca="false">J100/G100</f>
        <v>0.112157432114094</v>
      </c>
      <c r="O100" s="18" t="n">
        <f aca="false">LN(L100/(3.14*H100^2/4))</f>
        <v>0.118960840124189</v>
      </c>
    </row>
    <row r="101" customFormat="false" ht="14.25" hidden="false" customHeight="false" outlineLevel="0" collapsed="false">
      <c r="A101" s="14" t="n">
        <v>8.7</v>
      </c>
      <c r="B101" s="14" t="n">
        <v>2.0886</v>
      </c>
      <c r="C101" s="19" t="n">
        <v>43108</v>
      </c>
      <c r="G101" s="20" t="n">
        <f aca="false">$G$11</f>
        <v>14.9</v>
      </c>
      <c r="H101" s="20" t="n">
        <f aca="false">$H$11</f>
        <v>9.2</v>
      </c>
      <c r="I101" s="6" t="n">
        <f aca="false">(3.14*POWER(H101,2)*0.25*G101)</f>
        <v>989.99176</v>
      </c>
      <c r="J101" s="21" t="n">
        <f aca="false">B101-C101/(2*10^5/1.8467)</f>
        <v>1.690562282</v>
      </c>
      <c r="K101" s="22" t="n">
        <f aca="false">G101-J101</f>
        <v>13.209437718</v>
      </c>
      <c r="L101" s="6" t="n">
        <f aca="false">I101/K101</f>
        <v>74.945791118041</v>
      </c>
      <c r="M101" s="16" t="n">
        <f aca="false">C101/L101</f>
        <v>575.18907141969</v>
      </c>
      <c r="N101" s="17" t="n">
        <f aca="false">J101/G101</f>
        <v>0.113460555838926</v>
      </c>
      <c r="O101" s="18" t="n">
        <f aca="false">LN(L101/(3.14*H101^2/4))</f>
        <v>0.120429660198184</v>
      </c>
    </row>
    <row r="102" customFormat="false" ht="14.25" hidden="false" customHeight="false" outlineLevel="0" collapsed="false">
      <c r="A102" s="14" t="n">
        <v>8.8</v>
      </c>
      <c r="B102" s="14" t="n">
        <v>2.1093</v>
      </c>
      <c r="C102" s="19" t="n">
        <v>43254</v>
      </c>
      <c r="G102" s="20" t="n">
        <f aca="false">$G$11</f>
        <v>14.9</v>
      </c>
      <c r="H102" s="20" t="n">
        <f aca="false">$H$11</f>
        <v>9.2</v>
      </c>
      <c r="I102" s="6" t="n">
        <f aca="false">(3.14*POWER(H102,2)*0.25*G102)</f>
        <v>989.99176</v>
      </c>
      <c r="J102" s="21" t="n">
        <f aca="false">B102-C102/(2*10^5/1.8467)</f>
        <v>1.709914191</v>
      </c>
      <c r="K102" s="22" t="n">
        <f aca="false">G102-J102</f>
        <v>13.190085809</v>
      </c>
      <c r="L102" s="6" t="n">
        <f aca="false">I102/K102</f>
        <v>75.0557482593857</v>
      </c>
      <c r="M102" s="16" t="n">
        <f aca="false">C102/L102</f>
        <v>576.291636591486</v>
      </c>
      <c r="N102" s="17" t="n">
        <f aca="false">J102/G102</f>
        <v>0.114759341677852</v>
      </c>
      <c r="O102" s="18" t="n">
        <f aca="false">LN(L102/(3.14*H102^2/4))</f>
        <v>0.121895740633041</v>
      </c>
    </row>
    <row r="103" customFormat="false" ht="14.25" hidden="false" customHeight="false" outlineLevel="0" collapsed="false">
      <c r="A103" s="14" t="n">
        <v>8.9</v>
      </c>
      <c r="B103" s="14" t="n">
        <v>2.1298</v>
      </c>
      <c r="C103" s="19" t="n">
        <v>43402</v>
      </c>
      <c r="G103" s="20" t="n">
        <f aca="false">$G$11</f>
        <v>14.9</v>
      </c>
      <c r="H103" s="20" t="n">
        <f aca="false">$H$11</f>
        <v>9.2</v>
      </c>
      <c r="I103" s="6" t="n">
        <f aca="false">(3.14*POWER(H103,2)*0.25*G103)</f>
        <v>989.99176</v>
      </c>
      <c r="J103" s="21" t="n">
        <f aca="false">B103-C103/(2*10^5/1.8467)</f>
        <v>1.729047633</v>
      </c>
      <c r="K103" s="22" t="n">
        <f aca="false">G103-J103</f>
        <v>13.170952367</v>
      </c>
      <c r="L103" s="6" t="n">
        <f aca="false">I103/K103</f>
        <v>75.1647817420127</v>
      </c>
      <c r="M103" s="16" t="n">
        <f aca="false">C103/L103</f>
        <v>577.424679405952</v>
      </c>
      <c r="N103" s="17" t="n">
        <f aca="false">J103/G103</f>
        <v>0.116043465302013</v>
      </c>
      <c r="O103" s="18" t="n">
        <f aca="false">LN(L103/(3.14*H103^2/4))</f>
        <v>0.123347386447004</v>
      </c>
    </row>
    <row r="104" customFormat="false" ht="14.25" hidden="false" customHeight="false" outlineLevel="0" collapsed="false">
      <c r="A104" s="14" t="n">
        <v>9</v>
      </c>
      <c r="B104" s="14" t="n">
        <v>2.1504</v>
      </c>
      <c r="C104" s="19" t="n">
        <v>43541</v>
      </c>
      <c r="G104" s="20" t="n">
        <f aca="false">$G$11</f>
        <v>14.9</v>
      </c>
      <c r="H104" s="20" t="n">
        <f aca="false">$H$11</f>
        <v>9.2</v>
      </c>
      <c r="I104" s="6" t="n">
        <f aca="false">(3.14*POWER(H104,2)*0.25*G104)</f>
        <v>989.99176</v>
      </c>
      <c r="J104" s="21" t="n">
        <f aca="false">B104-C104/(2*10^5/1.8467)</f>
        <v>1.7483641765</v>
      </c>
      <c r="K104" s="22" t="n">
        <f aca="false">G104-J104</f>
        <v>13.1516358235</v>
      </c>
      <c r="L104" s="6" t="n">
        <f aca="false">I104/K104</f>
        <v>75.2751804631811</v>
      </c>
      <c r="M104" s="16" t="n">
        <f aca="false">C104/L104</f>
        <v>578.424385462576</v>
      </c>
      <c r="N104" s="17" t="n">
        <f aca="false">J104/G104</f>
        <v>0.11733987761745</v>
      </c>
      <c r="O104" s="18" t="n">
        <f aca="false">LN(L104/(3.14*H104^2/4))</f>
        <v>0.124815064839998</v>
      </c>
    </row>
    <row r="105" customFormat="false" ht="14.25" hidden="false" customHeight="false" outlineLevel="0" collapsed="false">
      <c r="A105" s="14" t="n">
        <v>9.1</v>
      </c>
      <c r="B105" s="14" t="n">
        <v>2.1711</v>
      </c>
      <c r="C105" s="19" t="n">
        <v>43690</v>
      </c>
      <c r="G105" s="20" t="n">
        <f aca="false">$G$11</f>
        <v>14.9</v>
      </c>
      <c r="H105" s="20" t="n">
        <f aca="false">$H$11</f>
        <v>9.2</v>
      </c>
      <c r="I105" s="6" t="n">
        <f aca="false">(3.14*POWER(H105,2)*0.25*G105)</f>
        <v>989.99176</v>
      </c>
      <c r="J105" s="21" t="n">
        <f aca="false">B105-C105/(2*10^5/1.8467)</f>
        <v>1.767688385</v>
      </c>
      <c r="K105" s="22" t="n">
        <f aca="false">G105-J105</f>
        <v>13.132311615</v>
      </c>
      <c r="L105" s="6" t="n">
        <f aca="false">I105/K105</f>
        <v>75.3859479597796</v>
      </c>
      <c r="M105" s="16" t="n">
        <f aca="false">C105/L105</f>
        <v>579.550979756993</v>
      </c>
      <c r="N105" s="17" t="n">
        <f aca="false">J105/G105</f>
        <v>0.118636804362416</v>
      </c>
      <c r="O105" s="18" t="n">
        <f aca="false">LN(L105/(3.14*H105^2/4))</f>
        <v>0.126285484154069</v>
      </c>
    </row>
    <row r="106" customFormat="false" ht="14.25" hidden="false" customHeight="false" outlineLevel="0" collapsed="false">
      <c r="A106" s="14" t="n">
        <v>9.2</v>
      </c>
      <c r="B106" s="14" t="n">
        <v>2.1924</v>
      </c>
      <c r="C106" s="19" t="n">
        <v>43847</v>
      </c>
      <c r="G106" s="20" t="n">
        <f aca="false">$G$11</f>
        <v>14.9</v>
      </c>
      <c r="H106" s="20" t="n">
        <f aca="false">$H$11</f>
        <v>9.2</v>
      </c>
      <c r="I106" s="6" t="n">
        <f aca="false">(3.14*POWER(H106,2)*0.25*G106)</f>
        <v>989.99176</v>
      </c>
      <c r="J106" s="21" t="n">
        <f aca="false">B106-C106/(2*10^5/1.8467)</f>
        <v>1.7875387255</v>
      </c>
      <c r="K106" s="22" t="n">
        <f aca="false">G106-J106</f>
        <v>13.1124612745</v>
      </c>
      <c r="L106" s="6" t="n">
        <f aca="false">I106/K106</f>
        <v>75.5000712128128</v>
      </c>
      <c r="M106" s="16" t="n">
        <f aca="false">C106/L106</f>
        <v>580.75441911052</v>
      </c>
      <c r="N106" s="17" t="n">
        <f aca="false">J106/G106</f>
        <v>0.119969041979866</v>
      </c>
      <c r="O106" s="18" t="n">
        <f aca="false">LN(L106/(3.14*H106^2/4))</f>
        <v>0.127798192560337</v>
      </c>
    </row>
    <row r="107" customFormat="false" ht="14.25" hidden="false" customHeight="false" outlineLevel="0" collapsed="false">
      <c r="A107" s="14" t="n">
        <v>9.3</v>
      </c>
      <c r="B107" s="14" t="n">
        <v>2.2131</v>
      </c>
      <c r="C107" s="19" t="n">
        <v>43984</v>
      </c>
      <c r="G107" s="20" t="n">
        <f aca="false">$G$11</f>
        <v>14.9</v>
      </c>
      <c r="H107" s="20" t="n">
        <f aca="false">$H$11</f>
        <v>9.2</v>
      </c>
      <c r="I107" s="6" t="n">
        <f aca="false">(3.14*POWER(H107,2)*0.25*G107)</f>
        <v>989.99176</v>
      </c>
      <c r="J107" s="21" t="n">
        <f aca="false">B107-C107/(2*10^5/1.8467)</f>
        <v>1.806973736</v>
      </c>
      <c r="K107" s="22" t="n">
        <f aca="false">G107-J107</f>
        <v>13.093026264</v>
      </c>
      <c r="L107" s="6" t="n">
        <f aca="false">I107/K107</f>
        <v>75.6121419172615</v>
      </c>
      <c r="M107" s="16" t="n">
        <f aca="false">C107/L107</f>
        <v>581.705515605278</v>
      </c>
      <c r="N107" s="17" t="n">
        <f aca="false">J107/G107</f>
        <v>0.121273405100671</v>
      </c>
      <c r="O107" s="18" t="n">
        <f aca="false">LN(L107/(3.14*H107^2/4))</f>
        <v>0.129281470750427</v>
      </c>
    </row>
    <row r="108" customFormat="false" ht="14.25" hidden="false" customHeight="false" outlineLevel="0" collapsed="false">
      <c r="A108" s="14" t="n">
        <v>9.4</v>
      </c>
      <c r="B108" s="14" t="n">
        <v>2.2338</v>
      </c>
      <c r="C108" s="19" t="n">
        <v>44124</v>
      </c>
      <c r="G108" s="20" t="n">
        <f aca="false">$G$11</f>
        <v>14.9</v>
      </c>
      <c r="H108" s="20" t="n">
        <f aca="false">$H$11</f>
        <v>9.2</v>
      </c>
      <c r="I108" s="6" t="n">
        <f aca="false">(3.14*POWER(H108,2)*0.25*G108)</f>
        <v>989.99176</v>
      </c>
      <c r="J108" s="21" t="n">
        <f aca="false">B108-C108/(2*10^5/1.8467)</f>
        <v>1.826381046</v>
      </c>
      <c r="K108" s="22" t="n">
        <f aca="false">G108-J108</f>
        <v>13.073618954</v>
      </c>
      <c r="L108" s="6" t="n">
        <f aca="false">I108/K108</f>
        <v>75.7243853812262</v>
      </c>
      <c r="M108" s="16" t="n">
        <f aca="false">C108/L108</f>
        <v>582.692084958663</v>
      </c>
      <c r="N108" s="17" t="n">
        <f aca="false">J108/G108</f>
        <v>0.122575909127517</v>
      </c>
      <c r="O108" s="18" t="n">
        <f aca="false">LN(L108/(3.14*H108^2/4))</f>
        <v>0.130764833512211</v>
      </c>
    </row>
    <row r="109" customFormat="false" ht="14.25" hidden="false" customHeight="false" outlineLevel="0" collapsed="false">
      <c r="A109" s="14" t="n">
        <v>9.5</v>
      </c>
      <c r="B109" s="14" t="n">
        <v>2.2747</v>
      </c>
      <c r="C109" s="19" t="n">
        <v>44405</v>
      </c>
      <c r="G109" s="20" t="n">
        <f aca="false">$G$11</f>
        <v>14.9</v>
      </c>
      <c r="H109" s="20" t="n">
        <f aca="false">$H$11</f>
        <v>9.2</v>
      </c>
      <c r="I109" s="6" t="n">
        <f aca="false">(3.14*POWER(H109,2)*0.25*G109)</f>
        <v>989.99176</v>
      </c>
      <c r="J109" s="21" t="n">
        <f aca="false">B109-C109/(2*10^5/1.8467)</f>
        <v>1.8646864325</v>
      </c>
      <c r="K109" s="22" t="n">
        <f aca="false">G109-J109</f>
        <v>13.0353135675</v>
      </c>
      <c r="L109" s="6" t="n">
        <f aca="false">I109/K109</f>
        <v>75.946907979895</v>
      </c>
      <c r="M109" s="16" t="n">
        <f aca="false">C109/L109</f>
        <v>584.684764411411</v>
      </c>
      <c r="N109" s="17" t="n">
        <f aca="false">J109/G109</f>
        <v>0.125146740436242</v>
      </c>
      <c r="O109" s="18" t="n">
        <f aca="false">LN(L109/(3.14*H109^2/4))</f>
        <v>0.133699110044007</v>
      </c>
    </row>
    <row r="110" customFormat="false" ht="14.25" hidden="false" customHeight="false" outlineLevel="0" collapsed="false">
      <c r="A110" s="14" t="n">
        <v>9.6</v>
      </c>
      <c r="B110" s="14" t="n">
        <v>2.2954</v>
      </c>
      <c r="C110" s="19" t="n">
        <v>44549</v>
      </c>
      <c r="G110" s="20" t="n">
        <f aca="false">$G$11</f>
        <v>14.9</v>
      </c>
      <c r="H110" s="20" t="n">
        <f aca="false">$H$11</f>
        <v>9.2</v>
      </c>
      <c r="I110" s="6" t="n">
        <f aca="false">(3.14*POWER(H110,2)*0.25*G110)</f>
        <v>989.99176</v>
      </c>
      <c r="J110" s="21" t="n">
        <f aca="false">B110-C110/(2*10^5/1.8467)</f>
        <v>1.8840568085</v>
      </c>
      <c r="K110" s="22" t="n">
        <f aca="false">G110-J110</f>
        <v>13.0159431915</v>
      </c>
      <c r="L110" s="6" t="n">
        <f aca="false">I110/K110</f>
        <v>76.0599324562594</v>
      </c>
      <c r="M110" s="16" t="n">
        <f aca="false">C110/L110</f>
        <v>585.709171193641</v>
      </c>
      <c r="N110" s="17" t="n">
        <f aca="false">J110/G110</f>
        <v>0.126446765671141</v>
      </c>
      <c r="O110" s="18" t="n">
        <f aca="false">LN(L110/(3.14*H110^2/4))</f>
        <v>0.135186207557108</v>
      </c>
    </row>
    <row r="111" customFormat="false" ht="14.25" hidden="false" customHeight="false" outlineLevel="0" collapsed="false">
      <c r="A111" s="14" t="n">
        <v>9.7</v>
      </c>
      <c r="B111" s="14" t="n">
        <v>2.3161</v>
      </c>
      <c r="C111" s="19" t="n">
        <v>44684</v>
      </c>
      <c r="G111" s="20" t="n">
        <f aca="false">$G$11</f>
        <v>14.9</v>
      </c>
      <c r="H111" s="20" t="n">
        <f aca="false">$H$11</f>
        <v>9.2</v>
      </c>
      <c r="I111" s="6" t="n">
        <f aca="false">(3.14*POWER(H111,2)*0.25*G111)</f>
        <v>989.99176</v>
      </c>
      <c r="J111" s="21" t="n">
        <f aca="false">B111-C111/(2*10^5/1.8467)</f>
        <v>1.903510286</v>
      </c>
      <c r="K111" s="22" t="n">
        <f aca="false">G111-J111</f>
        <v>12.996489714</v>
      </c>
      <c r="L111" s="6" t="n">
        <f aca="false">I111/K111</f>
        <v>76.1737809043597</v>
      </c>
      <c r="M111" s="16" t="n">
        <f aca="false">C111/L111</f>
        <v>586.606040418333</v>
      </c>
      <c r="N111" s="17" t="n">
        <f aca="false">J111/G111</f>
        <v>0.127752368187919</v>
      </c>
      <c r="O111" s="18" t="n">
        <f aca="false">LN(L111/(3.14*H111^2/4))</f>
        <v>0.136681913952381</v>
      </c>
    </row>
    <row r="112" customFormat="false" ht="14.25" hidden="false" customHeight="false" outlineLevel="0" collapsed="false">
      <c r="A112" s="14" t="n">
        <v>9.8</v>
      </c>
      <c r="B112" s="14" t="n">
        <v>2.3369</v>
      </c>
      <c r="C112" s="19" t="n">
        <v>44829</v>
      </c>
      <c r="G112" s="20" t="n">
        <f aca="false">$G$11</f>
        <v>14.9</v>
      </c>
      <c r="H112" s="20" t="n">
        <f aca="false">$H$11</f>
        <v>9.2</v>
      </c>
      <c r="I112" s="6" t="n">
        <f aca="false">(3.14*POWER(H112,2)*0.25*G112)</f>
        <v>989.99176</v>
      </c>
      <c r="J112" s="21" t="n">
        <f aca="false">B112-C112/(2*10^5/1.8467)</f>
        <v>1.9229714285</v>
      </c>
      <c r="K112" s="22" t="n">
        <f aca="false">G112-J112</f>
        <v>12.9770285715</v>
      </c>
      <c r="L112" s="6" t="n">
        <f aca="false">I112/K112</f>
        <v>76.288015746086</v>
      </c>
      <c r="M112" s="16" t="n">
        <f aca="false">C112/L112</f>
        <v>587.62833928211</v>
      </c>
      <c r="N112" s="17" t="n">
        <f aca="false">J112/G112</f>
        <v>0.129058485134228</v>
      </c>
      <c r="O112" s="18" t="n">
        <f aca="false">LN(L112/(3.14*H112^2/4))</f>
        <v>0.138180451495731</v>
      </c>
    </row>
    <row r="113" customFormat="false" ht="14.25" hidden="false" customHeight="false" outlineLevel="0" collapsed="false">
      <c r="A113" s="14" t="n">
        <v>9.9</v>
      </c>
      <c r="B113" s="14" t="n">
        <v>2.3582</v>
      </c>
      <c r="C113" s="19" t="n">
        <v>44971</v>
      </c>
      <c r="G113" s="20" t="n">
        <f aca="false">$G$11</f>
        <v>14.9</v>
      </c>
      <c r="H113" s="20" t="n">
        <f aca="false">$H$11</f>
        <v>9.2</v>
      </c>
      <c r="I113" s="6" t="n">
        <f aca="false">(3.14*POWER(H113,2)*0.25*G113)</f>
        <v>989.99176</v>
      </c>
      <c r="J113" s="21" t="n">
        <f aca="false">B113-C113/(2*10^5/1.8467)</f>
        <v>1.9429602715</v>
      </c>
      <c r="K113" s="22" t="n">
        <f aca="false">G113-J113</f>
        <v>12.9570397285</v>
      </c>
      <c r="L113" s="6" t="n">
        <f aca="false">I113/K113</f>
        <v>76.4057053728436</v>
      </c>
      <c r="M113" s="16" t="n">
        <f aca="false">C113/L113</f>
        <v>588.581700549077</v>
      </c>
      <c r="N113" s="17" t="n">
        <f aca="false">J113/G113</f>
        <v>0.130400018221477</v>
      </c>
      <c r="O113" s="18" t="n">
        <f aca="false">LN(L113/(3.14*H113^2/4))</f>
        <v>0.139721964128997</v>
      </c>
    </row>
    <row r="114" customFormat="false" ht="14.25" hidden="false" customHeight="false" outlineLevel="0" collapsed="false">
      <c r="A114" s="14" t="n">
        <v>10</v>
      </c>
      <c r="B114" s="14" t="n">
        <v>2.3788</v>
      </c>
      <c r="C114" s="19" t="n">
        <v>45112</v>
      </c>
      <c r="G114" s="20" t="n">
        <f aca="false">$G$11</f>
        <v>14.9</v>
      </c>
      <c r="H114" s="20" t="n">
        <f aca="false">$H$11</f>
        <v>9.2</v>
      </c>
      <c r="I114" s="6" t="n">
        <f aca="false">(3.14*POWER(H114,2)*0.25*G114)</f>
        <v>989.99176</v>
      </c>
      <c r="J114" s="21" t="n">
        <f aca="false">B114-C114/(2*10^5/1.8467)</f>
        <v>1.962258348</v>
      </c>
      <c r="K114" s="22" t="n">
        <f aca="false">G114-J114</f>
        <v>12.937741652</v>
      </c>
      <c r="L114" s="6" t="n">
        <f aca="false">I114/K114</f>
        <v>76.51967295598</v>
      </c>
      <c r="M114" s="16" t="n">
        <f aca="false">C114/L114</f>
        <v>589.547736644822</v>
      </c>
      <c r="N114" s="17" t="n">
        <f aca="false">J114/G114</f>
        <v>0.13169519114094</v>
      </c>
      <c r="O114" s="18" t="n">
        <f aca="false">LN(L114/(3.14*H114^2/4))</f>
        <v>0.141212463684806</v>
      </c>
    </row>
    <row r="115" customFormat="false" ht="14.25" hidden="false" customHeight="false" outlineLevel="0" collapsed="false">
      <c r="A115" s="14" t="n">
        <v>10.1</v>
      </c>
      <c r="B115" s="14" t="n">
        <v>2.3995</v>
      </c>
      <c r="C115" s="19" t="n">
        <v>45250</v>
      </c>
      <c r="G115" s="20" t="n">
        <f aca="false">$G$11</f>
        <v>14.9</v>
      </c>
      <c r="H115" s="20" t="n">
        <f aca="false">$H$11</f>
        <v>9.2</v>
      </c>
      <c r="I115" s="6" t="n">
        <f aca="false">(3.14*POWER(H115,2)*0.25*G115)</f>
        <v>989.99176</v>
      </c>
      <c r="J115" s="21" t="n">
        <f aca="false">B115-C115/(2*10^5/1.8467)</f>
        <v>1.981684125</v>
      </c>
      <c r="K115" s="22" t="n">
        <f aca="false">G115-J115</f>
        <v>12.918315875</v>
      </c>
      <c r="L115" s="6" t="n">
        <f aca="false">I115/K115</f>
        <v>76.6347385819748</v>
      </c>
      <c r="M115" s="16" t="n">
        <f aca="false">C115/L115</f>
        <v>590.463291678054</v>
      </c>
      <c r="N115" s="17" t="n">
        <f aca="false">J115/G115</f>
        <v>0.132998934563758</v>
      </c>
      <c r="O115" s="18" t="n">
        <f aca="false">LN(L115/(3.14*H115^2/4))</f>
        <v>0.142715073325486</v>
      </c>
    </row>
    <row r="116" customFormat="false" ht="14.25" hidden="false" customHeight="false" outlineLevel="0" collapsed="false">
      <c r="A116" s="14" t="n">
        <v>10.2</v>
      </c>
      <c r="B116" s="14" t="n">
        <v>2.4201</v>
      </c>
      <c r="C116" s="19" t="n">
        <v>45391</v>
      </c>
      <c r="G116" s="20" t="n">
        <f aca="false">$G$11</f>
        <v>14.9</v>
      </c>
      <c r="H116" s="20" t="n">
        <f aca="false">$H$11</f>
        <v>9.2</v>
      </c>
      <c r="I116" s="6" t="n">
        <f aca="false">(3.14*POWER(H116,2)*0.25*G116)</f>
        <v>989.99176</v>
      </c>
      <c r="J116" s="21" t="n">
        <f aca="false">B116-C116/(2*10^5/1.8467)</f>
        <v>2.0009822015</v>
      </c>
      <c r="K116" s="22" t="n">
        <f aca="false">G116-J116</f>
        <v>12.8990177985</v>
      </c>
      <c r="L116" s="6" t="n">
        <f aca="false">I116/K116</f>
        <v>76.7493909586762</v>
      </c>
      <c r="M116" s="16" t="n">
        <f aca="false">C116/L116</f>
        <v>591.418373918298</v>
      </c>
      <c r="N116" s="17" t="n">
        <f aca="false">J116/G116</f>
        <v>0.134294107483222</v>
      </c>
      <c r="O116" s="18" t="n">
        <f aca="false">LN(L116/(3.14*H116^2/4))</f>
        <v>0.14421004413372</v>
      </c>
    </row>
    <row r="117" customFormat="false" ht="14.25" hidden="false" customHeight="false" outlineLevel="0" collapsed="false">
      <c r="A117" s="14" t="n">
        <v>10.3</v>
      </c>
      <c r="B117" s="14" t="n">
        <v>2.4408</v>
      </c>
      <c r="C117" s="19" t="n">
        <v>45527</v>
      </c>
      <c r="G117" s="20" t="n">
        <f aca="false">$G$11</f>
        <v>14.9</v>
      </c>
      <c r="H117" s="20" t="n">
        <f aca="false">$H$11</f>
        <v>9.2</v>
      </c>
      <c r="I117" s="6" t="n">
        <f aca="false">(3.14*POWER(H117,2)*0.25*G117)</f>
        <v>989.99176</v>
      </c>
      <c r="J117" s="21" t="n">
        <f aca="false">B117-C117/(2*10^5/1.8467)</f>
        <v>2.0204264455</v>
      </c>
      <c r="K117" s="22" t="n">
        <f aca="false">G117-J117</f>
        <v>12.8795735545</v>
      </c>
      <c r="L117" s="6" t="n">
        <f aca="false">I117/K117</f>
        <v>76.8652592270112</v>
      </c>
      <c r="M117" s="16" t="n">
        <f aca="false">C117/L117</f>
        <v>592.296187612432</v>
      </c>
      <c r="N117" s="17" t="n">
        <f aca="false">J117/G117</f>
        <v>0.135599090302013</v>
      </c>
      <c r="O117" s="18" t="n">
        <f aca="false">LN(L117/(3.14*H117^2/4))</f>
        <v>0.145718601945996</v>
      </c>
    </row>
    <row r="118" customFormat="false" ht="14.25" hidden="false" customHeight="false" outlineLevel="0" collapsed="false">
      <c r="A118" s="14" t="n">
        <v>10.4</v>
      </c>
      <c r="B118" s="14" t="n">
        <v>2.4615</v>
      </c>
      <c r="C118" s="19" t="n">
        <v>45667</v>
      </c>
      <c r="G118" s="20" t="n">
        <f aca="false">$G$11</f>
        <v>14.9</v>
      </c>
      <c r="H118" s="20" t="n">
        <f aca="false">$H$11</f>
        <v>9.2</v>
      </c>
      <c r="I118" s="6" t="n">
        <f aca="false">(3.14*POWER(H118,2)*0.25*G118)</f>
        <v>989.99176</v>
      </c>
      <c r="J118" s="21" t="n">
        <f aca="false">B118-C118/(2*10^5/1.8467)</f>
        <v>2.0398337555</v>
      </c>
      <c r="K118" s="22" t="n">
        <f aca="false">G118-J118</f>
        <v>12.8601662445</v>
      </c>
      <c r="L118" s="6" t="n">
        <f aca="false">I118/K118</f>
        <v>76.9812567876715</v>
      </c>
      <c r="M118" s="16" t="n">
        <f aca="false">C118/L118</f>
        <v>593.222323272248</v>
      </c>
      <c r="N118" s="17" t="n">
        <f aca="false">J118/G118</f>
        <v>0.136901594328859</v>
      </c>
      <c r="O118" s="18" t="n">
        <f aca="false">LN(L118/(3.14*H118^2/4))</f>
        <v>0.147226566970442</v>
      </c>
    </row>
    <row r="119" customFormat="false" ht="14.25" hidden="false" customHeight="false" outlineLevel="0" collapsed="false">
      <c r="A119" s="14" t="n">
        <v>10.5</v>
      </c>
      <c r="B119" s="14" t="n">
        <v>2.4823</v>
      </c>
      <c r="C119" s="19" t="n">
        <v>45809</v>
      </c>
      <c r="G119" s="20" t="n">
        <f aca="false">$G$11</f>
        <v>14.9</v>
      </c>
      <c r="H119" s="20" t="n">
        <f aca="false">$H$11</f>
        <v>9.2</v>
      </c>
      <c r="I119" s="6" t="n">
        <f aca="false">(3.14*POWER(H119,2)*0.25*G119)</f>
        <v>989.99176</v>
      </c>
      <c r="J119" s="21" t="n">
        <f aca="false">B119-C119/(2*10^5/1.8467)</f>
        <v>2.0593225985</v>
      </c>
      <c r="K119" s="22" t="n">
        <f aca="false">G119-J119</f>
        <v>12.8406774015</v>
      </c>
      <c r="L119" s="6" t="n">
        <f aca="false">I119/K119</f>
        <v>77.0980945198696</v>
      </c>
      <c r="M119" s="16" t="n">
        <f aca="false">C119/L119</f>
        <v>594.165138389953</v>
      </c>
      <c r="N119" s="17" t="n">
        <f aca="false">J119/G119</f>
        <v>0.138209570369128</v>
      </c>
      <c r="O119" s="18" t="n">
        <f aca="false">LN(L119/(3.14*H119^2/4))</f>
        <v>0.148743158955038</v>
      </c>
    </row>
    <row r="120" customFormat="false" ht="14.25" hidden="false" customHeight="false" outlineLevel="0" collapsed="false">
      <c r="A120" s="14" t="n">
        <v>10.6</v>
      </c>
      <c r="B120" s="14" t="n">
        <v>2.5031</v>
      </c>
      <c r="C120" s="19" t="n">
        <v>45950</v>
      </c>
      <c r="G120" s="20" t="n">
        <f aca="false">$G$11</f>
        <v>14.9</v>
      </c>
      <c r="H120" s="20" t="n">
        <f aca="false">$H$11</f>
        <v>9.2</v>
      </c>
      <c r="I120" s="6" t="n">
        <f aca="false">(3.14*POWER(H120,2)*0.25*G120)</f>
        <v>989.99176</v>
      </c>
      <c r="J120" s="21" t="n">
        <f aca="false">B120-C120/(2*10^5/1.8467)</f>
        <v>2.078820675</v>
      </c>
      <c r="K120" s="22" t="n">
        <f aca="false">G120-J120</f>
        <v>12.821179325</v>
      </c>
      <c r="L120" s="6" t="n">
        <f aca="false">I120/K120</f>
        <v>77.215343058935</v>
      </c>
      <c r="M120" s="16" t="n">
        <f aca="false">C120/L120</f>
        <v>595.088983350478</v>
      </c>
      <c r="N120" s="17" t="n">
        <f aca="false">J120/G120</f>
        <v>0.139518166107383</v>
      </c>
      <c r="O120" s="18" t="n">
        <f aca="false">LN(L120/(3.14*H120^2/4))</f>
        <v>0.150262774660164</v>
      </c>
    </row>
    <row r="121" customFormat="false" ht="14.25" hidden="false" customHeight="false" outlineLevel="0" collapsed="false">
      <c r="A121" s="14" t="n">
        <v>10.7</v>
      </c>
      <c r="B121" s="14" t="n">
        <v>2.5246</v>
      </c>
      <c r="C121" s="19" t="n">
        <v>46089</v>
      </c>
      <c r="G121" s="20" t="n">
        <f aca="false">$G$11</f>
        <v>14.9</v>
      </c>
      <c r="H121" s="20" t="n">
        <f aca="false">$H$11</f>
        <v>9.2</v>
      </c>
      <c r="I121" s="6" t="n">
        <f aca="false">(3.14*POWER(H121,2)*0.25*G121)</f>
        <v>989.99176</v>
      </c>
      <c r="J121" s="21" t="n">
        <f aca="false">B121-C121/(2*10^5/1.8467)</f>
        <v>2.0990372185</v>
      </c>
      <c r="K121" s="22" t="n">
        <f aca="false">G121-J121</f>
        <v>12.8009627815</v>
      </c>
      <c r="L121" s="6" t="n">
        <f aca="false">I121/K121</f>
        <v>77.3372891475585</v>
      </c>
      <c r="M121" s="16" t="n">
        <f aca="false">C121/L121</f>
        <v>595.947963886643</v>
      </c>
      <c r="N121" s="17" t="n">
        <f aca="false">J121/G121</f>
        <v>0.140874981107383</v>
      </c>
      <c r="O121" s="18" t="n">
        <f aca="false">LN(L121/(3.14*H121^2/4))</f>
        <v>0.151840827549834</v>
      </c>
    </row>
    <row r="122" customFormat="false" ht="14.25" hidden="false" customHeight="false" outlineLevel="0" collapsed="false">
      <c r="A122" s="14" t="n">
        <v>10.8</v>
      </c>
      <c r="B122" s="14" t="n">
        <v>2.5454</v>
      </c>
      <c r="C122" s="19" t="n">
        <v>46231</v>
      </c>
      <c r="G122" s="20" t="n">
        <f aca="false">$G$11</f>
        <v>14.9</v>
      </c>
      <c r="H122" s="20" t="n">
        <f aca="false">$H$11</f>
        <v>9.2</v>
      </c>
      <c r="I122" s="6" t="n">
        <f aca="false">(3.14*POWER(H122,2)*0.25*G122)</f>
        <v>989.99176</v>
      </c>
      <c r="J122" s="21" t="n">
        <f aca="false">B122-C122/(2*10^5/1.8467)</f>
        <v>2.1185260615</v>
      </c>
      <c r="K122" s="22" t="n">
        <f aca="false">G122-J122</f>
        <v>12.7814739385</v>
      </c>
      <c r="L122" s="6" t="n">
        <f aca="false">I122/K122</f>
        <v>77.4552109376036</v>
      </c>
      <c r="M122" s="16" t="n">
        <f aca="false">C122/L122</f>
        <v>596.873979689279</v>
      </c>
      <c r="N122" s="17" t="n">
        <f aca="false">J122/G122</f>
        <v>0.142182957147651</v>
      </c>
      <c r="O122" s="18" t="n">
        <f aca="false">LN(L122/(3.14*H122^2/4))</f>
        <v>0.153364439001191</v>
      </c>
    </row>
    <row r="123" customFormat="false" ht="14.25" hidden="false" customHeight="false" outlineLevel="0" collapsed="false">
      <c r="A123" s="14" t="n">
        <v>10.9</v>
      </c>
      <c r="B123" s="14" t="n">
        <v>2.5661</v>
      </c>
      <c r="C123" s="19" t="n">
        <v>46363</v>
      </c>
      <c r="G123" s="20" t="n">
        <f aca="false">$G$11</f>
        <v>14.9</v>
      </c>
      <c r="H123" s="20" t="n">
        <f aca="false">$H$11</f>
        <v>9.2</v>
      </c>
      <c r="I123" s="6" t="n">
        <f aca="false">(3.14*POWER(H123,2)*0.25*G123)</f>
        <v>989.99176</v>
      </c>
      <c r="J123" s="21" t="n">
        <f aca="false">B123-C123/(2*10^5/1.8467)</f>
        <v>2.1380072395</v>
      </c>
      <c r="K123" s="22" t="n">
        <f aca="false">G123-J123</f>
        <v>12.7619927605</v>
      </c>
      <c r="L123" s="6" t="n">
        <f aca="false">I123/K123</f>
        <v>77.5734462931331</v>
      </c>
      <c r="M123" s="16" t="n">
        <f aca="false">C123/L123</f>
        <v>597.665853658279</v>
      </c>
      <c r="N123" s="17" t="n">
        <f aca="false">J123/G123</f>
        <v>0.143490418758389</v>
      </c>
      <c r="O123" s="18" t="n">
        <f aca="false">LN(L123/(3.14*H123^2/4))</f>
        <v>0.15488977477544</v>
      </c>
    </row>
    <row r="124" customFormat="false" ht="14.25" hidden="false" customHeight="false" outlineLevel="0" collapsed="false">
      <c r="A124" s="14" t="n">
        <v>11</v>
      </c>
      <c r="B124" s="14" t="n">
        <v>2.5868</v>
      </c>
      <c r="C124" s="19" t="n">
        <v>46502</v>
      </c>
      <c r="G124" s="20" t="n">
        <f aca="false">$G$11</f>
        <v>14.9</v>
      </c>
      <c r="H124" s="20" t="n">
        <f aca="false">$H$11</f>
        <v>9.2</v>
      </c>
      <c r="I124" s="6" t="n">
        <f aca="false">(3.14*POWER(H124,2)*0.25*G124)</f>
        <v>989.99176</v>
      </c>
      <c r="J124" s="21" t="n">
        <f aca="false">B124-C124/(2*10^5/1.8467)</f>
        <v>2.157423783</v>
      </c>
      <c r="K124" s="22" t="n">
        <f aca="false">G124-J124</f>
        <v>12.742576217</v>
      </c>
      <c r="L124" s="6" t="n">
        <f aca="false">I124/K124</f>
        <v>77.6916490936301</v>
      </c>
      <c r="M124" s="16" t="n">
        <f aca="false">C124/L124</f>
        <v>598.545667938624</v>
      </c>
      <c r="N124" s="17" t="n">
        <f aca="false">J124/G124</f>
        <v>0.144793542483222</v>
      </c>
      <c r="O124" s="18" t="n">
        <f aca="false">LN(L124/(3.14*H124^2/4))</f>
        <v>0.156412368414895</v>
      </c>
    </row>
    <row r="125" customFormat="false" ht="14.25" hidden="false" customHeight="false" outlineLevel="0" collapsed="false">
      <c r="A125" s="14" t="n">
        <v>11.1</v>
      </c>
      <c r="B125" s="14" t="n">
        <v>2.6075</v>
      </c>
      <c r="C125" s="19" t="n">
        <v>46645</v>
      </c>
      <c r="G125" s="20" t="n">
        <f aca="false">$G$11</f>
        <v>14.9</v>
      </c>
      <c r="H125" s="20" t="n">
        <f aca="false">$H$11</f>
        <v>9.2</v>
      </c>
      <c r="I125" s="6" t="n">
        <f aca="false">(3.14*POWER(H125,2)*0.25*G125)</f>
        <v>989.99176</v>
      </c>
      <c r="J125" s="21" t="n">
        <f aca="false">B125-C125/(2*10^5/1.8467)</f>
        <v>2.1768033925</v>
      </c>
      <c r="K125" s="22" t="n">
        <f aca="false">G125-J125</f>
        <v>12.7231966075</v>
      </c>
      <c r="L125" s="6" t="n">
        <f aca="false">I125/K125</f>
        <v>77.8099867934466</v>
      </c>
      <c r="M125" s="16" t="n">
        <f aca="false">C125/L125</f>
        <v>599.473177187695</v>
      </c>
      <c r="N125" s="17" t="n">
        <f aca="false">J125/G125</f>
        <v>0.146094187416107</v>
      </c>
      <c r="O125" s="18" t="n">
        <f aca="false">LN(L125/(3.14*H125^2/4))</f>
        <v>0.157934380990336</v>
      </c>
    </row>
    <row r="126" customFormat="false" ht="14.25" hidden="false" customHeight="false" outlineLevel="0" collapsed="false">
      <c r="A126" s="14" t="n">
        <v>11.2</v>
      </c>
      <c r="B126" s="14" t="n">
        <v>2.6282</v>
      </c>
      <c r="C126" s="19" t="n">
        <v>46786</v>
      </c>
      <c r="G126" s="20" t="n">
        <f aca="false">$G$11</f>
        <v>14.9</v>
      </c>
      <c r="H126" s="20" t="n">
        <f aca="false">$H$11</f>
        <v>9.2</v>
      </c>
      <c r="I126" s="6" t="n">
        <f aca="false">(3.14*POWER(H126,2)*0.25*G126)</f>
        <v>989.99176</v>
      </c>
      <c r="J126" s="21" t="n">
        <f aca="false">B126-C126/(2*10^5/1.8467)</f>
        <v>2.196201469</v>
      </c>
      <c r="K126" s="22" t="n">
        <f aca="false">G126-J126</f>
        <v>12.703798531</v>
      </c>
      <c r="L126" s="6" t="n">
        <f aca="false">I126/K126</f>
        <v>77.9287988221954</v>
      </c>
      <c r="M126" s="16" t="n">
        <f aca="false">C126/L126</f>
        <v>600.368550614367</v>
      </c>
      <c r="N126" s="17" t="n">
        <f aca="false">J126/G126</f>
        <v>0.147396071744966</v>
      </c>
      <c r="O126" s="18" t="n">
        <f aca="false">LN(L126/(3.14*H126^2/4))</f>
        <v>0.159460167278303</v>
      </c>
    </row>
    <row r="127" customFormat="false" ht="14.25" hidden="false" customHeight="false" outlineLevel="0" collapsed="false">
      <c r="A127" s="14" t="n">
        <v>11.3</v>
      </c>
      <c r="B127" s="14" t="n">
        <v>2.6489</v>
      </c>
      <c r="C127" s="19" t="n">
        <v>46921</v>
      </c>
      <c r="G127" s="20" t="n">
        <f aca="false">$G$11</f>
        <v>14.9</v>
      </c>
      <c r="H127" s="20" t="n">
        <f aca="false">$H$11</f>
        <v>9.2</v>
      </c>
      <c r="I127" s="6" t="n">
        <f aca="false">(3.14*POWER(H127,2)*0.25*G127)</f>
        <v>989.99176</v>
      </c>
      <c r="J127" s="21" t="n">
        <f aca="false">B127-C127/(2*10^5/1.8467)</f>
        <v>2.2156549465</v>
      </c>
      <c r="K127" s="22" t="n">
        <f aca="false">G127-J127</f>
        <v>12.6843450535</v>
      </c>
      <c r="L127" s="6" t="n">
        <f aca="false">I127/K127</f>
        <v>78.0483151336876</v>
      </c>
      <c r="M127" s="16" t="n">
        <f aca="false">C127/L127</f>
        <v>601.178896938772</v>
      </c>
      <c r="N127" s="17" t="n">
        <f aca="false">J127/G127</f>
        <v>0.148701674261745</v>
      </c>
      <c r="O127" s="18" t="n">
        <f aca="false">LN(L127/(3.14*H127^2/4))</f>
        <v>0.160992652805847</v>
      </c>
    </row>
    <row r="128" customFormat="false" ht="14.25" hidden="false" customHeight="false" outlineLevel="0" collapsed="false">
      <c r="A128" s="14" t="n">
        <v>11.4</v>
      </c>
      <c r="B128" s="14" t="n">
        <v>2.6694</v>
      </c>
      <c r="C128" s="19" t="n">
        <v>47061</v>
      </c>
      <c r="G128" s="20" t="n">
        <f aca="false">$G$11</f>
        <v>14.9</v>
      </c>
      <c r="H128" s="20" t="n">
        <f aca="false">$H$11</f>
        <v>9.2</v>
      </c>
      <c r="I128" s="6" t="n">
        <f aca="false">(3.14*POWER(H128,2)*0.25*G128)</f>
        <v>989.99176</v>
      </c>
      <c r="J128" s="21" t="n">
        <f aca="false">B128-C128/(2*10^5/1.8467)</f>
        <v>2.2348622565</v>
      </c>
      <c r="K128" s="22" t="n">
        <f aca="false">G128-J128</f>
        <v>12.6651377435</v>
      </c>
      <c r="L128" s="6" t="n">
        <f aca="false">I128/K128</f>
        <v>78.1666792773796</v>
      </c>
      <c r="M128" s="16" t="n">
        <f aca="false">C128/L128</f>
        <v>602.05960436161</v>
      </c>
      <c r="N128" s="17" t="n">
        <f aca="false">J128/G128</f>
        <v>0.149990755469799</v>
      </c>
      <c r="O128" s="18" t="n">
        <f aca="false">LN(L128/(3.14*H128^2/4))</f>
        <v>0.162508053639033</v>
      </c>
    </row>
    <row r="129" customFormat="false" ht="14.25" hidden="false" customHeight="false" outlineLevel="0" collapsed="false">
      <c r="A129" s="14" t="n">
        <v>11.5</v>
      </c>
      <c r="B129" s="14" t="n">
        <v>2.6907</v>
      </c>
      <c r="C129" s="19" t="n">
        <v>47197</v>
      </c>
      <c r="G129" s="20" t="n">
        <f aca="false">$G$11</f>
        <v>14.9</v>
      </c>
      <c r="H129" s="20" t="n">
        <f aca="false">$H$11</f>
        <v>9.2</v>
      </c>
      <c r="I129" s="6" t="n">
        <f aca="false">(3.14*POWER(H129,2)*0.25*G129)</f>
        <v>989.99176</v>
      </c>
      <c r="J129" s="21" t="n">
        <f aca="false">B129-C129/(2*10^5/1.8467)</f>
        <v>2.2549065005</v>
      </c>
      <c r="K129" s="22" t="n">
        <f aca="false">G129-J129</f>
        <v>12.6450934995</v>
      </c>
      <c r="L129" s="6" t="n">
        <f aca="false">I129/K129</f>
        <v>78.2905844103996</v>
      </c>
      <c r="M129" s="16" t="n">
        <f aca="false">C129/L129</f>
        <v>602.843884171219</v>
      </c>
      <c r="N129" s="17" t="n">
        <f aca="false">J129/G129</f>
        <v>0.151336006744966</v>
      </c>
      <c r="O129" s="18" t="n">
        <f aca="false">LN(L129/(3.14*H129^2/4))</f>
        <v>0.164091938669396</v>
      </c>
    </row>
    <row r="130" customFormat="false" ht="14.25" hidden="false" customHeight="false" outlineLevel="0" collapsed="false">
      <c r="A130" s="14" t="n">
        <v>11.6</v>
      </c>
      <c r="B130" s="14" t="n">
        <v>2.7113</v>
      </c>
      <c r="C130" s="19" t="n">
        <v>47337</v>
      </c>
      <c r="G130" s="20" t="n">
        <f aca="false">$G$11</f>
        <v>14.9</v>
      </c>
      <c r="H130" s="20" t="n">
        <f aca="false">$H$11</f>
        <v>9.2</v>
      </c>
      <c r="I130" s="6" t="n">
        <f aca="false">(3.14*POWER(H130,2)*0.25*G130)</f>
        <v>989.99176</v>
      </c>
      <c r="J130" s="21" t="n">
        <f aca="false">B130-C130/(2*10^5/1.8467)</f>
        <v>2.2742138105</v>
      </c>
      <c r="K130" s="22" t="n">
        <f aca="false">G130-J130</f>
        <v>12.6257861895</v>
      </c>
      <c r="L130" s="6" t="n">
        <f aca="false">I130/K130</f>
        <v>78.41030611015</v>
      </c>
      <c r="M130" s="16" t="n">
        <f aca="false">C130/L130</f>
        <v>603.708904458318</v>
      </c>
      <c r="N130" s="17" t="n">
        <f aca="false">J130/G130</f>
        <v>0.152631799362416</v>
      </c>
      <c r="O130" s="18" t="n">
        <f aca="false">LN(L130/(3.14*H130^2/4))</f>
        <v>0.165619967293194</v>
      </c>
    </row>
    <row r="131" customFormat="false" ht="14.25" hidden="false" customHeight="false" outlineLevel="0" collapsed="false">
      <c r="A131" s="14" t="n">
        <v>11.7</v>
      </c>
      <c r="B131" s="14" t="n">
        <v>2.7321</v>
      </c>
      <c r="C131" s="19" t="n">
        <v>47474</v>
      </c>
      <c r="G131" s="20" t="n">
        <f aca="false">$G$11</f>
        <v>14.9</v>
      </c>
      <c r="H131" s="20" t="n">
        <f aca="false">$H$11</f>
        <v>9.2</v>
      </c>
      <c r="I131" s="6" t="n">
        <f aca="false">(3.14*POWER(H131,2)*0.25*G131)</f>
        <v>989.99176</v>
      </c>
      <c r="J131" s="21" t="n">
        <f aca="false">B131-C131/(2*10^5/1.8467)</f>
        <v>2.293748821</v>
      </c>
      <c r="K131" s="22" t="n">
        <f aca="false">G131-J131</f>
        <v>12.606251179</v>
      </c>
      <c r="L131" s="6" t="n">
        <f aca="false">I131/K131</f>
        <v>78.5318129825279</v>
      </c>
      <c r="M131" s="16" t="n">
        <f aca="false">C131/L131</f>
        <v>604.51934314266</v>
      </c>
      <c r="N131" s="17" t="n">
        <f aca="false">J131/G131</f>
        <v>0.153942873892617</v>
      </c>
      <c r="O131" s="18" t="n">
        <f aca="false">LN(L131/(3.14*H131^2/4))</f>
        <v>0.167168396705996</v>
      </c>
    </row>
    <row r="132" customFormat="false" ht="14.25" hidden="false" customHeight="false" outlineLevel="0" collapsed="false">
      <c r="A132" s="14" t="n">
        <v>11.8</v>
      </c>
      <c r="B132" s="14" t="n">
        <v>2.7528</v>
      </c>
      <c r="C132" s="19" t="n">
        <v>47613</v>
      </c>
      <c r="G132" s="20" t="n">
        <f aca="false">$G$11</f>
        <v>14.9</v>
      </c>
      <c r="H132" s="20" t="n">
        <f aca="false">$H$11</f>
        <v>9.2</v>
      </c>
      <c r="I132" s="6" t="n">
        <f aca="false">(3.14*POWER(H132,2)*0.25*G132)</f>
        <v>989.99176</v>
      </c>
      <c r="J132" s="21" t="n">
        <f aca="false">B132-C132/(2*10^5/1.8467)</f>
        <v>2.3131653645</v>
      </c>
      <c r="K132" s="22" t="n">
        <f aca="false">G132-J132</f>
        <v>12.5868346355</v>
      </c>
      <c r="L132" s="6" t="n">
        <f aca="false">I132/K132</f>
        <v>78.6529567336827</v>
      </c>
      <c r="M132" s="16" t="n">
        <f aca="false">C132/L132</f>
        <v>605.355500635744</v>
      </c>
      <c r="N132" s="17" t="n">
        <f aca="false">J132/G132</f>
        <v>0.15524599761745</v>
      </c>
      <c r="O132" s="18" t="n">
        <f aca="false">LN(L132/(3.14*H132^2/4))</f>
        <v>0.168709815449805</v>
      </c>
    </row>
    <row r="133" customFormat="false" ht="14.25" hidden="false" customHeight="false" outlineLevel="0" collapsed="false">
      <c r="A133" s="14" t="n">
        <v>11.9</v>
      </c>
      <c r="B133" s="14" t="n">
        <v>2.7734</v>
      </c>
      <c r="C133" s="19" t="n">
        <v>47747</v>
      </c>
      <c r="G133" s="20" t="n">
        <f aca="false">$G$11</f>
        <v>14.9</v>
      </c>
      <c r="H133" s="20" t="n">
        <f aca="false">$H$11</f>
        <v>9.2</v>
      </c>
      <c r="I133" s="6" t="n">
        <f aca="false">(3.14*POWER(H133,2)*0.25*G133)</f>
        <v>989.99176</v>
      </c>
      <c r="J133" s="21" t="n">
        <f aca="false">B133-C133/(2*10^5/1.8467)</f>
        <v>2.3325280755</v>
      </c>
      <c r="K133" s="22" t="n">
        <f aca="false">G133-J133</f>
        <v>12.5674719245</v>
      </c>
      <c r="L133" s="6" t="n">
        <f aca="false">I133/K133</f>
        <v>78.7741373879685</v>
      </c>
      <c r="M133" s="16" t="n">
        <f aca="false">C133/L133</f>
        <v>606.125329749312</v>
      </c>
      <c r="N133" s="17" t="n">
        <f aca="false">J133/G133</f>
        <v>0.156545508422819</v>
      </c>
      <c r="O133" s="18" t="n">
        <f aca="false">LN(L133/(3.14*H133^2/4))</f>
        <v>0.170249330345842</v>
      </c>
    </row>
    <row r="134" customFormat="false" ht="14.25" hidden="false" customHeight="false" outlineLevel="0" collapsed="false">
      <c r="A134" s="14" t="n">
        <v>12</v>
      </c>
      <c r="B134" s="14" t="n">
        <v>2.7941</v>
      </c>
      <c r="C134" s="19" t="n">
        <v>47884</v>
      </c>
      <c r="G134" s="20" t="n">
        <f aca="false">$G$11</f>
        <v>14.9</v>
      </c>
      <c r="H134" s="20" t="n">
        <f aca="false">$H$11</f>
        <v>9.2</v>
      </c>
      <c r="I134" s="6" t="n">
        <f aca="false">(3.14*POWER(H134,2)*0.25*G134)</f>
        <v>989.99176</v>
      </c>
      <c r="J134" s="21" t="n">
        <f aca="false">B134-C134/(2*10^5/1.8467)</f>
        <v>2.351963086</v>
      </c>
      <c r="K134" s="22" t="n">
        <f aca="false">G134-J134</f>
        <v>12.548036914</v>
      </c>
      <c r="L134" s="6" t="n">
        <f aca="false">I134/K134</f>
        <v>78.8961466072397</v>
      </c>
      <c r="M134" s="16" t="n">
        <f aca="false">C134/L134</f>
        <v>606.924445098388</v>
      </c>
      <c r="N134" s="17" t="n">
        <f aca="false">J134/G134</f>
        <v>0.157849871543624</v>
      </c>
      <c r="O134" s="18" t="n">
        <f aca="false">LN(L134/(3.14*H134^2/4))</f>
        <v>0.171796980803911</v>
      </c>
    </row>
    <row r="135" customFormat="false" ht="14.25" hidden="false" customHeight="false" outlineLevel="0" collapsed="false">
      <c r="A135" s="14" t="n">
        <v>12.1</v>
      </c>
      <c r="B135" s="14" t="n">
        <v>2.8148</v>
      </c>
      <c r="C135" s="19" t="n">
        <v>48020</v>
      </c>
      <c r="G135" s="20" t="n">
        <f aca="false">$G$11</f>
        <v>14.9</v>
      </c>
      <c r="H135" s="20" t="n">
        <f aca="false">$H$11</f>
        <v>9.2</v>
      </c>
      <c r="I135" s="6" t="n">
        <f aca="false">(3.14*POWER(H135,2)*0.25*G135)</f>
        <v>989.99176</v>
      </c>
      <c r="J135" s="21" t="n">
        <f aca="false">B135-C135/(2*10^5/1.8467)</f>
        <v>2.37140733</v>
      </c>
      <c r="K135" s="22" t="n">
        <f aca="false">G135-J135</f>
        <v>12.52859267</v>
      </c>
      <c r="L135" s="6" t="n">
        <f aca="false">I135/K135</f>
        <v>79.0185925966416</v>
      </c>
      <c r="M135" s="16" t="n">
        <f aca="false">C135/L135</f>
        <v>607.705078286106</v>
      </c>
      <c r="N135" s="17" t="n">
        <f aca="false">J135/G135</f>
        <v>0.159154854362416</v>
      </c>
      <c r="O135" s="18" t="n">
        <f aca="false">LN(L135/(3.14*H135^2/4))</f>
        <v>0.17334776719103</v>
      </c>
    </row>
    <row r="136" customFormat="false" ht="14.25" hidden="false" customHeight="false" outlineLevel="0" collapsed="false">
      <c r="A136" s="14" t="n">
        <v>12.2</v>
      </c>
      <c r="B136" s="14" t="n">
        <v>2.8356</v>
      </c>
      <c r="C136" s="19" t="n">
        <v>48154</v>
      </c>
      <c r="G136" s="20" t="n">
        <f aca="false">$G$11</f>
        <v>14.9</v>
      </c>
      <c r="H136" s="20" t="n">
        <f aca="false">$H$11</f>
        <v>9.2</v>
      </c>
      <c r="I136" s="6" t="n">
        <f aca="false">(3.14*POWER(H136,2)*0.25*G136)</f>
        <v>989.99176</v>
      </c>
      <c r="J136" s="21" t="n">
        <f aca="false">B136-C136/(2*10^5/1.8467)</f>
        <v>2.390970041</v>
      </c>
      <c r="K136" s="22" t="n">
        <f aca="false">G136-J136</f>
        <v>12.509029959</v>
      </c>
      <c r="L136" s="6" t="n">
        <f aca="false">I136/K136</f>
        <v>79.1421687568763</v>
      </c>
      <c r="M136" s="16" t="n">
        <f aca="false">C136/L136</f>
        <v>608.449335624456</v>
      </c>
      <c r="N136" s="17" t="n">
        <f aca="false">J136/G136</f>
        <v>0.160467787986577</v>
      </c>
      <c r="O136" s="18" t="n">
        <f aca="false">LN(L136/(3.14*H136^2/4))</f>
        <v>0.174910432726074</v>
      </c>
    </row>
    <row r="137" customFormat="false" ht="14.25" hidden="false" customHeight="false" outlineLevel="0" collapsed="false">
      <c r="A137" s="14" t="n">
        <v>12.3</v>
      </c>
      <c r="B137" s="14" t="n">
        <v>2.8569</v>
      </c>
      <c r="C137" s="19" t="n">
        <v>48302</v>
      </c>
      <c r="G137" s="20" t="n">
        <f aca="false">$G$11</f>
        <v>14.9</v>
      </c>
      <c r="H137" s="20" t="n">
        <f aca="false">$H$11</f>
        <v>9.2</v>
      </c>
      <c r="I137" s="6" t="n">
        <f aca="false">(3.14*POWER(H137,2)*0.25*G137)</f>
        <v>989.99176</v>
      </c>
      <c r="J137" s="21" t="n">
        <f aca="false">B137-C137/(2*10^5/1.8467)</f>
        <v>2.410903483</v>
      </c>
      <c r="K137" s="22" t="n">
        <f aca="false">G137-J137</f>
        <v>12.489096517</v>
      </c>
      <c r="L137" s="6" t="n">
        <f aca="false">I137/K137</f>
        <v>79.2684850062962</v>
      </c>
      <c r="M137" s="16" t="n">
        <f aca="false">C137/L137</f>
        <v>609.346829274755</v>
      </c>
      <c r="N137" s="17" t="n">
        <f aca="false">J137/G137</f>
        <v>0.161805602885906</v>
      </c>
      <c r="O137" s="18" t="n">
        <f aca="false">LN(L137/(3.14*H137^2/4))</f>
        <v>0.176505227939546</v>
      </c>
    </row>
    <row r="138" customFormat="false" ht="14.25" hidden="false" customHeight="false" outlineLevel="0" collapsed="false">
      <c r="A138" s="14" t="n">
        <v>12.4</v>
      </c>
      <c r="B138" s="14" t="n">
        <v>2.8776</v>
      </c>
      <c r="C138" s="19" t="n">
        <v>48431</v>
      </c>
      <c r="G138" s="20" t="n">
        <f aca="false">$G$11</f>
        <v>14.9</v>
      </c>
      <c r="H138" s="20" t="n">
        <f aca="false">$H$11</f>
        <v>9.2</v>
      </c>
      <c r="I138" s="6" t="n">
        <f aca="false">(3.14*POWER(H138,2)*0.25*G138)</f>
        <v>989.99176</v>
      </c>
      <c r="J138" s="21" t="n">
        <f aca="false">B138-C138/(2*10^5/1.8467)</f>
        <v>2.4304123615</v>
      </c>
      <c r="K138" s="22" t="n">
        <f aca="false">G138-J138</f>
        <v>12.4695876385</v>
      </c>
      <c r="L138" s="6" t="n">
        <f aca="false">I138/K138</f>
        <v>79.3925018773988</v>
      </c>
      <c r="M138" s="16" t="n">
        <f aca="false">C138/L138</f>
        <v>610.019823720749</v>
      </c>
      <c r="N138" s="17" t="n">
        <f aca="false">J138/G138</f>
        <v>0.163114923590604</v>
      </c>
      <c r="O138" s="18" t="n">
        <f aca="false">LN(L138/(3.14*H138^2/4))</f>
        <v>0.178068522090117</v>
      </c>
    </row>
    <row r="139" customFormat="false" ht="14.25" hidden="false" customHeight="false" outlineLevel="0" collapsed="false">
      <c r="A139" s="14" t="n">
        <v>12.5</v>
      </c>
      <c r="B139" s="14" t="n">
        <v>2.8981</v>
      </c>
      <c r="C139" s="19" t="n">
        <v>48568</v>
      </c>
      <c r="G139" s="20" t="n">
        <f aca="false">$G$11</f>
        <v>14.9</v>
      </c>
      <c r="H139" s="20" t="n">
        <f aca="false">$H$11</f>
        <v>9.2</v>
      </c>
      <c r="I139" s="6" t="n">
        <f aca="false">(3.14*POWER(H139,2)*0.25*G139)</f>
        <v>989.99176</v>
      </c>
      <c r="J139" s="21" t="n">
        <f aca="false">B139-C139/(2*10^5/1.8467)</f>
        <v>2.449647372</v>
      </c>
      <c r="K139" s="22" t="n">
        <f aca="false">G139-J139</f>
        <v>12.450352628</v>
      </c>
      <c r="L139" s="6" t="n">
        <f aca="false">I139/K139</f>
        <v>79.5151582914668</v>
      </c>
      <c r="M139" s="16" t="n">
        <f aca="false">C139/L139</f>
        <v>610.801777215503</v>
      </c>
      <c r="N139" s="17" t="n">
        <f aca="false">J139/G139</f>
        <v>0.164405863892617</v>
      </c>
      <c r="O139" s="18" t="n">
        <f aca="false">LN(L139/(3.14*H139^2/4))</f>
        <v>0.179612266907664</v>
      </c>
    </row>
    <row r="140" customFormat="false" ht="14.25" hidden="false" customHeight="false" outlineLevel="0" collapsed="false">
      <c r="A140" s="14" t="n">
        <v>12.6</v>
      </c>
      <c r="B140" s="14" t="n">
        <v>2.9188</v>
      </c>
      <c r="C140" s="19" t="n">
        <v>48706</v>
      </c>
      <c r="G140" s="20" t="n">
        <f aca="false">$G$11</f>
        <v>14.9</v>
      </c>
      <c r="H140" s="20" t="n">
        <f aca="false">$H$11</f>
        <v>9.2</v>
      </c>
      <c r="I140" s="6" t="n">
        <f aca="false">(3.14*POWER(H140,2)*0.25*G140)</f>
        <v>989.99176</v>
      </c>
      <c r="J140" s="21" t="n">
        <f aca="false">B140-C140/(2*10^5/1.8467)</f>
        <v>2.469073149</v>
      </c>
      <c r="K140" s="22" t="n">
        <f aca="false">G140-J140</f>
        <v>12.430926851</v>
      </c>
      <c r="L140" s="6" t="n">
        <f aca="false">I140/K140</f>
        <v>79.639416422144</v>
      </c>
      <c r="M140" s="16" t="n">
        <f aca="false">C140/L140</f>
        <v>611.581578421225</v>
      </c>
      <c r="N140" s="17" t="n">
        <f aca="false">J140/G140</f>
        <v>0.165709607315436</v>
      </c>
      <c r="O140" s="18" t="n">
        <f aca="false">LN(L140/(3.14*H140^2/4))</f>
        <v>0.181173744561047</v>
      </c>
    </row>
    <row r="141" customFormat="false" ht="14.25" hidden="false" customHeight="false" outlineLevel="0" collapsed="false">
      <c r="A141" s="14" t="n">
        <v>12.7</v>
      </c>
      <c r="B141" s="14" t="n">
        <v>2.9394</v>
      </c>
      <c r="C141" s="19" t="n">
        <v>48843</v>
      </c>
      <c r="G141" s="20" t="n">
        <f aca="false">$G$11</f>
        <v>14.9</v>
      </c>
      <c r="H141" s="20" t="n">
        <f aca="false">$H$11</f>
        <v>9.2</v>
      </c>
      <c r="I141" s="6" t="n">
        <f aca="false">(3.14*POWER(H141,2)*0.25*G141)</f>
        <v>989.99176</v>
      </c>
      <c r="J141" s="21" t="n">
        <f aca="false">B141-C141/(2*10^5/1.8467)</f>
        <v>2.4884081595</v>
      </c>
      <c r="K141" s="22" t="n">
        <f aca="false">G141-J141</f>
        <v>12.4115918405</v>
      </c>
      <c r="L141" s="6" t="n">
        <f aca="false">I141/K141</f>
        <v>79.7634801983722</v>
      </c>
      <c r="M141" s="16" t="n">
        <f aca="false">C141/L141</f>
        <v>612.347905062908</v>
      </c>
      <c r="N141" s="17" t="n">
        <f aca="false">J141/G141</f>
        <v>0.167007259026846</v>
      </c>
      <c r="O141" s="18" t="n">
        <f aca="false">LN(L141/(3.14*H141^2/4))</f>
        <v>0.182730351171206</v>
      </c>
    </row>
    <row r="142" customFormat="false" ht="14.25" hidden="false" customHeight="false" outlineLevel="0" collapsed="false">
      <c r="A142" s="14" t="n">
        <v>12.8</v>
      </c>
      <c r="B142" s="14" t="n">
        <v>2.9601</v>
      </c>
      <c r="C142" s="19" t="n">
        <v>48970</v>
      </c>
      <c r="G142" s="20" t="n">
        <f aca="false">$G$11</f>
        <v>14.9</v>
      </c>
      <c r="H142" s="20" t="n">
        <f aca="false">$H$11</f>
        <v>9.2</v>
      </c>
      <c r="I142" s="6" t="n">
        <f aca="false">(3.14*POWER(H142,2)*0.25*G142)</f>
        <v>989.99176</v>
      </c>
      <c r="J142" s="21" t="n">
        <f aca="false">B142-C142/(2*10^5/1.8467)</f>
        <v>2.507935505</v>
      </c>
      <c r="K142" s="22" t="n">
        <f aca="false">G142-J142</f>
        <v>12.392064495</v>
      </c>
      <c r="L142" s="6" t="n">
        <f aca="false">I142/K142</f>
        <v>79.8891710416328</v>
      </c>
      <c r="M142" s="16" t="n">
        <f aca="false">C142/L142</f>
        <v>612.974191138874</v>
      </c>
      <c r="N142" s="17" t="n">
        <f aca="false">J142/G142</f>
        <v>0.168317819127517</v>
      </c>
      <c r="O142" s="18" t="n">
        <f aca="false">LN(L142/(3.14*H142^2/4))</f>
        <v>0.184304905282927</v>
      </c>
    </row>
    <row r="143" customFormat="false" ht="14.25" hidden="false" customHeight="false" outlineLevel="0" collapsed="false">
      <c r="A143" s="14" t="n">
        <v>12.9</v>
      </c>
      <c r="B143" s="14" t="n">
        <v>2.9808</v>
      </c>
      <c r="C143" s="19" t="n">
        <v>49107</v>
      </c>
      <c r="G143" s="20" t="n">
        <f aca="false">$G$11</f>
        <v>14.9</v>
      </c>
      <c r="H143" s="20" t="n">
        <f aca="false">$H$11</f>
        <v>9.2</v>
      </c>
      <c r="I143" s="6" t="n">
        <f aca="false">(3.14*POWER(H143,2)*0.25*G143)</f>
        <v>989.99176</v>
      </c>
      <c r="J143" s="21" t="n">
        <f aca="false">B143-C143/(2*10^5/1.8467)</f>
        <v>2.5273705155</v>
      </c>
      <c r="K143" s="22" t="n">
        <f aca="false">G143-J143</f>
        <v>12.3726294845</v>
      </c>
      <c r="L143" s="6" t="n">
        <f aca="false">I143/K143</f>
        <v>80.0146614945697</v>
      </c>
      <c r="M143" s="16" t="n">
        <f aca="false">C143/L143</f>
        <v>613.725023423772</v>
      </c>
      <c r="N143" s="17" t="n">
        <f aca="false">J143/G143</f>
        <v>0.169622182248322</v>
      </c>
      <c r="O143" s="18" t="n">
        <f aca="false">LN(L143/(3.14*H143^2/4))</f>
        <v>0.185874479654089</v>
      </c>
    </row>
    <row r="144" customFormat="false" ht="14.25" hidden="false" customHeight="false" outlineLevel="0" collapsed="false">
      <c r="A144" s="14" t="n">
        <v>13</v>
      </c>
      <c r="B144" s="14" t="n">
        <v>3.0016</v>
      </c>
      <c r="C144" s="19" t="n">
        <v>49250</v>
      </c>
      <c r="G144" s="20" t="n">
        <f aca="false">$G$11</f>
        <v>14.9</v>
      </c>
      <c r="H144" s="20" t="n">
        <f aca="false">$H$11</f>
        <v>9.2</v>
      </c>
      <c r="I144" s="6" t="n">
        <f aca="false">(3.14*POWER(H144,2)*0.25*G144)</f>
        <v>989.99176</v>
      </c>
      <c r="J144" s="21" t="n">
        <f aca="false">B144-C144/(2*10^5/1.8467)</f>
        <v>2.546850125</v>
      </c>
      <c r="K144" s="22" t="n">
        <f aca="false">G144-J144</f>
        <v>12.353149875</v>
      </c>
      <c r="L144" s="6" t="n">
        <f aca="false">I144/K144</f>
        <v>80.1408361444332</v>
      </c>
      <c r="M144" s="16" t="n">
        <f aca="false">C144/L144</f>
        <v>614.543126443547</v>
      </c>
      <c r="N144" s="17" t="n">
        <f aca="false">J144/G144</f>
        <v>0.170929538590604</v>
      </c>
      <c r="O144" s="18" t="n">
        <f aca="false">LN(L144/(3.14*H144^2/4))</f>
        <v>0.187450131790017</v>
      </c>
    </row>
    <row r="145" customFormat="false" ht="14.25" hidden="false" customHeight="false" outlineLevel="0" collapsed="false">
      <c r="A145" s="14" t="n">
        <v>13.1</v>
      </c>
      <c r="B145" s="14" t="n">
        <v>3.0229</v>
      </c>
      <c r="C145" s="19" t="n">
        <v>49400</v>
      </c>
      <c r="G145" s="20" t="n">
        <f aca="false">$G$11</f>
        <v>14.9</v>
      </c>
      <c r="H145" s="20" t="n">
        <f aca="false">$H$11</f>
        <v>9.2</v>
      </c>
      <c r="I145" s="6" t="n">
        <f aca="false">(3.14*POWER(H145,2)*0.25*G145)</f>
        <v>989.99176</v>
      </c>
      <c r="J145" s="21" t="n">
        <f aca="false">B145-C145/(2*10^5/1.8467)</f>
        <v>2.5667651</v>
      </c>
      <c r="K145" s="22" t="n">
        <f aca="false">G145-J145</f>
        <v>12.3332349</v>
      </c>
      <c r="L145" s="6" t="n">
        <f aca="false">I145/K145</f>
        <v>80.2702428054784</v>
      </c>
      <c r="M145" s="16" t="n">
        <f aca="false">C145/L145</f>
        <v>615.421085989645</v>
      </c>
      <c r="N145" s="17" t="n">
        <f aca="false">J145/G145</f>
        <v>0.17226611409396</v>
      </c>
      <c r="O145" s="18" t="n">
        <f aca="false">LN(L145/(3.14*H145^2/4))</f>
        <v>0.189063570088229</v>
      </c>
    </row>
    <row r="146" customFormat="false" ht="14.25" hidden="false" customHeight="false" outlineLevel="0" collapsed="false">
      <c r="A146" s="14" t="n">
        <v>13.2</v>
      </c>
      <c r="B146" s="14" t="n">
        <v>3.0436</v>
      </c>
      <c r="C146" s="19" t="n">
        <v>49547</v>
      </c>
      <c r="G146" s="20" t="n">
        <f aca="false">$G$11</f>
        <v>14.9</v>
      </c>
      <c r="H146" s="20" t="n">
        <f aca="false">$H$11</f>
        <v>9.2</v>
      </c>
      <c r="I146" s="6" t="n">
        <f aca="false">(3.14*POWER(H146,2)*0.25*G146)</f>
        <v>989.99176</v>
      </c>
      <c r="J146" s="21" t="n">
        <f aca="false">B146-C146/(2*10^5/1.8467)</f>
        <v>2.5861077755</v>
      </c>
      <c r="K146" s="22" t="n">
        <f aca="false">G146-J146</f>
        <v>12.3138922245</v>
      </c>
      <c r="L146" s="6" t="n">
        <f aca="false">I146/K146</f>
        <v>80.3963313914905</v>
      </c>
      <c r="M146" s="16" t="n">
        <f aca="false">C146/L146</f>
        <v>616.284339626525</v>
      </c>
      <c r="N146" s="17" t="n">
        <f aca="false">J146/G146</f>
        <v>0.173564280234899</v>
      </c>
      <c r="O146" s="18" t="n">
        <f aca="false">LN(L146/(3.14*H146^2/4))</f>
        <v>0.190633138774531</v>
      </c>
    </row>
    <row r="147" customFormat="false" ht="14.25" hidden="false" customHeight="false" outlineLevel="0" collapsed="false">
      <c r="A147" s="14" t="n">
        <v>13.3</v>
      </c>
      <c r="B147" s="14" t="n">
        <v>3.0643</v>
      </c>
      <c r="C147" s="19" t="n">
        <v>49683</v>
      </c>
      <c r="G147" s="20" t="n">
        <f aca="false">$G$11</f>
        <v>14.9</v>
      </c>
      <c r="H147" s="20" t="n">
        <f aca="false">$H$11</f>
        <v>9.2</v>
      </c>
      <c r="I147" s="6" t="n">
        <f aca="false">(3.14*POWER(H147,2)*0.25*G147)</f>
        <v>989.99176</v>
      </c>
      <c r="J147" s="21" t="n">
        <f aca="false">B147-C147/(2*10^5/1.8467)</f>
        <v>2.6055520195</v>
      </c>
      <c r="K147" s="22" t="n">
        <f aca="false">G147-J147</f>
        <v>12.2944479805</v>
      </c>
      <c r="L147" s="6" t="n">
        <f aca="false">I147/K147</f>
        <v>80.523481946502</v>
      </c>
      <c r="M147" s="16" t="n">
        <f aca="false">C147/L147</f>
        <v>617.000144541791</v>
      </c>
      <c r="N147" s="17" t="n">
        <f aca="false">J147/G147</f>
        <v>0.174869263053691</v>
      </c>
      <c r="O147" s="18" t="n">
        <f aca="false">LN(L147/(3.14*H147^2/4))</f>
        <v>0.192213436176517</v>
      </c>
    </row>
    <row r="148" customFormat="false" ht="14.25" hidden="false" customHeight="false" outlineLevel="0" collapsed="false">
      <c r="A148" s="14" t="n">
        <v>13.4</v>
      </c>
      <c r="B148" s="14" t="n">
        <v>3.085</v>
      </c>
      <c r="C148" s="19" t="n">
        <v>49827</v>
      </c>
      <c r="G148" s="20" t="n">
        <f aca="false">$G$11</f>
        <v>14.9</v>
      </c>
      <c r="H148" s="20" t="n">
        <f aca="false">$H$11</f>
        <v>9.2</v>
      </c>
      <c r="I148" s="6" t="n">
        <f aca="false">(3.14*POWER(H148,2)*0.25*G148)</f>
        <v>989.99176</v>
      </c>
      <c r="J148" s="21" t="n">
        <f aca="false">B148-C148/(2*10^5/1.8467)</f>
        <v>2.6249223955</v>
      </c>
      <c r="K148" s="22" t="n">
        <f aca="false">G148-J148</f>
        <v>12.2750776045</v>
      </c>
      <c r="L148" s="6" t="n">
        <f aca="false">I148/K148</f>
        <v>80.6505499922112</v>
      </c>
      <c r="M148" s="16" t="n">
        <f aca="false">C148/L148</f>
        <v>617.813517760412</v>
      </c>
      <c r="N148" s="17" t="n">
        <f aca="false">J148/G148</f>
        <v>0.176169288288591</v>
      </c>
      <c r="O148" s="18" t="n">
        <f aca="false">LN(L148/(3.14*H148^2/4))</f>
        <v>0.193790217131954</v>
      </c>
    </row>
    <row r="149" customFormat="false" ht="14.25" hidden="false" customHeight="false" outlineLevel="0" collapsed="false">
      <c r="A149" s="14" t="n">
        <v>13.5</v>
      </c>
      <c r="B149" s="14" t="n">
        <v>3.1057</v>
      </c>
      <c r="C149" s="19" t="n">
        <v>49965</v>
      </c>
      <c r="G149" s="20" t="n">
        <f aca="false">$G$11</f>
        <v>14.9</v>
      </c>
      <c r="H149" s="20" t="n">
        <f aca="false">$H$11</f>
        <v>9.2</v>
      </c>
      <c r="I149" s="6" t="n">
        <f aca="false">(3.14*POWER(H149,2)*0.25*G149)</f>
        <v>989.99176</v>
      </c>
      <c r="J149" s="21" t="n">
        <f aca="false">B149-C149/(2*10^5/1.8467)</f>
        <v>2.6443481725</v>
      </c>
      <c r="K149" s="22" t="n">
        <f aca="false">G149-J149</f>
        <v>12.2556518275</v>
      </c>
      <c r="L149" s="6" t="n">
        <f aca="false">I149/K149</f>
        <v>80.7783848573924</v>
      </c>
      <c r="M149" s="16" t="n">
        <f aca="false">C149/L149</f>
        <v>618.544182186968</v>
      </c>
      <c r="N149" s="17" t="n">
        <f aca="false">J149/G149</f>
        <v>0.177473031711409</v>
      </c>
      <c r="O149" s="18" t="n">
        <f aca="false">LN(L149/(3.14*H149^2/4))</f>
        <v>0.195374008687316</v>
      </c>
    </row>
    <row r="150" customFormat="false" ht="14.25" hidden="false" customHeight="false" outlineLevel="0" collapsed="false">
      <c r="A150" s="14" t="n">
        <v>13.6</v>
      </c>
      <c r="B150" s="14" t="n">
        <v>3.1262</v>
      </c>
      <c r="C150" s="19" t="n">
        <v>50104</v>
      </c>
      <c r="G150" s="20" t="n">
        <f aca="false">$G$11</f>
        <v>14.9</v>
      </c>
      <c r="H150" s="20" t="n">
        <f aca="false">$H$11</f>
        <v>9.2</v>
      </c>
      <c r="I150" s="6" t="n">
        <f aca="false">(3.14*POWER(H150,2)*0.25*G150)</f>
        <v>989.99176</v>
      </c>
      <c r="J150" s="21" t="n">
        <f aca="false">B150-C150/(2*10^5/1.8467)</f>
        <v>2.663564716</v>
      </c>
      <c r="K150" s="22" t="n">
        <f aca="false">G150-J150</f>
        <v>12.236435284</v>
      </c>
      <c r="L150" s="6" t="n">
        <f aca="false">I150/K150</f>
        <v>80.9052421741227</v>
      </c>
      <c r="M150" s="16" t="n">
        <f aca="false">C150/L150</f>
        <v>619.292380241161</v>
      </c>
      <c r="N150" s="17" t="n">
        <f aca="false">J150/G150</f>
        <v>0.17876273261745</v>
      </c>
      <c r="O150" s="18" t="n">
        <f aca="false">LN(L150/(3.14*H150^2/4))</f>
        <v>0.196943213251693</v>
      </c>
    </row>
    <row r="151" customFormat="false" ht="14.25" hidden="false" customHeight="false" outlineLevel="0" collapsed="false">
      <c r="A151" s="14" t="n">
        <v>13.7</v>
      </c>
      <c r="B151" s="14" t="n">
        <v>3.1469</v>
      </c>
      <c r="C151" s="19" t="n">
        <v>50244</v>
      </c>
      <c r="G151" s="20" t="n">
        <f aca="false">$G$11</f>
        <v>14.9</v>
      </c>
      <c r="H151" s="20" t="n">
        <f aca="false">$H$11</f>
        <v>9.2</v>
      </c>
      <c r="I151" s="6" t="n">
        <f aca="false">(3.14*POWER(H151,2)*0.25*G151)</f>
        <v>989.99176</v>
      </c>
      <c r="J151" s="21" t="n">
        <f aca="false">B151-C151/(2*10^5/1.8467)</f>
        <v>2.682972026</v>
      </c>
      <c r="K151" s="22" t="n">
        <f aca="false">G151-J151</f>
        <v>12.217027974</v>
      </c>
      <c r="L151" s="6" t="n">
        <f aca="false">I151/K151</f>
        <v>81.033763866865</v>
      </c>
      <c r="M151" s="16" t="n">
        <f aca="false">C151/L151</f>
        <v>620.037841047946</v>
      </c>
      <c r="N151" s="17" t="n">
        <f aca="false">J151/G151</f>
        <v>0.180065236644295</v>
      </c>
      <c r="O151" s="18" t="n">
        <f aca="false">LN(L151/(3.14*H151^2/4))</f>
        <v>0.198530498771942</v>
      </c>
    </row>
    <row r="152" customFormat="false" ht="14.25" hidden="false" customHeight="false" outlineLevel="0" collapsed="false">
      <c r="A152" s="14" t="n">
        <v>13.8</v>
      </c>
      <c r="B152" s="14" t="n">
        <v>3.1676</v>
      </c>
      <c r="C152" s="19" t="n">
        <v>50392</v>
      </c>
      <c r="G152" s="20" t="n">
        <f aca="false">$G$11</f>
        <v>14.9</v>
      </c>
      <c r="H152" s="20" t="n">
        <f aca="false">$H$11</f>
        <v>9.2</v>
      </c>
      <c r="I152" s="6" t="n">
        <f aca="false">(3.14*POWER(H152,2)*0.25*G152)</f>
        <v>989.99176</v>
      </c>
      <c r="J152" s="21" t="n">
        <f aca="false">B152-C152/(2*10^5/1.8467)</f>
        <v>2.702305468</v>
      </c>
      <c r="K152" s="22" t="n">
        <f aca="false">G152-J152</f>
        <v>12.197694532</v>
      </c>
      <c r="L152" s="6" t="n">
        <f aca="false">I152/K152</f>
        <v>81.1622030214652</v>
      </c>
      <c r="M152" s="16" t="n">
        <f aca="false">C152/L152</f>
        <v>620.88014031202</v>
      </c>
      <c r="N152" s="17" t="n">
        <f aca="false">J152/G152</f>
        <v>0.181362783087248</v>
      </c>
      <c r="O152" s="18" t="n">
        <f aca="false">LN(L152/(3.14*H152^2/4))</f>
        <v>0.200114251856695</v>
      </c>
    </row>
    <row r="153" customFormat="false" ht="14.25" hidden="false" customHeight="false" outlineLevel="0" collapsed="false">
      <c r="A153" s="14" t="n">
        <v>13.9</v>
      </c>
      <c r="B153" s="14" t="n">
        <v>3.1891</v>
      </c>
      <c r="C153" s="19" t="n">
        <v>50545</v>
      </c>
      <c r="G153" s="20" t="n">
        <f aca="false">$G$11</f>
        <v>14.9</v>
      </c>
      <c r="H153" s="20" t="n">
        <f aca="false">$H$11</f>
        <v>9.2</v>
      </c>
      <c r="I153" s="6" t="n">
        <f aca="false">(3.14*POWER(H153,2)*0.25*G153)</f>
        <v>989.99176</v>
      </c>
      <c r="J153" s="21" t="n">
        <f aca="false">B153-C153/(2*10^5/1.8467)</f>
        <v>2.7223927425</v>
      </c>
      <c r="K153" s="22" t="n">
        <f aca="false">G153-J153</f>
        <v>12.1776072575</v>
      </c>
      <c r="L153" s="6" t="n">
        <f aca="false">I153/K153</f>
        <v>81.2960821503156</v>
      </c>
      <c r="M153" s="16" t="n">
        <f aca="false">C153/L153</f>
        <v>621.739678752819</v>
      </c>
      <c r="N153" s="17" t="n">
        <f aca="false">J153/G153</f>
        <v>0.182710922315436</v>
      </c>
      <c r="O153" s="18" t="n">
        <f aca="false">LN(L153/(3.14*H153^2/4))</f>
        <v>0.20176241844931</v>
      </c>
    </row>
    <row r="154" customFormat="false" ht="14.25" hidden="false" customHeight="false" outlineLevel="0" collapsed="false">
      <c r="A154" s="14" t="n">
        <v>14</v>
      </c>
      <c r="B154" s="14" t="n">
        <v>3.2099</v>
      </c>
      <c r="C154" s="19" t="n">
        <v>50681</v>
      </c>
      <c r="G154" s="20" t="n">
        <f aca="false">$G$11</f>
        <v>14.9</v>
      </c>
      <c r="H154" s="20" t="n">
        <f aca="false">$H$11</f>
        <v>9.2</v>
      </c>
      <c r="I154" s="6" t="n">
        <f aca="false">(3.14*POWER(H154,2)*0.25*G154)</f>
        <v>989.99176</v>
      </c>
      <c r="J154" s="21" t="n">
        <f aca="false">B154-C154/(2*10^5/1.8467)</f>
        <v>2.7419369865</v>
      </c>
      <c r="K154" s="22" t="n">
        <f aca="false">G154-J154</f>
        <v>12.1580630135</v>
      </c>
      <c r="L154" s="6" t="n">
        <f aca="false">I154/K154</f>
        <v>81.4267666568876</v>
      </c>
      <c r="M154" s="16" t="n">
        <f aca="false">C154/L154</f>
        <v>622.4120406691</v>
      </c>
      <c r="N154" s="17" t="n">
        <f aca="false">J154/G154</f>
        <v>0.184022616543624</v>
      </c>
      <c r="O154" s="18" t="n">
        <f aca="false">LN(L154/(3.14*H154^2/4))</f>
        <v>0.203368640754616</v>
      </c>
    </row>
    <row r="155" customFormat="false" ht="14.25" hidden="false" customHeight="false" outlineLevel="0" collapsed="false">
      <c r="A155" s="14" t="n">
        <v>14.1</v>
      </c>
      <c r="B155" s="14" t="n">
        <v>3.2306</v>
      </c>
      <c r="C155" s="19" t="n">
        <v>50824</v>
      </c>
      <c r="G155" s="20" t="n">
        <f aca="false">$G$11</f>
        <v>14.9</v>
      </c>
      <c r="H155" s="20" t="n">
        <f aca="false">$H$11</f>
        <v>9.2</v>
      </c>
      <c r="I155" s="6" t="n">
        <f aca="false">(3.14*POWER(H155,2)*0.25*G155)</f>
        <v>989.99176</v>
      </c>
      <c r="J155" s="21" t="n">
        <f aca="false">B155-C155/(2*10^5/1.8467)</f>
        <v>2.761316596</v>
      </c>
      <c r="K155" s="22" t="n">
        <f aca="false">G155-J155</f>
        <v>12.138683404</v>
      </c>
      <c r="L155" s="6" t="n">
        <f aca="false">I155/K155</f>
        <v>81.5567658411597</v>
      </c>
      <c r="M155" s="16" t="n">
        <f aca="false">C155/L155</f>
        <v>623.173313407069</v>
      </c>
      <c r="N155" s="17" t="n">
        <f aca="false">J155/G155</f>
        <v>0.18532326147651</v>
      </c>
      <c r="O155" s="18" t="n">
        <f aca="false">LN(L155/(3.14*H155^2/4))</f>
        <v>0.204963884272144</v>
      </c>
    </row>
    <row r="156" customFormat="false" ht="14.25" hidden="false" customHeight="false" outlineLevel="0" collapsed="false">
      <c r="A156" s="14" t="n">
        <v>14.2</v>
      </c>
      <c r="B156" s="14" t="n">
        <v>3.2513</v>
      </c>
      <c r="C156" s="19" t="n">
        <v>50962</v>
      </c>
      <c r="G156" s="20" t="n">
        <f aca="false">$G$11</f>
        <v>14.9</v>
      </c>
      <c r="H156" s="20" t="n">
        <f aca="false">$H$11</f>
        <v>9.2</v>
      </c>
      <c r="I156" s="6" t="n">
        <f aca="false">(3.14*POWER(H156,2)*0.25*G156)</f>
        <v>989.99176</v>
      </c>
      <c r="J156" s="21" t="n">
        <f aca="false">B156-C156/(2*10^5/1.8467)</f>
        <v>2.780742373</v>
      </c>
      <c r="K156" s="22" t="n">
        <f aca="false">G156-J156</f>
        <v>12.119257627</v>
      </c>
      <c r="L156" s="6" t="n">
        <f aca="false">I156/K156</f>
        <v>81.6874919627451</v>
      </c>
      <c r="M156" s="16" t="n">
        <f aca="false">C156/L156</f>
        <v>623.865401856652</v>
      </c>
      <c r="N156" s="17" t="n">
        <f aca="false">J156/G156</f>
        <v>0.186627004899329</v>
      </c>
      <c r="O156" s="18" t="n">
        <f aca="false">LN(L156/(3.14*H156^2/4))</f>
        <v>0.206565486083909</v>
      </c>
    </row>
    <row r="157" customFormat="false" ht="14.25" hidden="false" customHeight="false" outlineLevel="0" collapsed="false">
      <c r="A157" s="14" t="n">
        <v>14.3</v>
      </c>
      <c r="B157" s="14" t="n">
        <v>3.2719</v>
      </c>
      <c r="C157" s="19" t="n">
        <v>51098</v>
      </c>
      <c r="G157" s="20" t="n">
        <f aca="false">$G$11</f>
        <v>14.9</v>
      </c>
      <c r="H157" s="20" t="n">
        <f aca="false">$H$11</f>
        <v>9.2</v>
      </c>
      <c r="I157" s="6" t="n">
        <f aca="false">(3.14*POWER(H157,2)*0.25*G157)</f>
        <v>989.99176</v>
      </c>
      <c r="J157" s="21" t="n">
        <f aca="false">B157-C157/(2*10^5/1.8467)</f>
        <v>2.800086617</v>
      </c>
      <c r="K157" s="22" t="n">
        <f aca="false">G157-J157</f>
        <v>12.099913383</v>
      </c>
      <c r="L157" s="6" t="n">
        <f aca="false">I157/K157</f>
        <v>81.818086515471</v>
      </c>
      <c r="M157" s="16" t="n">
        <f aca="false">C157/L157</f>
        <v>624.53183857261</v>
      </c>
      <c r="N157" s="17" t="n">
        <f aca="false">J157/G157</f>
        <v>0.187925276308725</v>
      </c>
      <c r="O157" s="18" t="n">
        <f aca="false">LN(L157/(3.14*H157^2/4))</f>
        <v>0.208162918804092</v>
      </c>
    </row>
    <row r="158" customFormat="false" ht="14.25" hidden="false" customHeight="false" outlineLevel="0" collapsed="false">
      <c r="A158" s="14" t="n">
        <v>14.4</v>
      </c>
      <c r="B158" s="14" t="n">
        <v>3.2926</v>
      </c>
      <c r="C158" s="19" t="n">
        <v>51239</v>
      </c>
      <c r="G158" s="20" t="n">
        <f aca="false">$G$11</f>
        <v>14.9</v>
      </c>
      <c r="H158" s="20" t="n">
        <f aca="false">$H$11</f>
        <v>9.2</v>
      </c>
      <c r="I158" s="6" t="n">
        <f aca="false">(3.14*POWER(H158,2)*0.25*G158)</f>
        <v>989.99176</v>
      </c>
      <c r="J158" s="21" t="n">
        <f aca="false">B158-C158/(2*10^5/1.8467)</f>
        <v>2.8194846935</v>
      </c>
      <c r="K158" s="22" t="n">
        <f aca="false">G158-J158</f>
        <v>12.0805153065</v>
      </c>
      <c r="L158" s="6" t="n">
        <f aca="false">I158/K158</f>
        <v>81.9494644791624</v>
      </c>
      <c r="M158" s="16" t="n">
        <f aca="false">C158/L158</f>
        <v>625.25118773691</v>
      </c>
      <c r="N158" s="17" t="n">
        <f aca="false">J158/G158</f>
        <v>0.189227160637584</v>
      </c>
      <c r="O158" s="18" t="n">
        <f aca="false">LN(L158/(3.14*H158^2/4))</f>
        <v>0.209767363531716</v>
      </c>
    </row>
    <row r="159" customFormat="false" ht="14.25" hidden="false" customHeight="false" outlineLevel="0" collapsed="false">
      <c r="A159" s="14" t="n">
        <v>14.5</v>
      </c>
      <c r="B159" s="14" t="n">
        <v>3.3133</v>
      </c>
      <c r="C159" s="19" t="n">
        <v>51378</v>
      </c>
      <c r="G159" s="20" t="n">
        <f aca="false">$G$11</f>
        <v>14.9</v>
      </c>
      <c r="H159" s="20" t="n">
        <f aca="false">$H$11</f>
        <v>9.2</v>
      </c>
      <c r="I159" s="6" t="n">
        <f aca="false">(3.14*POWER(H159,2)*0.25*G159)</f>
        <v>989.99176</v>
      </c>
      <c r="J159" s="21" t="n">
        <f aca="false">B159-C159/(2*10^5/1.8467)</f>
        <v>2.838901237</v>
      </c>
      <c r="K159" s="22" t="n">
        <f aca="false">G159-J159</f>
        <v>12.061098763</v>
      </c>
      <c r="L159" s="6" t="n">
        <f aca="false">I159/K159</f>
        <v>82.0813907135071</v>
      </c>
      <c r="M159" s="16" t="n">
        <f aca="false">C159/L159</f>
        <v>625.939686857004</v>
      </c>
      <c r="N159" s="17" t="n">
        <f aca="false">J159/G159</f>
        <v>0.190530284362416</v>
      </c>
      <c r="O159" s="18" t="n">
        <f aca="false">LN(L159/(3.14*H159^2/4))</f>
        <v>0.211375917759342</v>
      </c>
    </row>
    <row r="160" customFormat="false" ht="14.25" hidden="false" customHeight="false" outlineLevel="0" collapsed="false">
      <c r="A160" s="14" t="n">
        <v>14.6</v>
      </c>
      <c r="B160" s="14" t="n">
        <v>3.3339</v>
      </c>
      <c r="C160" s="19" t="n">
        <v>51518</v>
      </c>
      <c r="G160" s="20" t="n">
        <f aca="false">$G$11</f>
        <v>14.9</v>
      </c>
      <c r="H160" s="20" t="n">
        <f aca="false">$H$11</f>
        <v>9.2</v>
      </c>
      <c r="I160" s="6" t="n">
        <f aca="false">(3.14*POWER(H160,2)*0.25*G160)</f>
        <v>989.99176</v>
      </c>
      <c r="J160" s="21" t="n">
        <f aca="false">B160-C160/(2*10^5/1.8467)</f>
        <v>2.858208547</v>
      </c>
      <c r="K160" s="22" t="n">
        <f aca="false">G160-J160</f>
        <v>12.041791453</v>
      </c>
      <c r="L160" s="6" t="n">
        <f aca="false">I160/K160</f>
        <v>82.2129966179875</v>
      </c>
      <c r="M160" s="16" t="n">
        <f aca="false">C160/L160</f>
        <v>626.640581408126</v>
      </c>
      <c r="N160" s="17" t="n">
        <f aca="false">J160/G160</f>
        <v>0.191826076979866</v>
      </c>
      <c r="O160" s="18" t="n">
        <f aca="false">LN(L160/(3.14*H160^2/4))</f>
        <v>0.212977992361729</v>
      </c>
    </row>
    <row r="161" customFormat="false" ht="14.25" hidden="false" customHeight="false" outlineLevel="0" collapsed="false">
      <c r="A161" s="14" t="n">
        <v>14.7</v>
      </c>
      <c r="B161" s="14" t="n">
        <v>3.3552</v>
      </c>
      <c r="C161" s="19" t="n">
        <v>51655</v>
      </c>
      <c r="G161" s="20" t="n">
        <f aca="false">$G$11</f>
        <v>14.9</v>
      </c>
      <c r="H161" s="20" t="n">
        <f aca="false">$H$11</f>
        <v>9.2</v>
      </c>
      <c r="I161" s="6" t="n">
        <f aca="false">(3.14*POWER(H161,2)*0.25*G161)</f>
        <v>989.99176</v>
      </c>
      <c r="J161" s="21" t="n">
        <f aca="false">B161-C161/(2*10^5/1.8467)</f>
        <v>2.8782435575</v>
      </c>
      <c r="K161" s="22" t="n">
        <f aca="false">G161-J161</f>
        <v>12.0217564425</v>
      </c>
      <c r="L161" s="6" t="n">
        <f aca="false">I161/K161</f>
        <v>82.350009729038</v>
      </c>
      <c r="M161" s="16" t="n">
        <f aca="false">C161/L161</f>
        <v>627.261613811147</v>
      </c>
      <c r="N161" s="17" t="n">
        <f aca="false">J161/G161</f>
        <v>0.193170708557047</v>
      </c>
      <c r="O161" s="18" t="n">
        <f aca="false">LN(L161/(3.14*H161^2/4))</f>
        <v>0.214643167855919</v>
      </c>
    </row>
    <row r="162" customFormat="false" ht="14.25" hidden="false" customHeight="false" outlineLevel="0" collapsed="false">
      <c r="A162" s="14" t="n">
        <v>14.8</v>
      </c>
      <c r="B162" s="14" t="n">
        <v>3.3757</v>
      </c>
      <c r="C162" s="19" t="n">
        <v>51792</v>
      </c>
      <c r="G162" s="20" t="n">
        <f aca="false">$G$11</f>
        <v>14.9</v>
      </c>
      <c r="H162" s="20" t="n">
        <f aca="false">$H$11</f>
        <v>9.2</v>
      </c>
      <c r="I162" s="6" t="n">
        <f aca="false">(3.14*POWER(H162,2)*0.25*G162)</f>
        <v>989.99176</v>
      </c>
      <c r="J162" s="21" t="n">
        <f aca="false">B162-C162/(2*10^5/1.8467)</f>
        <v>2.897478568</v>
      </c>
      <c r="K162" s="22" t="n">
        <f aca="false">G162-J162</f>
        <v>12.002521432</v>
      </c>
      <c r="L162" s="6" t="n">
        <f aca="false">I162/K162</f>
        <v>82.4819822742059</v>
      </c>
      <c r="M162" s="16" t="n">
        <f aca="false">C162/L162</f>
        <v>627.918953594264</v>
      </c>
      <c r="N162" s="17" t="n">
        <f aca="false">J162/G162</f>
        <v>0.19446164885906</v>
      </c>
      <c r="O162" s="18" t="n">
        <f aca="false">LN(L162/(3.14*H162^2/4))</f>
        <v>0.216244465902055</v>
      </c>
    </row>
    <row r="163" customFormat="false" ht="14.25" hidden="false" customHeight="false" outlineLevel="0" collapsed="false">
      <c r="A163" s="14" t="n">
        <v>14.9</v>
      </c>
      <c r="B163" s="14" t="n">
        <v>3.3963</v>
      </c>
      <c r="C163" s="19" t="n">
        <v>51920</v>
      </c>
      <c r="G163" s="20" t="n">
        <f aca="false">$G$11</f>
        <v>14.9</v>
      </c>
      <c r="H163" s="20" t="n">
        <f aca="false">$H$11</f>
        <v>9.2</v>
      </c>
      <c r="I163" s="6" t="n">
        <f aca="false">(3.14*POWER(H163,2)*0.25*G163)</f>
        <v>989.99176</v>
      </c>
      <c r="J163" s="21" t="n">
        <f aca="false">B163-C163/(2*10^5/1.8467)</f>
        <v>2.91689668</v>
      </c>
      <c r="K163" s="22" t="n">
        <f aca="false">G163-J163</f>
        <v>11.98310332</v>
      </c>
      <c r="L163" s="6" t="n">
        <f aca="false">I163/K163</f>
        <v>82.6156408371851</v>
      </c>
      <c r="M163" s="16" t="n">
        <f aca="false">C163/L163</f>
        <v>628.452427093333</v>
      </c>
      <c r="N163" s="17" t="n">
        <f aca="false">J163/G163</f>
        <v>0.195764877852349</v>
      </c>
      <c r="O163" s="18" t="n">
        <f aca="false">LN(L163/(3.14*H163^2/4))</f>
        <v>0.217863612073401</v>
      </c>
    </row>
    <row r="164" customFormat="false" ht="14.25" hidden="false" customHeight="false" outlineLevel="0" collapsed="false">
      <c r="A164" s="14" t="n">
        <v>15</v>
      </c>
      <c r="B164" s="14" t="n">
        <v>3.417</v>
      </c>
      <c r="C164" s="19" t="n">
        <v>52060</v>
      </c>
      <c r="G164" s="20" t="n">
        <f aca="false">$G$11</f>
        <v>14.9</v>
      </c>
      <c r="H164" s="20" t="n">
        <f aca="false">$H$11</f>
        <v>9.2</v>
      </c>
      <c r="I164" s="6" t="n">
        <f aca="false">(3.14*POWER(H164,2)*0.25*G164)</f>
        <v>989.99176</v>
      </c>
      <c r="J164" s="21" t="n">
        <f aca="false">B164-C164/(2*10^5/1.8467)</f>
        <v>2.93630399</v>
      </c>
      <c r="K164" s="22" t="n">
        <f aca="false">G164-J164</f>
        <v>11.96369601</v>
      </c>
      <c r="L164" s="6" t="n">
        <f aca="false">I164/K164</f>
        <v>82.7496585647532</v>
      </c>
      <c r="M164" s="16" t="n">
        <f aca="false">C164/L164</f>
        <v>629.126462911772</v>
      </c>
      <c r="N164" s="17" t="n">
        <f aca="false">J164/G164</f>
        <v>0.197067381879195</v>
      </c>
      <c r="O164" s="18" t="n">
        <f aca="false">LN(L164/(3.14*H164^2/4))</f>
        <v>0.219484481232698</v>
      </c>
    </row>
    <row r="165" customFormat="false" ht="14.25" hidden="false" customHeight="false" outlineLevel="0" collapsed="false">
      <c r="A165" s="14" t="n">
        <v>15.1</v>
      </c>
      <c r="B165" s="14" t="n">
        <v>3.4376</v>
      </c>
      <c r="C165" s="19" t="n">
        <v>52201</v>
      </c>
      <c r="G165" s="20" t="n">
        <f aca="false">$G$11</f>
        <v>14.9</v>
      </c>
      <c r="H165" s="20" t="n">
        <f aca="false">$H$11</f>
        <v>9.2</v>
      </c>
      <c r="I165" s="6" t="n">
        <f aca="false">(3.14*POWER(H165,2)*0.25*G165)</f>
        <v>989.99176</v>
      </c>
      <c r="J165" s="21" t="n">
        <f aca="false">B165-C165/(2*10^5/1.8467)</f>
        <v>2.9556020665</v>
      </c>
      <c r="K165" s="22" t="n">
        <f aca="false">G165-J165</f>
        <v>11.9443979335</v>
      </c>
      <c r="L165" s="6" t="n">
        <f aca="false">I165/K165</f>
        <v>82.8833538125356</v>
      </c>
      <c r="M165" s="16" t="n">
        <f aca="false">C165/L165</f>
        <v>629.812834529687</v>
      </c>
      <c r="N165" s="17" t="n">
        <f aca="false">J165/G165</f>
        <v>0.198362554798658</v>
      </c>
      <c r="O165" s="18" t="n">
        <f aca="false">LN(L165/(3.14*H165^2/4))</f>
        <v>0.221098836667032</v>
      </c>
    </row>
    <row r="166" customFormat="false" ht="14.25" hidden="false" customHeight="false" outlineLevel="0" collapsed="false">
      <c r="A166" s="14" t="n">
        <v>15.2</v>
      </c>
      <c r="B166" s="14" t="n">
        <v>3.4583</v>
      </c>
      <c r="C166" s="19" t="n">
        <v>52343</v>
      </c>
      <c r="G166" s="20" t="n">
        <f aca="false">$G$11</f>
        <v>14.9</v>
      </c>
      <c r="H166" s="20" t="n">
        <f aca="false">$H$11</f>
        <v>9.2</v>
      </c>
      <c r="I166" s="6" t="n">
        <f aca="false">(3.14*POWER(H166,2)*0.25*G166)</f>
        <v>989.99176</v>
      </c>
      <c r="J166" s="21" t="n">
        <f aca="false">B166-C166/(2*10^5/1.8467)</f>
        <v>2.9749909095</v>
      </c>
      <c r="K166" s="22" t="n">
        <f aca="false">G166-J166</f>
        <v>11.9250090905</v>
      </c>
      <c r="L166" s="6" t="n">
        <f aca="false">I166/K166</f>
        <v>83.0181136539906</v>
      </c>
      <c r="M166" s="16" t="n">
        <f aca="false">C166/L166</f>
        <v>630.500955709007</v>
      </c>
      <c r="N166" s="17" t="n">
        <f aca="false">J166/G166</f>
        <v>0.19966381942953</v>
      </c>
      <c r="O166" s="18" t="n">
        <f aca="false">LN(L166/(3.14*H166^2/4))</f>
        <v>0.222723413871219</v>
      </c>
    </row>
    <row r="167" customFormat="false" ht="14.25" hidden="false" customHeight="false" outlineLevel="0" collapsed="false">
      <c r="A167" s="14" t="n">
        <v>15.3</v>
      </c>
      <c r="B167" s="14" t="n">
        <v>3.4995</v>
      </c>
      <c r="C167" s="19" t="n">
        <v>52624</v>
      </c>
      <c r="G167" s="20" t="n">
        <f aca="false">$G$11</f>
        <v>14.9</v>
      </c>
      <c r="H167" s="20" t="n">
        <f aca="false">$H$11</f>
        <v>9.2</v>
      </c>
      <c r="I167" s="6" t="n">
        <f aca="false">(3.14*POWER(H167,2)*0.25*G167)</f>
        <v>989.99176</v>
      </c>
      <c r="J167" s="21" t="n">
        <f aca="false">B167-C167/(2*10^5/1.8467)</f>
        <v>3.013596296</v>
      </c>
      <c r="K167" s="22" t="n">
        <f aca="false">G167-J167</f>
        <v>11.886403704</v>
      </c>
      <c r="L167" s="6" t="n">
        <f aca="false">I167/K167</f>
        <v>83.2877449439858</v>
      </c>
      <c r="M167" s="16" t="n">
        <f aca="false">C167/L167</f>
        <v>631.833651342003</v>
      </c>
      <c r="N167" s="17" t="n">
        <f aca="false">J167/G167</f>
        <v>0.202254784966443</v>
      </c>
      <c r="O167" s="18" t="n">
        <f aca="false">LN(L167/(3.14*H167^2/4))</f>
        <v>0.22596601191942</v>
      </c>
    </row>
    <row r="168" customFormat="false" ht="14.25" hidden="false" customHeight="false" outlineLevel="0" collapsed="false">
      <c r="A168" s="14" t="n">
        <v>15.4</v>
      </c>
      <c r="B168" s="14" t="n">
        <v>3.5208</v>
      </c>
      <c r="C168" s="19" t="n">
        <v>52767</v>
      </c>
      <c r="G168" s="20" t="n">
        <f aca="false">$G$11</f>
        <v>14.9</v>
      </c>
      <c r="H168" s="20" t="n">
        <f aca="false">$H$11</f>
        <v>9.2</v>
      </c>
      <c r="I168" s="6" t="n">
        <f aca="false">(3.14*POWER(H168,2)*0.25*G168)</f>
        <v>989.99176</v>
      </c>
      <c r="J168" s="21" t="n">
        <f aca="false">B168-C168/(2*10^5/1.8467)</f>
        <v>3.0335759055</v>
      </c>
      <c r="K168" s="22" t="n">
        <f aca="false">G168-J168</f>
        <v>11.8664240945</v>
      </c>
      <c r="L168" s="6" t="n">
        <f aca="false">I168/K168</f>
        <v>83.4279773010012</v>
      </c>
      <c r="M168" s="16" t="n">
        <f aca="false">C168/L168</f>
        <v>632.485668562011</v>
      </c>
      <c r="N168" s="17" t="n">
        <f aca="false">J168/G168</f>
        <v>0.203595698355705</v>
      </c>
      <c r="O168" s="18" t="n">
        <f aca="false">LN(L168/(3.14*H168^2/4))</f>
        <v>0.227648305445187</v>
      </c>
    </row>
    <row r="169" customFormat="false" ht="14.25" hidden="false" customHeight="false" outlineLevel="0" collapsed="false">
      <c r="A169" s="14" t="n">
        <v>15.5</v>
      </c>
      <c r="B169" s="14" t="n">
        <v>3.5415</v>
      </c>
      <c r="C169" s="19" t="n">
        <v>52909</v>
      </c>
      <c r="G169" s="20" t="n">
        <f aca="false">$G$11</f>
        <v>14.9</v>
      </c>
      <c r="H169" s="20" t="n">
        <f aca="false">$H$11</f>
        <v>9.2</v>
      </c>
      <c r="I169" s="6" t="n">
        <f aca="false">(3.14*POWER(H169,2)*0.25*G169)</f>
        <v>989.99176</v>
      </c>
      <c r="J169" s="21" t="n">
        <f aca="false">B169-C169/(2*10^5/1.8467)</f>
        <v>3.0529647485</v>
      </c>
      <c r="K169" s="22" t="n">
        <f aca="false">G169-J169</f>
        <v>11.8470352515</v>
      </c>
      <c r="L169" s="6" t="n">
        <f aca="false">I169/K169</f>
        <v>83.5645154237769</v>
      </c>
      <c r="M169" s="16" t="n">
        <f aca="false">C169/L169</f>
        <v>633.151520495094</v>
      </c>
      <c r="N169" s="17" t="n">
        <f aca="false">J169/G169</f>
        <v>0.204896962986577</v>
      </c>
      <c r="O169" s="18" t="n">
        <f aca="false">LN(L169/(3.14*H169^2/4))</f>
        <v>0.229283566419785</v>
      </c>
    </row>
    <row r="170" customFormat="false" ht="14.25" hidden="false" customHeight="false" outlineLevel="0" collapsed="false">
      <c r="A170" s="14" t="n">
        <v>15.6</v>
      </c>
      <c r="B170" s="14" t="n">
        <v>3.5622</v>
      </c>
      <c r="C170" s="19" t="n">
        <v>53042</v>
      </c>
      <c r="G170" s="20" t="n">
        <f aca="false">$G$11</f>
        <v>14.9</v>
      </c>
      <c r="H170" s="20" t="n">
        <f aca="false">$H$11</f>
        <v>9.2</v>
      </c>
      <c r="I170" s="6" t="n">
        <f aca="false">(3.14*POWER(H170,2)*0.25*G170)</f>
        <v>989.99176</v>
      </c>
      <c r="J170" s="21" t="n">
        <f aca="false">B170-C170/(2*10^5/1.8467)</f>
        <v>3.072436693</v>
      </c>
      <c r="K170" s="22" t="n">
        <f aca="false">G170-J170</f>
        <v>11.827563307</v>
      </c>
      <c r="L170" s="6" t="n">
        <f aca="false">I170/K170</f>
        <v>83.702089289523</v>
      </c>
      <c r="M170" s="16" t="n">
        <f aca="false">C170/L170</f>
        <v>633.699832945977</v>
      </c>
      <c r="N170" s="17" t="n">
        <f aca="false">J170/G170</f>
        <v>0.206203804899329</v>
      </c>
      <c r="O170" s="18" t="n">
        <f aca="false">LN(L170/(3.14*H170^2/4))</f>
        <v>0.230928531916679</v>
      </c>
    </row>
    <row r="171" customFormat="false" ht="14.25" hidden="false" customHeight="false" outlineLevel="0" collapsed="false">
      <c r="A171" s="14" t="n">
        <v>15.7</v>
      </c>
      <c r="B171" s="14" t="n">
        <v>3.5829</v>
      </c>
      <c r="C171" s="19" t="n">
        <v>53187</v>
      </c>
      <c r="G171" s="20" t="n">
        <f aca="false">$G$11</f>
        <v>14.9</v>
      </c>
      <c r="H171" s="20" t="n">
        <f aca="false">$H$11</f>
        <v>9.2</v>
      </c>
      <c r="I171" s="6" t="n">
        <f aca="false">(3.14*POWER(H171,2)*0.25*G171)</f>
        <v>989.99176</v>
      </c>
      <c r="J171" s="21" t="n">
        <f aca="false">B171-C171/(2*10^5/1.8467)</f>
        <v>3.0917978355</v>
      </c>
      <c r="K171" s="22" t="n">
        <f aca="false">G171-J171</f>
        <v>11.8082021645</v>
      </c>
      <c r="L171" s="6" t="n">
        <f aca="false">I171/K171</f>
        <v>83.8393301713868</v>
      </c>
      <c r="M171" s="16" t="n">
        <f aca="false">C171/L171</f>
        <v>634.391995872028</v>
      </c>
      <c r="N171" s="17" t="n">
        <f aca="false">J171/G171</f>
        <v>0.207503210436242</v>
      </c>
      <c r="O171" s="18" t="n">
        <f aca="false">LN(L171/(3.14*H171^2/4))</f>
        <v>0.232566824262555</v>
      </c>
    </row>
    <row r="172" customFormat="false" ht="14.25" hidden="false" customHeight="false" outlineLevel="0" collapsed="false">
      <c r="A172" s="14" t="n">
        <v>15.8</v>
      </c>
      <c r="B172" s="14" t="n">
        <v>3.6037</v>
      </c>
      <c r="C172" s="19" t="n">
        <v>53330</v>
      </c>
      <c r="G172" s="20" t="n">
        <f aca="false">$G$11</f>
        <v>14.9</v>
      </c>
      <c r="H172" s="20" t="n">
        <f aca="false">$H$11</f>
        <v>9.2</v>
      </c>
      <c r="I172" s="6" t="n">
        <f aca="false">(3.14*POWER(H172,2)*0.25*G172)</f>
        <v>989.99176</v>
      </c>
      <c r="J172" s="21" t="n">
        <f aca="false">B172-C172/(2*10^5/1.8467)</f>
        <v>3.111277445</v>
      </c>
      <c r="K172" s="22" t="n">
        <f aca="false">G172-J172</f>
        <v>11.788722555</v>
      </c>
      <c r="L172" s="6" t="n">
        <f aca="false">I172/K172</f>
        <v>83.9778657425533</v>
      </c>
      <c r="M172" s="16" t="n">
        <f aca="false">C172/L172</f>
        <v>635.048289551572</v>
      </c>
      <c r="N172" s="17" t="n">
        <f aca="false">J172/G172</f>
        <v>0.208810566778523</v>
      </c>
      <c r="O172" s="18" t="n">
        <f aca="false">LN(L172/(3.14*H172^2/4))</f>
        <v>0.234217854145179</v>
      </c>
    </row>
    <row r="173" customFormat="false" ht="14.25" hidden="false" customHeight="false" outlineLevel="0" collapsed="false">
      <c r="A173" s="14" t="n">
        <v>15.9</v>
      </c>
      <c r="B173" s="14" t="n">
        <v>3.6244</v>
      </c>
      <c r="C173" s="19" t="n">
        <v>53473</v>
      </c>
      <c r="G173" s="20" t="n">
        <f aca="false">$G$11</f>
        <v>14.9</v>
      </c>
      <c r="H173" s="20" t="n">
        <f aca="false">$H$11</f>
        <v>9.2</v>
      </c>
      <c r="I173" s="6" t="n">
        <f aca="false">(3.14*POWER(H173,2)*0.25*G173)</f>
        <v>989.99176</v>
      </c>
      <c r="J173" s="21" t="n">
        <f aca="false">B173-C173/(2*10^5/1.8467)</f>
        <v>3.1306570545</v>
      </c>
      <c r="K173" s="22" t="n">
        <f aca="false">G173-J173</f>
        <v>11.7693429455</v>
      </c>
      <c r="L173" s="6" t="n">
        <f aca="false">I173/K173</f>
        <v>84.1161451904605</v>
      </c>
      <c r="M173" s="16" t="n">
        <f aca="false">C173/L173</f>
        <v>635.70435709962</v>
      </c>
      <c r="N173" s="17" t="n">
        <f aca="false">J173/G173</f>
        <v>0.210111211711409</v>
      </c>
      <c r="O173" s="18" t="n">
        <f aca="false">LN(L173/(3.14*H173^2/4))</f>
        <v>0.235863117748944</v>
      </c>
    </row>
    <row r="174" customFormat="false" ht="14.25" hidden="false" customHeight="false" outlineLevel="0" collapsed="false">
      <c r="A174" s="14" t="n">
        <v>16</v>
      </c>
      <c r="B174" s="14" t="n">
        <v>3.645</v>
      </c>
      <c r="C174" s="19" t="n">
        <v>53613</v>
      </c>
      <c r="G174" s="20" t="n">
        <f aca="false">$G$11</f>
        <v>14.9</v>
      </c>
      <c r="H174" s="20" t="n">
        <f aca="false">$H$11</f>
        <v>9.2</v>
      </c>
      <c r="I174" s="6" t="n">
        <f aca="false">(3.14*POWER(H174,2)*0.25*G174)</f>
        <v>989.99176</v>
      </c>
      <c r="J174" s="21" t="n">
        <f aca="false">B174-C174/(2*10^5/1.8467)</f>
        <v>3.1499643645</v>
      </c>
      <c r="K174" s="22" t="n">
        <f aca="false">G174-J174</f>
        <v>11.7500356355</v>
      </c>
      <c r="L174" s="6" t="n">
        <f aca="false">I174/K174</f>
        <v>84.2543623449932</v>
      </c>
      <c r="M174" s="16" t="n">
        <f aca="false">C174/L174</f>
        <v>636.323135180501</v>
      </c>
      <c r="N174" s="17" t="n">
        <f aca="false">J174/G174</f>
        <v>0.211407004328859</v>
      </c>
      <c r="O174" s="18" t="n">
        <f aca="false">LN(L174/(3.14*H174^2/4))</f>
        <v>0.237504939557334</v>
      </c>
    </row>
    <row r="175" customFormat="false" ht="14.25" hidden="false" customHeight="false" outlineLevel="0" collapsed="false">
      <c r="A175" s="14" t="n">
        <v>16.1</v>
      </c>
      <c r="B175" s="14" t="n">
        <v>3.6657</v>
      </c>
      <c r="C175" s="19" t="n">
        <v>53761</v>
      </c>
      <c r="G175" s="20" t="n">
        <f aca="false">$G$11</f>
        <v>14.9</v>
      </c>
      <c r="H175" s="20" t="n">
        <f aca="false">$H$11</f>
        <v>9.2</v>
      </c>
      <c r="I175" s="6" t="n">
        <f aca="false">(3.14*POWER(H175,2)*0.25*G175)</f>
        <v>989.99176</v>
      </c>
      <c r="J175" s="21" t="n">
        <f aca="false">B175-C175/(2*10^5/1.8467)</f>
        <v>3.1692978065</v>
      </c>
      <c r="K175" s="22" t="n">
        <f aca="false">G175-J175</f>
        <v>11.7307021935</v>
      </c>
      <c r="L175" s="6" t="n">
        <f aca="false">I175/K175</f>
        <v>84.3932224746576</v>
      </c>
      <c r="M175" s="16" t="n">
        <f aca="false">C175/L175</f>
        <v>637.029828030845</v>
      </c>
      <c r="N175" s="17" t="n">
        <f aca="false">J175/G175</f>
        <v>0.212704550771812</v>
      </c>
      <c r="O175" s="18" t="n">
        <f aca="false">LN(L175/(3.14*H175^2/4))</f>
        <v>0.239151689034272</v>
      </c>
    </row>
    <row r="176" customFormat="false" ht="14.25" hidden="false" customHeight="false" outlineLevel="0" collapsed="false">
      <c r="A176" s="14" t="n">
        <v>16.2</v>
      </c>
      <c r="B176" s="14" t="n">
        <v>3.687</v>
      </c>
      <c r="C176" s="19" t="n">
        <v>53911</v>
      </c>
      <c r="G176" s="20" t="n">
        <f aca="false">$G$11</f>
        <v>14.9</v>
      </c>
      <c r="H176" s="20" t="n">
        <f aca="false">$H$11</f>
        <v>9.2</v>
      </c>
      <c r="I176" s="6" t="n">
        <f aca="false">(3.14*POWER(H176,2)*0.25*G176)</f>
        <v>989.99176</v>
      </c>
      <c r="J176" s="21" t="n">
        <f aca="false">B176-C176/(2*10^5/1.8467)</f>
        <v>3.1892127815</v>
      </c>
      <c r="K176" s="22" t="n">
        <f aca="false">G176-J176</f>
        <v>11.7107872185</v>
      </c>
      <c r="L176" s="6" t="n">
        <f aca="false">I176/K176</f>
        <v>84.5367387801283</v>
      </c>
      <c r="M176" s="16" t="n">
        <f aca="false">C176/L176</f>
        <v>637.722731890772</v>
      </c>
      <c r="N176" s="17" t="n">
        <f aca="false">J176/G176</f>
        <v>0.214041126275168</v>
      </c>
      <c r="O176" s="18" t="n">
        <f aca="false">LN(L176/(3.14*H176^2/4))</f>
        <v>0.240850811427155</v>
      </c>
    </row>
    <row r="177" customFormat="false" ht="14.25" hidden="false" customHeight="false" outlineLevel="0" collapsed="false">
      <c r="A177" s="14" t="n">
        <v>16.3</v>
      </c>
      <c r="B177" s="14" t="n">
        <v>3.7077</v>
      </c>
      <c r="C177" s="19" t="n">
        <v>54061</v>
      </c>
      <c r="G177" s="20" t="n">
        <f aca="false">$G$11</f>
        <v>14.9</v>
      </c>
      <c r="H177" s="20" t="n">
        <f aca="false">$H$11</f>
        <v>9.2</v>
      </c>
      <c r="I177" s="6" t="n">
        <f aca="false">(3.14*POWER(H177,2)*0.25*G177)</f>
        <v>989.99176</v>
      </c>
      <c r="J177" s="21" t="n">
        <f aca="false">B177-C177/(2*10^5/1.8467)</f>
        <v>3.2085277565</v>
      </c>
      <c r="K177" s="22" t="n">
        <f aca="false">G177-J177</f>
        <v>11.6914722435</v>
      </c>
      <c r="L177" s="6" t="n">
        <f aca="false">I177/K177</f>
        <v>84.6763982654449</v>
      </c>
      <c r="M177" s="16" t="n">
        <f aca="false">C177/L177</f>
        <v>638.442365374691</v>
      </c>
      <c r="N177" s="17" t="n">
        <f aca="false">J177/G177</f>
        <v>0.215337433322148</v>
      </c>
      <c r="O177" s="18" t="n">
        <f aca="false">LN(L177/(3.14*H177^2/4))</f>
        <v>0.242501504978104</v>
      </c>
    </row>
    <row r="178" customFormat="false" ht="14.25" hidden="false" customHeight="false" outlineLevel="0" collapsed="false">
      <c r="A178" s="14" t="n">
        <v>16.4</v>
      </c>
      <c r="B178" s="14" t="n">
        <v>3.7284</v>
      </c>
      <c r="C178" s="19" t="n">
        <v>54207</v>
      </c>
      <c r="G178" s="20" t="n">
        <f aca="false">$G$11</f>
        <v>14.9</v>
      </c>
      <c r="H178" s="20" t="n">
        <f aca="false">$H$11</f>
        <v>9.2</v>
      </c>
      <c r="I178" s="6" t="n">
        <f aca="false">(3.14*POWER(H178,2)*0.25*G178)</f>
        <v>989.99176</v>
      </c>
      <c r="J178" s="21" t="n">
        <f aca="false">B178-C178/(2*10^5/1.8467)</f>
        <v>3.2278796655</v>
      </c>
      <c r="K178" s="22" t="n">
        <f aca="false">G178-J178</f>
        <v>11.6721203345</v>
      </c>
      <c r="L178" s="6" t="n">
        <f aca="false">I178/K178</f>
        <v>84.8167883493988</v>
      </c>
      <c r="M178" s="16" t="n">
        <f aca="false">C178/L178</f>
        <v>639.106962842036</v>
      </c>
      <c r="N178" s="17" t="n">
        <f aca="false">J178/G178</f>
        <v>0.216636219161074</v>
      </c>
      <c r="O178" s="18" t="n">
        <f aca="false">LN(L178/(3.14*H178^2/4))</f>
        <v>0.244158092111352</v>
      </c>
    </row>
    <row r="179" customFormat="false" ht="14.25" hidden="false" customHeight="false" outlineLevel="0" collapsed="false">
      <c r="A179" s="14" t="n">
        <v>16.5</v>
      </c>
      <c r="B179" s="14" t="n">
        <v>3.7491</v>
      </c>
      <c r="C179" s="19" t="n">
        <v>54344</v>
      </c>
      <c r="G179" s="20" t="n">
        <f aca="false">$G$11</f>
        <v>14.9</v>
      </c>
      <c r="H179" s="20" t="n">
        <f aca="false">$H$11</f>
        <v>9.2</v>
      </c>
      <c r="I179" s="6" t="n">
        <f aca="false">(3.14*POWER(H179,2)*0.25*G179)</f>
        <v>989.99176</v>
      </c>
      <c r="J179" s="21" t="n">
        <f aca="false">B179-C179/(2*10^5/1.8467)</f>
        <v>3.247314676</v>
      </c>
      <c r="K179" s="22" t="n">
        <f aca="false">G179-J179</f>
        <v>11.652685324</v>
      </c>
      <c r="L179" s="6" t="n">
        <f aca="false">I179/K179</f>
        <v>84.9582506069225</v>
      </c>
      <c r="M179" s="16" t="n">
        <f aca="false">C179/L179</f>
        <v>639.655355563218</v>
      </c>
      <c r="N179" s="17" t="n">
        <f aca="false">J179/G179</f>
        <v>0.217940582281879</v>
      </c>
      <c r="O179" s="18" t="n">
        <f aca="false">LN(L179/(3.14*H179^2/4))</f>
        <v>0.245824559586565</v>
      </c>
    </row>
    <row r="180" customFormat="false" ht="14.25" hidden="false" customHeight="false" outlineLevel="0" collapsed="false">
      <c r="A180" s="14" t="n">
        <v>16.6</v>
      </c>
      <c r="B180" s="14" t="n">
        <v>3.7698</v>
      </c>
      <c r="C180" s="19" t="n">
        <v>54490</v>
      </c>
      <c r="G180" s="20" t="n">
        <f aca="false">$G$11</f>
        <v>14.9</v>
      </c>
      <c r="H180" s="20" t="n">
        <f aca="false">$H$11</f>
        <v>9.2</v>
      </c>
      <c r="I180" s="6" t="n">
        <f aca="false">(3.14*POWER(H180,2)*0.25*G180)</f>
        <v>989.99176</v>
      </c>
      <c r="J180" s="21" t="n">
        <f aca="false">B180-C180/(2*10^5/1.8467)</f>
        <v>3.266666585</v>
      </c>
      <c r="K180" s="22" t="n">
        <f aca="false">G180-J180</f>
        <v>11.633333415</v>
      </c>
      <c r="L180" s="6" t="n">
        <f aca="false">I180/K180</f>
        <v>85.0995776260918</v>
      </c>
      <c r="M180" s="16" t="n">
        <f aca="false">C180/L180</f>
        <v>640.30870093641</v>
      </c>
      <c r="N180" s="17" t="n">
        <f aca="false">J180/G180</f>
        <v>0.219239368120805</v>
      </c>
      <c r="O180" s="18" t="n">
        <f aca="false">LN(L180/(3.14*H180^2/4))</f>
        <v>0.247486665391084</v>
      </c>
    </row>
    <row r="181" customFormat="false" ht="14.25" hidden="false" customHeight="false" outlineLevel="0" collapsed="false">
      <c r="A181" s="14" t="n">
        <v>16.7</v>
      </c>
      <c r="B181" s="14" t="n">
        <v>3.7904</v>
      </c>
      <c r="C181" s="19" t="n">
        <v>54635</v>
      </c>
      <c r="G181" s="20" t="n">
        <f aca="false">$G$11</f>
        <v>14.9</v>
      </c>
      <c r="H181" s="20" t="n">
        <f aca="false">$H$11</f>
        <v>9.2</v>
      </c>
      <c r="I181" s="6" t="n">
        <f aca="false">(3.14*POWER(H181,2)*0.25*G181)</f>
        <v>989.99176</v>
      </c>
      <c r="J181" s="21" t="n">
        <f aca="false">B181-C181/(2*10^5/1.8467)</f>
        <v>3.2859277275</v>
      </c>
      <c r="K181" s="22" t="n">
        <f aca="false">G181-J181</f>
        <v>11.6140722725</v>
      </c>
      <c r="L181" s="6" t="n">
        <f aca="false">I181/K181</f>
        <v>85.2407094404018</v>
      </c>
      <c r="M181" s="16" t="n">
        <f aca="false">C181/L181</f>
        <v>640.949616194823</v>
      </c>
      <c r="N181" s="17" t="n">
        <f aca="false">J181/G181</f>
        <v>0.220532062248322</v>
      </c>
      <c r="O181" s="18" t="n">
        <f aca="false">LN(L181/(3.14*H181^2/4))</f>
        <v>0.249143723143356</v>
      </c>
    </row>
    <row r="182" customFormat="false" ht="14.25" hidden="false" customHeight="false" outlineLevel="0" collapsed="false">
      <c r="A182" s="14" t="n">
        <v>16.8</v>
      </c>
      <c r="B182" s="14" t="n">
        <v>3.8111</v>
      </c>
      <c r="C182" s="19" t="n">
        <v>54783</v>
      </c>
      <c r="G182" s="20" t="n">
        <f aca="false">$G$11</f>
        <v>14.9</v>
      </c>
      <c r="H182" s="20" t="n">
        <f aca="false">$H$11</f>
        <v>9.2</v>
      </c>
      <c r="I182" s="6" t="n">
        <f aca="false">(3.14*POWER(H182,2)*0.25*G182)</f>
        <v>989.99176</v>
      </c>
      <c r="J182" s="21" t="n">
        <f aca="false">B182-C182/(2*10^5/1.8467)</f>
        <v>3.3052611695</v>
      </c>
      <c r="K182" s="22" t="n">
        <f aca="false">G182-J182</f>
        <v>11.5947388305</v>
      </c>
      <c r="L182" s="6" t="n">
        <f aca="false">I182/K182</f>
        <v>85.3828425523327</v>
      </c>
      <c r="M182" s="16" t="n">
        <f aca="false">C182/L182</f>
        <v>641.616024512448</v>
      </c>
      <c r="N182" s="17" t="n">
        <f aca="false">J182/G182</f>
        <v>0.221829608691275</v>
      </c>
      <c r="O182" s="18" t="n">
        <f aca="false">LN(L182/(3.14*H182^2/4))</f>
        <v>0.250809766818423</v>
      </c>
    </row>
    <row r="183" customFormat="false" ht="14.25" hidden="false" customHeight="false" outlineLevel="0" collapsed="false">
      <c r="A183" s="14" t="n">
        <v>16.9</v>
      </c>
      <c r="B183" s="14" t="n">
        <v>3.8318</v>
      </c>
      <c r="C183" s="19" t="n">
        <v>54924</v>
      </c>
      <c r="G183" s="20" t="n">
        <f aca="false">$G$11</f>
        <v>14.9</v>
      </c>
      <c r="H183" s="20" t="n">
        <f aca="false">$H$11</f>
        <v>9.2</v>
      </c>
      <c r="I183" s="6" t="n">
        <f aca="false">(3.14*POWER(H183,2)*0.25*G183)</f>
        <v>989.99176</v>
      </c>
      <c r="J183" s="21" t="n">
        <f aca="false">B183-C183/(2*10^5/1.8467)</f>
        <v>3.324659246</v>
      </c>
      <c r="K183" s="22" t="n">
        <f aca="false">G183-J183</f>
        <v>11.575340754</v>
      </c>
      <c r="L183" s="6" t="n">
        <f aca="false">I183/K183</f>
        <v>85.5259280084602</v>
      </c>
      <c r="M183" s="16" t="n">
        <f aca="false">C183/L183</f>
        <v>642.19121942257</v>
      </c>
      <c r="N183" s="17" t="n">
        <f aca="false">J183/G183</f>
        <v>0.223131493020134</v>
      </c>
      <c r="O183" s="18" t="n">
        <f aca="false">LN(L183/(3.14*H183^2/4))</f>
        <v>0.252484174621932</v>
      </c>
    </row>
    <row r="184" customFormat="false" ht="14.25" hidden="false" customHeight="false" outlineLevel="0" collapsed="false">
      <c r="A184" s="14" t="n">
        <v>17</v>
      </c>
      <c r="B184" s="14" t="n">
        <v>3.8531</v>
      </c>
      <c r="C184" s="19" t="n">
        <v>55079</v>
      </c>
      <c r="G184" s="20" t="n">
        <f aca="false">$G$11</f>
        <v>14.9</v>
      </c>
      <c r="H184" s="20" t="n">
        <f aca="false">$H$11</f>
        <v>9.2</v>
      </c>
      <c r="I184" s="6" t="n">
        <f aca="false">(3.14*POWER(H184,2)*0.25*G184)</f>
        <v>989.99176</v>
      </c>
      <c r="J184" s="21" t="n">
        <f aca="false">B184-C184/(2*10^5/1.8467)</f>
        <v>3.3445280535</v>
      </c>
      <c r="K184" s="22" t="n">
        <f aca="false">G184-J184</f>
        <v>11.5554719465</v>
      </c>
      <c r="L184" s="6" t="n">
        <f aca="false">I184/K184</f>
        <v>85.6729837243779</v>
      </c>
      <c r="M184" s="16" t="n">
        <f aca="false">C184/L184</f>
        <v>642.898118001784</v>
      </c>
      <c r="N184" s="17" t="n">
        <f aca="false">J184/G184</f>
        <v>0.224464970033557</v>
      </c>
      <c r="O184" s="18" t="n">
        <f aca="false">LN(L184/(3.14*H184^2/4))</f>
        <v>0.254202126571474</v>
      </c>
    </row>
    <row r="185" customFormat="false" ht="14.25" hidden="false" customHeight="false" outlineLevel="0" collapsed="false">
      <c r="A185" s="14" t="n">
        <v>17.1</v>
      </c>
      <c r="B185" s="14" t="n">
        <v>3.8738</v>
      </c>
      <c r="C185" s="19" t="n">
        <v>55215</v>
      </c>
      <c r="G185" s="20" t="n">
        <f aca="false">$G$11</f>
        <v>14.9</v>
      </c>
      <c r="H185" s="20" t="n">
        <f aca="false">$H$11</f>
        <v>9.2</v>
      </c>
      <c r="I185" s="6" t="n">
        <f aca="false">(3.14*POWER(H185,2)*0.25*G185)</f>
        <v>989.99176</v>
      </c>
      <c r="J185" s="21" t="n">
        <f aca="false">B185-C185/(2*10^5/1.8467)</f>
        <v>3.3639722975</v>
      </c>
      <c r="K185" s="22" t="n">
        <f aca="false">G185-J185</f>
        <v>11.5360277025</v>
      </c>
      <c r="L185" s="6" t="n">
        <f aca="false">I185/K185</f>
        <v>85.8173875384727</v>
      </c>
      <c r="M185" s="16" t="n">
        <f aca="false">C185/L185</f>
        <v>643.401082038842</v>
      </c>
      <c r="N185" s="17" t="n">
        <f aca="false">J185/G185</f>
        <v>0.225769952852349</v>
      </c>
      <c r="O185" s="18" t="n">
        <f aca="false">LN(L185/(3.14*H185^2/4))</f>
        <v>0.255886231016072</v>
      </c>
    </row>
    <row r="186" customFormat="false" ht="14.25" hidden="false" customHeight="false" outlineLevel="0" collapsed="false">
      <c r="A186" s="14" t="n">
        <v>17.2</v>
      </c>
      <c r="B186" s="14" t="n">
        <v>3.8944</v>
      </c>
      <c r="C186" s="19" t="n">
        <v>55357</v>
      </c>
      <c r="G186" s="20" t="n">
        <f aca="false">$G$11</f>
        <v>14.9</v>
      </c>
      <c r="H186" s="20" t="n">
        <f aca="false">$H$11</f>
        <v>9.2</v>
      </c>
      <c r="I186" s="6" t="n">
        <f aca="false">(3.14*POWER(H186,2)*0.25*G186)</f>
        <v>989.99176</v>
      </c>
      <c r="J186" s="21" t="n">
        <f aca="false">B186-C186/(2*10^5/1.8467)</f>
        <v>3.3832611405</v>
      </c>
      <c r="K186" s="22" t="n">
        <f aca="false">G186-J186</f>
        <v>11.5167388595</v>
      </c>
      <c r="L186" s="6" t="n">
        <f aca="false">I186/K186</f>
        <v>85.9611190353048</v>
      </c>
      <c r="M186" s="16" t="n">
        <f aca="false">C186/L186</f>
        <v>643.977191330705</v>
      </c>
      <c r="N186" s="17" t="n">
        <f aca="false">J186/G186</f>
        <v>0.227064506073826</v>
      </c>
      <c r="O186" s="18" t="n">
        <f aca="false">LN(L186/(3.14*H186^2/4))</f>
        <v>0.257559682872669</v>
      </c>
    </row>
    <row r="187" customFormat="false" ht="14.25" hidden="false" customHeight="false" outlineLevel="0" collapsed="false">
      <c r="A187" s="14" t="n">
        <v>17.3</v>
      </c>
      <c r="B187" s="14" t="n">
        <v>3.915</v>
      </c>
      <c r="C187" s="19" t="n">
        <v>55503</v>
      </c>
      <c r="G187" s="20" t="n">
        <f aca="false">$G$11</f>
        <v>14.9</v>
      </c>
      <c r="H187" s="20" t="n">
        <f aca="false">$H$11</f>
        <v>9.2</v>
      </c>
      <c r="I187" s="6" t="n">
        <f aca="false">(3.14*POWER(H187,2)*0.25*G187)</f>
        <v>989.99176</v>
      </c>
      <c r="J187" s="21" t="n">
        <f aca="false">B187-C187/(2*10^5/1.8467)</f>
        <v>3.4025130495</v>
      </c>
      <c r="K187" s="22" t="n">
        <f aca="false">G187-J187</f>
        <v>11.4974869505</v>
      </c>
      <c r="L187" s="6" t="n">
        <f aca="false">I187/K187</f>
        <v>86.1050561972542</v>
      </c>
      <c r="M187" s="16" t="n">
        <f aca="false">C187/L187</f>
        <v>644.596292613185</v>
      </c>
      <c r="N187" s="17" t="n">
        <f aca="false">J187/G187</f>
        <v>0.228356580503356</v>
      </c>
      <c r="O187" s="18" t="n">
        <f aca="false">LN(L187/(3.14*H187^2/4))</f>
        <v>0.259232727505982</v>
      </c>
    </row>
    <row r="188" customFormat="false" ht="14.25" hidden="false" customHeight="false" outlineLevel="0" collapsed="false">
      <c r="A188" s="14" t="n">
        <v>17.4</v>
      </c>
      <c r="B188" s="14" t="n">
        <v>3.9357</v>
      </c>
      <c r="C188" s="19" t="n">
        <v>55651</v>
      </c>
      <c r="G188" s="20" t="n">
        <f aca="false">$G$11</f>
        <v>14.9</v>
      </c>
      <c r="H188" s="20" t="n">
        <f aca="false">$H$11</f>
        <v>9.2</v>
      </c>
      <c r="I188" s="6" t="n">
        <f aca="false">(3.14*POWER(H188,2)*0.25*G188)</f>
        <v>989.99176</v>
      </c>
      <c r="J188" s="21" t="n">
        <f aca="false">B188-C188/(2*10^5/1.8467)</f>
        <v>3.4218464915</v>
      </c>
      <c r="K188" s="22" t="n">
        <f aca="false">G188-J188</f>
        <v>11.4781535085</v>
      </c>
      <c r="L188" s="6" t="n">
        <f aca="false">I188/K188</f>
        <v>86.2500888550475</v>
      </c>
      <c r="M188" s="16" t="n">
        <f aca="false">C188/L188</f>
        <v>645.228320790805</v>
      </c>
      <c r="N188" s="17" t="n">
        <f aca="false">J188/G188</f>
        <v>0.229654126946309</v>
      </c>
      <c r="O188" s="18" t="n">
        <f aca="false">LN(L188/(3.14*H188^2/4))</f>
        <v>0.260915679204127</v>
      </c>
    </row>
    <row r="189" customFormat="false" ht="14.25" hidden="false" customHeight="false" outlineLevel="0" collapsed="false">
      <c r="A189" s="14" t="n">
        <v>17.5</v>
      </c>
      <c r="B189" s="14" t="n">
        <v>3.9563</v>
      </c>
      <c r="C189" s="19" t="n">
        <v>55792</v>
      </c>
      <c r="G189" s="20" t="n">
        <f aca="false">$G$11</f>
        <v>14.9</v>
      </c>
      <c r="H189" s="20" t="n">
        <f aca="false">$H$11</f>
        <v>9.2</v>
      </c>
      <c r="I189" s="6" t="n">
        <f aca="false">(3.14*POWER(H189,2)*0.25*G189)</f>
        <v>989.99176</v>
      </c>
      <c r="J189" s="21" t="n">
        <f aca="false">B189-C189/(2*10^5/1.8467)</f>
        <v>3.441144568</v>
      </c>
      <c r="K189" s="22" t="n">
        <f aca="false">G189-J189</f>
        <v>11.458855432</v>
      </c>
      <c r="L189" s="6" t="n">
        <f aca="false">I189/K189</f>
        <v>86.3953442710647</v>
      </c>
      <c r="M189" s="16" t="n">
        <f aca="false">C189/L189</f>
        <v>645.775538840994</v>
      </c>
      <c r="N189" s="17" t="n">
        <f aca="false">J189/G189</f>
        <v>0.230949299865772</v>
      </c>
      <c r="O189" s="18" t="n">
        <f aca="false">LN(L189/(3.14*H189^2/4))</f>
        <v>0.262598381696294</v>
      </c>
    </row>
    <row r="190" customFormat="false" ht="14.25" hidden="false" customHeight="false" outlineLevel="0" collapsed="false">
      <c r="A190" s="14" t="n">
        <v>17.6</v>
      </c>
      <c r="B190" s="14" t="n">
        <v>3.977</v>
      </c>
      <c r="C190" s="19" t="n">
        <v>55939</v>
      </c>
      <c r="G190" s="20" t="n">
        <f aca="false">$G$11</f>
        <v>14.9</v>
      </c>
      <c r="H190" s="20" t="n">
        <f aca="false">$H$11</f>
        <v>9.2</v>
      </c>
      <c r="I190" s="6" t="n">
        <f aca="false">(3.14*POWER(H190,2)*0.25*G190)</f>
        <v>989.99176</v>
      </c>
      <c r="J190" s="21" t="n">
        <f aca="false">B190-C190/(2*10^5/1.8467)</f>
        <v>3.4604872435</v>
      </c>
      <c r="K190" s="22" t="n">
        <f aca="false">G190-J190</f>
        <v>11.4395127565</v>
      </c>
      <c r="L190" s="6" t="n">
        <f aca="false">I190/K190</f>
        <v>86.541427163275</v>
      </c>
      <c r="M190" s="16" t="n">
        <f aca="false">C190/L190</f>
        <v>646.384071000605</v>
      </c>
      <c r="N190" s="17" t="n">
        <f aca="false">J190/G190</f>
        <v>0.232247466006711</v>
      </c>
      <c r="O190" s="18" t="n">
        <f aca="false">LN(L190/(3.14*H190^2/4))</f>
        <v>0.264287819121828</v>
      </c>
    </row>
    <row r="191" customFormat="false" ht="14.25" hidden="false" customHeight="false" outlineLevel="0" collapsed="false">
      <c r="A191" s="14" t="n">
        <v>17.7</v>
      </c>
      <c r="B191" s="14" t="n">
        <v>3.9977</v>
      </c>
      <c r="C191" s="19" t="n">
        <v>56088</v>
      </c>
      <c r="G191" s="20" t="n">
        <f aca="false">$G$11</f>
        <v>14.9</v>
      </c>
      <c r="H191" s="20" t="n">
        <f aca="false">$H$11</f>
        <v>9.2</v>
      </c>
      <c r="I191" s="6" t="n">
        <f aca="false">(3.14*POWER(H191,2)*0.25*G191)</f>
        <v>989.99176</v>
      </c>
      <c r="J191" s="21" t="n">
        <f aca="false">B191-C191/(2*10^5/1.8467)</f>
        <v>3.479811452</v>
      </c>
      <c r="K191" s="22" t="n">
        <f aca="false">G191-J191</f>
        <v>11.420188548</v>
      </c>
      <c r="L191" s="6" t="n">
        <f aca="false">I191/K191</f>
        <v>86.687864726487</v>
      </c>
      <c r="M191" s="16" t="n">
        <f aca="false">C191/L191</f>
        <v>647.010976414818</v>
      </c>
      <c r="N191" s="17" t="n">
        <f aca="false">J191/G191</f>
        <v>0.233544392751678</v>
      </c>
      <c r="O191" s="18" t="n">
        <f aca="false">LN(L191/(3.14*H191^2/4))</f>
        <v>0.265978498527094</v>
      </c>
    </row>
    <row r="192" customFormat="false" ht="14.25" hidden="false" customHeight="false" outlineLevel="0" collapsed="false">
      <c r="A192" s="14" t="n">
        <v>17.8</v>
      </c>
      <c r="B192" s="14" t="n">
        <v>4.019</v>
      </c>
      <c r="C192" s="19" t="n">
        <v>56237</v>
      </c>
      <c r="G192" s="20" t="n">
        <f aca="false">$G$11</f>
        <v>14.9</v>
      </c>
      <c r="H192" s="20" t="n">
        <f aca="false">$H$11</f>
        <v>9.2</v>
      </c>
      <c r="I192" s="6" t="n">
        <f aca="false">(3.14*POWER(H192,2)*0.25*G192)</f>
        <v>989.99176</v>
      </c>
      <c r="J192" s="21" t="n">
        <f aca="false">B192-C192/(2*10^5/1.8467)</f>
        <v>3.4997356605</v>
      </c>
      <c r="K192" s="22" t="n">
        <f aca="false">G192-J192</f>
        <v>11.4002643395</v>
      </c>
      <c r="L192" s="6" t="n">
        <f aca="false">I192/K192</f>
        <v>86.8393688530401</v>
      </c>
      <c r="M192" s="16" t="n">
        <f aca="false">C192/L192</f>
        <v>647.597981684678</v>
      </c>
      <c r="N192" s="17" t="n">
        <f aca="false">J192/G192</f>
        <v>0.23488158795302</v>
      </c>
      <c r="O192" s="18" t="n">
        <f aca="false">LN(L192/(3.14*H192^2/4))</f>
        <v>0.267724670144355</v>
      </c>
    </row>
    <row r="193" customFormat="false" ht="14.25" hidden="false" customHeight="false" outlineLevel="0" collapsed="false">
      <c r="A193" s="14" t="n">
        <v>17.9</v>
      </c>
      <c r="B193" s="14" t="n">
        <v>4.0396</v>
      </c>
      <c r="C193" s="19" t="n">
        <v>56382</v>
      </c>
      <c r="G193" s="20" t="n">
        <f aca="false">$G$11</f>
        <v>14.9</v>
      </c>
      <c r="H193" s="20" t="n">
        <f aca="false">$H$11</f>
        <v>9.2</v>
      </c>
      <c r="I193" s="6" t="n">
        <f aca="false">(3.14*POWER(H193,2)*0.25*G193)</f>
        <v>989.99176</v>
      </c>
      <c r="J193" s="21" t="n">
        <f aca="false">B193-C193/(2*10^5/1.8467)</f>
        <v>3.518996803</v>
      </c>
      <c r="K193" s="22" t="n">
        <f aca="false">G193-J193</f>
        <v>11.381003197</v>
      </c>
      <c r="L193" s="6" t="n">
        <f aca="false">I193/K193</f>
        <v>86.9863352872934</v>
      </c>
      <c r="M193" s="16" t="n">
        <f aca="false">C193/L193</f>
        <v>648.170770889299</v>
      </c>
      <c r="N193" s="17" t="n">
        <f aca="false">J193/G193</f>
        <v>0.236174282080537</v>
      </c>
      <c r="O193" s="18" t="n">
        <f aca="false">LN(L193/(3.14*H193^2/4))</f>
        <v>0.269415633744926</v>
      </c>
    </row>
    <row r="194" customFormat="false" ht="14.25" hidden="false" customHeight="false" outlineLevel="0" collapsed="false">
      <c r="A194" s="14" t="n">
        <v>18</v>
      </c>
      <c r="B194" s="14" t="n">
        <v>4.0603</v>
      </c>
      <c r="C194" s="19" t="n">
        <v>56529</v>
      </c>
      <c r="G194" s="20" t="n">
        <f aca="false">$G$11</f>
        <v>14.9</v>
      </c>
      <c r="H194" s="20" t="n">
        <f aca="false">$H$11</f>
        <v>9.2</v>
      </c>
      <c r="I194" s="6" t="n">
        <f aca="false">(3.14*POWER(H194,2)*0.25*G194)</f>
        <v>989.99176</v>
      </c>
      <c r="J194" s="21" t="n">
        <f aca="false">B194-C194/(2*10^5/1.8467)</f>
        <v>3.5383394785</v>
      </c>
      <c r="K194" s="22" t="n">
        <f aca="false">G194-J194</f>
        <v>11.3616605215</v>
      </c>
      <c r="L194" s="6" t="n">
        <f aca="false">I194/K194</f>
        <v>87.1344253004752</v>
      </c>
      <c r="M194" s="16" t="n">
        <f aca="false">C194/L194</f>
        <v>648.756215526353</v>
      </c>
      <c r="N194" s="17" t="n">
        <f aca="false">J194/G194</f>
        <v>0.237472448221476</v>
      </c>
      <c r="O194" s="18" t="n">
        <f aca="false">LN(L194/(3.14*H194^2/4))</f>
        <v>0.271116637673338</v>
      </c>
    </row>
    <row r="195" customFormat="false" ht="14.25" hidden="false" customHeight="false" outlineLevel="0" collapsed="false">
      <c r="A195" s="14" t="n">
        <v>18.1</v>
      </c>
      <c r="B195" s="14" t="n">
        <v>4.0809</v>
      </c>
      <c r="C195" s="19" t="n">
        <v>56669</v>
      </c>
      <c r="G195" s="20" t="n">
        <f aca="false">$G$11</f>
        <v>14.9</v>
      </c>
      <c r="H195" s="20" t="n">
        <f aca="false">$H$11</f>
        <v>9.2</v>
      </c>
      <c r="I195" s="6" t="n">
        <f aca="false">(3.14*POWER(H195,2)*0.25*G195)</f>
        <v>989.99176</v>
      </c>
      <c r="J195" s="21" t="n">
        <f aca="false">B195-C195/(2*10^5/1.8467)</f>
        <v>3.5576467885</v>
      </c>
      <c r="K195" s="22" t="n">
        <f aca="false">G195-J195</f>
        <v>11.3423532115</v>
      </c>
      <c r="L195" s="6" t="n">
        <f aca="false">I195/K195</f>
        <v>87.2827482568827</v>
      </c>
      <c r="M195" s="16" t="n">
        <f aca="false">C195/L195</f>
        <v>649.25774144069</v>
      </c>
      <c r="N195" s="17" t="n">
        <f aca="false">J195/G195</f>
        <v>0.238768240838926</v>
      </c>
      <c r="O195" s="18" t="n">
        <f aca="false">LN(L195/(3.14*H195^2/4))</f>
        <v>0.272817421938287</v>
      </c>
    </row>
    <row r="196" customFormat="false" ht="14.25" hidden="false" customHeight="false" outlineLevel="0" collapsed="false">
      <c r="A196" s="14" t="n">
        <v>18.2</v>
      </c>
      <c r="B196" s="14" t="n">
        <v>4.1016</v>
      </c>
      <c r="C196" s="19" t="n">
        <v>56822</v>
      </c>
      <c r="G196" s="20" t="n">
        <f aca="false">$G$11</f>
        <v>14.9</v>
      </c>
      <c r="H196" s="20" t="n">
        <f aca="false">$H$11</f>
        <v>9.2</v>
      </c>
      <c r="I196" s="6" t="n">
        <f aca="false">(3.14*POWER(H196,2)*0.25*G196)</f>
        <v>989.99176</v>
      </c>
      <c r="J196" s="21" t="n">
        <f aca="false">B196-C196/(2*10^5/1.8467)</f>
        <v>3.576934063</v>
      </c>
      <c r="K196" s="22" t="n">
        <f aca="false">G196-J196</f>
        <v>11.323065937</v>
      </c>
      <c r="L196" s="6" t="n">
        <f aca="false">I196/K196</f>
        <v>87.4314223292684</v>
      </c>
      <c r="M196" s="16" t="n">
        <f aca="false">C196/L196</f>
        <v>649.903644321458</v>
      </c>
      <c r="N196" s="17" t="n">
        <f aca="false">J196/G196</f>
        <v>0.240062688791946</v>
      </c>
      <c r="O196" s="18" t="n">
        <f aca="false">LN(L196/(3.14*H196^2/4))</f>
        <v>0.274519334356417</v>
      </c>
    </row>
    <row r="197" customFormat="false" ht="14.25" hidden="false" customHeight="false" outlineLevel="0" collapsed="false">
      <c r="A197" s="14" t="n">
        <v>18.3</v>
      </c>
      <c r="B197" s="14" t="n">
        <v>4.1221</v>
      </c>
      <c r="C197" s="19" t="n">
        <v>56970</v>
      </c>
      <c r="G197" s="20" t="n">
        <f aca="false">$G$11</f>
        <v>14.9</v>
      </c>
      <c r="H197" s="20" t="n">
        <f aca="false">$H$11</f>
        <v>9.2</v>
      </c>
      <c r="I197" s="6" t="n">
        <f aca="false">(3.14*POWER(H197,2)*0.25*G197)</f>
        <v>989.99176</v>
      </c>
      <c r="J197" s="21" t="n">
        <f aca="false">B197-C197/(2*10^5/1.8467)</f>
        <v>3.596067505</v>
      </c>
      <c r="K197" s="22" t="n">
        <f aca="false">G197-J197</f>
        <v>11.303932495</v>
      </c>
      <c r="L197" s="6" t="n">
        <f aca="false">I197/K197</f>
        <v>87.5794118938606</v>
      </c>
      <c r="M197" s="16" t="n">
        <f aca="false">C197/L197</f>
        <v>650.495347799814</v>
      </c>
      <c r="N197" s="17" t="n">
        <f aca="false">J197/G197</f>
        <v>0.241346812416107</v>
      </c>
      <c r="O197" s="18" t="n">
        <f aca="false">LN(L197/(3.14*H197^2/4))</f>
        <v>0.276210539366919</v>
      </c>
    </row>
    <row r="198" customFormat="false" ht="14.25" hidden="false" customHeight="false" outlineLevel="0" collapsed="false">
      <c r="A198" s="14" t="n">
        <v>18.4</v>
      </c>
      <c r="B198" s="14" t="n">
        <v>4.1428</v>
      </c>
      <c r="C198" s="19" t="n">
        <v>57113</v>
      </c>
      <c r="G198" s="20" t="n">
        <f aca="false">$G$11</f>
        <v>14.9</v>
      </c>
      <c r="H198" s="20" t="n">
        <f aca="false">$H$11</f>
        <v>9.2</v>
      </c>
      <c r="I198" s="6" t="n">
        <f aca="false">(3.14*POWER(H198,2)*0.25*G198)</f>
        <v>989.99176</v>
      </c>
      <c r="J198" s="21" t="n">
        <f aca="false">B198-C198/(2*10^5/1.8467)</f>
        <v>3.6154471145</v>
      </c>
      <c r="K198" s="22" t="n">
        <f aca="false">G198-J198</f>
        <v>11.2845528855</v>
      </c>
      <c r="L198" s="6" t="n">
        <f aca="false">I198/K198</f>
        <v>87.7298170379513</v>
      </c>
      <c r="M198" s="16" t="n">
        <f aca="false">C198/L198</f>
        <v>651.010134619264</v>
      </c>
      <c r="N198" s="17" t="n">
        <f aca="false">J198/G198</f>
        <v>0.242647457348993</v>
      </c>
      <c r="O198" s="18" t="n">
        <f aca="false">LN(L198/(3.14*H198^2/4))</f>
        <v>0.277926423714934</v>
      </c>
    </row>
    <row r="199" customFormat="false" ht="14.25" hidden="false" customHeight="false" outlineLevel="0" collapsed="false">
      <c r="A199" s="14" t="n">
        <v>18.5</v>
      </c>
      <c r="B199" s="14" t="n">
        <v>4.1635</v>
      </c>
      <c r="C199" s="19" t="n">
        <v>57265</v>
      </c>
      <c r="G199" s="20" t="n">
        <f aca="false">$G$11</f>
        <v>14.9</v>
      </c>
      <c r="H199" s="20" t="n">
        <f aca="false">$H$11</f>
        <v>9.2</v>
      </c>
      <c r="I199" s="6" t="n">
        <f aca="false">(3.14*POWER(H199,2)*0.25*G199)</f>
        <v>989.99176</v>
      </c>
      <c r="J199" s="21" t="n">
        <f aca="false">B199-C199/(2*10^5/1.8467)</f>
        <v>3.6347436225</v>
      </c>
      <c r="K199" s="22" t="n">
        <f aca="false">G199-J199</f>
        <v>11.2652563775</v>
      </c>
      <c r="L199" s="6" t="n">
        <f aca="false">I199/K199</f>
        <v>87.8800913912001</v>
      </c>
      <c r="M199" s="16" t="n">
        <f aca="false">C199/L199</f>
        <v>651.626541272967</v>
      </c>
      <c r="N199" s="17" t="n">
        <f aca="false">J199/G199</f>
        <v>0.243942525</v>
      </c>
      <c r="O199" s="18" t="n">
        <f aca="false">LN(L199/(3.14*H199^2/4))</f>
        <v>0.279637880560093</v>
      </c>
    </row>
    <row r="200" customFormat="false" ht="14.25" hidden="false" customHeight="false" outlineLevel="0" collapsed="false">
      <c r="A200" s="14" t="n">
        <v>18.6</v>
      </c>
      <c r="B200" s="14" t="n">
        <v>4.1848</v>
      </c>
      <c r="C200" s="19" t="n">
        <v>57421</v>
      </c>
      <c r="G200" s="20" t="n">
        <f aca="false">$G$11</f>
        <v>14.9</v>
      </c>
      <c r="H200" s="20" t="n">
        <f aca="false">$H$11</f>
        <v>9.2</v>
      </c>
      <c r="I200" s="6" t="n">
        <f aca="false">(3.14*POWER(H200,2)*0.25*G200)</f>
        <v>989.99176</v>
      </c>
      <c r="J200" s="21" t="n">
        <f aca="false">B200-C200/(2*10^5/1.8467)</f>
        <v>3.6546031965</v>
      </c>
      <c r="K200" s="22" t="n">
        <f aca="false">G200-J200</f>
        <v>11.2453968035</v>
      </c>
      <c r="L200" s="6" t="n">
        <f aca="false">I200/K200</f>
        <v>88.0352892209083</v>
      </c>
      <c r="M200" s="16" t="n">
        <f aca="false">C200/L200</f>
        <v>652.249802416309</v>
      </c>
      <c r="N200" s="17" t="n">
        <f aca="false">J200/G200</f>
        <v>0.245275382315436</v>
      </c>
      <c r="O200" s="18" t="n">
        <f aca="false">LN(L200/(3.14*H200^2/4))</f>
        <v>0.28140234105733</v>
      </c>
    </row>
    <row r="201" customFormat="false" ht="14.25" hidden="false" customHeight="false" outlineLevel="0" collapsed="false">
      <c r="A201" s="14" t="n">
        <v>18.7</v>
      </c>
      <c r="B201" s="14" t="n">
        <v>4.2055</v>
      </c>
      <c r="C201" s="19" t="n">
        <v>57576</v>
      </c>
      <c r="G201" s="20" t="n">
        <f aca="false">$G$11</f>
        <v>14.9</v>
      </c>
      <c r="H201" s="20" t="n">
        <f aca="false">$H$11</f>
        <v>9.2</v>
      </c>
      <c r="I201" s="6" t="n">
        <f aca="false">(3.14*POWER(H201,2)*0.25*G201)</f>
        <v>989.99176</v>
      </c>
      <c r="J201" s="21" t="n">
        <f aca="false">B201-C201/(2*10^5/1.8467)</f>
        <v>3.673872004</v>
      </c>
      <c r="K201" s="22" t="n">
        <f aca="false">G201-J201</f>
        <v>11.226127996</v>
      </c>
      <c r="L201" s="6" t="n">
        <f aca="false">I201/K201</f>
        <v>88.1863951981258</v>
      </c>
      <c r="M201" s="16" t="n">
        <f aca="false">C201/L201</f>
        <v>652.889823545295</v>
      </c>
      <c r="N201" s="17" t="n">
        <f aca="false">J201/G201</f>
        <v>0.246568590872483</v>
      </c>
      <c r="O201" s="18" t="n">
        <f aca="false">LN(L201/(3.14*H201^2/4))</f>
        <v>0.283117294750458</v>
      </c>
    </row>
    <row r="202" customFormat="false" ht="14.25" hidden="false" customHeight="false" outlineLevel="0" collapsed="false">
      <c r="A202" s="14" t="n">
        <v>18.8</v>
      </c>
      <c r="B202" s="14" t="n">
        <v>4.2262</v>
      </c>
      <c r="C202" s="19" t="n">
        <v>57729</v>
      </c>
      <c r="G202" s="20" t="n">
        <f aca="false">$G$11</f>
        <v>14.9</v>
      </c>
      <c r="H202" s="20" t="n">
        <f aca="false">$H$11</f>
        <v>9.2</v>
      </c>
      <c r="I202" s="6" t="n">
        <f aca="false">(3.14*POWER(H202,2)*0.25*G202)</f>
        <v>989.99176</v>
      </c>
      <c r="J202" s="21" t="n">
        <f aca="false">B202-C202/(2*10^5/1.8467)</f>
        <v>3.6931592785</v>
      </c>
      <c r="K202" s="22" t="n">
        <f aca="false">G202-J202</f>
        <v>11.2068407215</v>
      </c>
      <c r="L202" s="6" t="n">
        <f aca="false">I202/K202</f>
        <v>88.3381663576898</v>
      </c>
      <c r="M202" s="16" t="n">
        <f aca="false">C202/L202</f>
        <v>653.500093790148</v>
      </c>
      <c r="N202" s="17" t="n">
        <f aca="false">J202/G202</f>
        <v>0.247863038825503</v>
      </c>
      <c r="O202" s="18" t="n">
        <f aca="false">LN(L202/(3.14*H202^2/4))</f>
        <v>0.284836842394405</v>
      </c>
    </row>
    <row r="203" customFormat="false" ht="14.25" hidden="false" customHeight="false" outlineLevel="0" collapsed="false">
      <c r="A203" s="14" t="n">
        <v>18.9</v>
      </c>
      <c r="B203" s="14" t="n">
        <v>4.2469</v>
      </c>
      <c r="C203" s="19" t="n">
        <v>57885</v>
      </c>
      <c r="G203" s="20" t="n">
        <f aca="false">$G$11</f>
        <v>14.9</v>
      </c>
      <c r="H203" s="20" t="n">
        <f aca="false">$H$11</f>
        <v>9.2</v>
      </c>
      <c r="I203" s="6" t="n">
        <f aca="false">(3.14*POWER(H203,2)*0.25*G203)</f>
        <v>989.99176</v>
      </c>
      <c r="J203" s="21" t="n">
        <f aca="false">B203-C203/(2*10^5/1.8467)</f>
        <v>3.7124188525</v>
      </c>
      <c r="K203" s="22" t="n">
        <f aca="false">G203-J203</f>
        <v>11.1875811475</v>
      </c>
      <c r="L203" s="6" t="n">
        <f aca="false">I203/K203</f>
        <v>88.4902417196076</v>
      </c>
      <c r="M203" s="16" t="n">
        <f aca="false">C203/L203</f>
        <v>654.13992407678</v>
      </c>
      <c r="N203" s="17" t="n">
        <f aca="false">J203/G203</f>
        <v>0.249155627684564</v>
      </c>
      <c r="O203" s="18" t="n">
        <f aca="false">LN(L203/(3.14*H203^2/4))</f>
        <v>0.286556875968924</v>
      </c>
    </row>
    <row r="204" customFormat="false" ht="14.25" hidden="false" customHeight="false" outlineLevel="0" collapsed="false">
      <c r="A204" s="14" t="n">
        <v>19</v>
      </c>
      <c r="B204" s="14" t="n">
        <v>4.2676</v>
      </c>
      <c r="C204" s="19" t="n">
        <v>58031</v>
      </c>
      <c r="G204" s="20" t="n">
        <f aca="false">$G$11</f>
        <v>14.9</v>
      </c>
      <c r="H204" s="20" t="n">
        <f aca="false">$H$11</f>
        <v>9.2</v>
      </c>
      <c r="I204" s="6" t="n">
        <f aca="false">(3.14*POWER(H204,2)*0.25*G204)</f>
        <v>989.99176</v>
      </c>
      <c r="J204" s="21" t="n">
        <f aca="false">B204-C204/(2*10^5/1.8467)</f>
        <v>3.7317707615</v>
      </c>
      <c r="K204" s="22" t="n">
        <f aca="false">G204-J204</f>
        <v>11.1682292385</v>
      </c>
      <c r="L204" s="6" t="n">
        <f aca="false">I204/K204</f>
        <v>88.643574452002</v>
      </c>
      <c r="M204" s="16" t="n">
        <f aca="false">C204/L204</f>
        <v>654.655459899377</v>
      </c>
      <c r="N204" s="17" t="n">
        <f aca="false">J204/G204</f>
        <v>0.25045441352349</v>
      </c>
      <c r="O204" s="18" t="n">
        <f aca="false">LN(L204/(3.14*H204^2/4))</f>
        <v>0.288288140772074</v>
      </c>
    </row>
    <row r="205" customFormat="false" ht="14.25" hidden="false" customHeight="false" outlineLevel="0" collapsed="false">
      <c r="A205" s="14" t="n">
        <v>19.1</v>
      </c>
      <c r="B205" s="14" t="n">
        <v>4.2883</v>
      </c>
      <c r="C205" s="19" t="n">
        <v>58179</v>
      </c>
      <c r="G205" s="20" t="n">
        <f aca="false">$G$11</f>
        <v>14.9</v>
      </c>
      <c r="H205" s="20" t="n">
        <f aca="false">$H$11</f>
        <v>9.2</v>
      </c>
      <c r="I205" s="6" t="n">
        <f aca="false">(3.14*POWER(H205,2)*0.25*G205)</f>
        <v>989.99176</v>
      </c>
      <c r="J205" s="21" t="n">
        <f aca="false">B205-C205/(2*10^5/1.8467)</f>
        <v>3.7511042035</v>
      </c>
      <c r="K205" s="22" t="n">
        <f aca="false">G205-J205</f>
        <v>11.1488957965</v>
      </c>
      <c r="L205" s="6" t="n">
        <f aca="false">I205/K205</f>
        <v>88.7972924018888</v>
      </c>
      <c r="M205" s="16" t="n">
        <f aca="false">C205/L205</f>
        <v>655.188896263716</v>
      </c>
      <c r="N205" s="17" t="n">
        <f aca="false">J205/G205</f>
        <v>0.251751959966443</v>
      </c>
      <c r="O205" s="18" t="n">
        <f aca="false">LN(L205/(3.14*H205^2/4))</f>
        <v>0.290020751653285</v>
      </c>
    </row>
    <row r="206" customFormat="false" ht="14.25" hidden="false" customHeight="false" outlineLevel="0" collapsed="false">
      <c r="A206" s="14" t="n">
        <v>19.2</v>
      </c>
      <c r="B206" s="14" t="n">
        <v>4.3089</v>
      </c>
      <c r="C206" s="19" t="n">
        <v>58332</v>
      </c>
      <c r="G206" s="20" t="n">
        <f aca="false">$G$11</f>
        <v>14.9</v>
      </c>
      <c r="H206" s="20" t="n">
        <f aca="false">$H$11</f>
        <v>9.2</v>
      </c>
      <c r="I206" s="6" t="n">
        <f aca="false">(3.14*POWER(H206,2)*0.25*G206)</f>
        <v>989.99176</v>
      </c>
      <c r="J206" s="21" t="n">
        <f aca="false">B206-C206/(2*10^5/1.8467)</f>
        <v>3.770291478</v>
      </c>
      <c r="K206" s="22" t="n">
        <f aca="false">G206-J206</f>
        <v>11.129708522</v>
      </c>
      <c r="L206" s="6" t="n">
        <f aca="false">I206/K206</f>
        <v>88.9503761974621</v>
      </c>
      <c r="M206" s="16" t="n">
        <f aca="false">C206/L206</f>
        <v>655.781374892761</v>
      </c>
      <c r="N206" s="17" t="n">
        <f aca="false">J206/G206</f>
        <v>0.253039696510067</v>
      </c>
      <c r="O206" s="18" t="n">
        <f aca="false">LN(L206/(3.14*H206^2/4))</f>
        <v>0.291743236506436</v>
      </c>
    </row>
    <row r="207" customFormat="false" ht="14.25" hidden="false" customHeight="false" outlineLevel="0" collapsed="false">
      <c r="A207" s="14" t="n">
        <v>19.3</v>
      </c>
      <c r="B207" s="14" t="n">
        <v>4.3296</v>
      </c>
      <c r="C207" s="19" t="n">
        <v>58479</v>
      </c>
      <c r="G207" s="20" t="n">
        <f aca="false">$G$11</f>
        <v>14.9</v>
      </c>
      <c r="H207" s="20" t="n">
        <f aca="false">$H$11</f>
        <v>9.2</v>
      </c>
      <c r="I207" s="6" t="n">
        <f aca="false">(3.14*POWER(H207,2)*0.25*G207)</f>
        <v>989.99176</v>
      </c>
      <c r="J207" s="21" t="n">
        <f aca="false">B207-C207/(2*10^5/1.8467)</f>
        <v>3.7896341535</v>
      </c>
      <c r="K207" s="22" t="n">
        <f aca="false">G207-J207</f>
        <v>11.1103658465</v>
      </c>
      <c r="L207" s="6" t="n">
        <f aca="false">I207/K207</f>
        <v>89.1052350280498</v>
      </c>
      <c r="M207" s="16" t="n">
        <f aca="false">C207/L207</f>
        <v>656.291406241072</v>
      </c>
      <c r="N207" s="17" t="n">
        <f aca="false">J207/G207</f>
        <v>0.254337862651007</v>
      </c>
      <c r="O207" s="18" t="n">
        <f aca="false">LN(L207/(3.14*H207^2/4))</f>
        <v>0.29348268036409</v>
      </c>
    </row>
    <row r="208" customFormat="false" ht="14.25" hidden="false" customHeight="false" outlineLevel="0" collapsed="false">
      <c r="A208" s="14" t="n">
        <v>19.4</v>
      </c>
      <c r="B208" s="14" t="n">
        <v>4.3509</v>
      </c>
      <c r="C208" s="19" t="n">
        <v>58650</v>
      </c>
      <c r="G208" s="20" t="n">
        <f aca="false">$G$11</f>
        <v>14.9</v>
      </c>
      <c r="H208" s="20" t="n">
        <f aca="false">$H$11</f>
        <v>9.2</v>
      </c>
      <c r="I208" s="6" t="n">
        <f aca="false">(3.14*POWER(H208,2)*0.25*G208)</f>
        <v>989.99176</v>
      </c>
      <c r="J208" s="21" t="n">
        <f aca="false">B208-C208/(2*10^5/1.8467)</f>
        <v>3.809355225</v>
      </c>
      <c r="K208" s="22" t="n">
        <f aca="false">G208-J208</f>
        <v>11.090644775</v>
      </c>
      <c r="L208" s="6" t="n">
        <f aca="false">I208/K208</f>
        <v>89.2636794419376</v>
      </c>
      <c r="M208" s="16" t="n">
        <f aca="false">C208/L208</f>
        <v>657.04215159705</v>
      </c>
      <c r="N208" s="17" t="n">
        <f aca="false">J208/G208</f>
        <v>0.255661424496644</v>
      </c>
      <c r="O208" s="18" t="n">
        <f aca="false">LN(L208/(3.14*H208^2/4))</f>
        <v>0.295259273062803</v>
      </c>
    </row>
    <row r="209" customFormat="false" ht="14.25" hidden="false" customHeight="false" outlineLevel="0" collapsed="false">
      <c r="A209" s="14" t="n">
        <v>19.5</v>
      </c>
      <c r="B209" s="14" t="n">
        <v>4.3714</v>
      </c>
      <c r="C209" s="19" t="n">
        <v>58805</v>
      </c>
      <c r="G209" s="20" t="n">
        <f aca="false">$G$11</f>
        <v>14.9</v>
      </c>
      <c r="H209" s="20" t="n">
        <f aca="false">$H$11</f>
        <v>9.2</v>
      </c>
      <c r="I209" s="6" t="n">
        <f aca="false">(3.14*POWER(H209,2)*0.25*G209)</f>
        <v>989.99176</v>
      </c>
      <c r="J209" s="21" t="n">
        <f aca="false">B209-C209/(2*10^5/1.8467)</f>
        <v>3.8284240325</v>
      </c>
      <c r="K209" s="22" t="n">
        <f aca="false">G209-J209</f>
        <v>11.0715759675</v>
      </c>
      <c r="L209" s="6" t="n">
        <f aca="false">I209/K209</f>
        <v>89.4174201492241</v>
      </c>
      <c r="M209" s="16" t="n">
        <f aca="false">C209/L209</f>
        <v>657.645902799067</v>
      </c>
      <c r="N209" s="17" t="n">
        <f aca="false">J209/G209</f>
        <v>0.256941210234899</v>
      </c>
      <c r="O209" s="18" t="n">
        <f aca="false">LN(L209/(3.14*H209^2/4))</f>
        <v>0.296980112542497</v>
      </c>
    </row>
    <row r="210" customFormat="false" ht="14.25" hidden="false" customHeight="false" outlineLevel="0" collapsed="false">
      <c r="A210" s="14" t="n">
        <v>19.6</v>
      </c>
      <c r="B210" s="14" t="n">
        <v>4.392</v>
      </c>
      <c r="C210" s="19" t="n">
        <v>58947</v>
      </c>
      <c r="G210" s="20" t="n">
        <f aca="false">$G$11</f>
        <v>14.9</v>
      </c>
      <c r="H210" s="20" t="n">
        <f aca="false">$H$11</f>
        <v>9.2</v>
      </c>
      <c r="I210" s="6" t="n">
        <f aca="false">(3.14*POWER(H210,2)*0.25*G210)</f>
        <v>989.99176</v>
      </c>
      <c r="J210" s="21" t="n">
        <f aca="false">B210-C210/(2*10^5/1.8467)</f>
        <v>3.8477128755</v>
      </c>
      <c r="K210" s="22" t="n">
        <f aca="false">G210-J210</f>
        <v>11.0522871245</v>
      </c>
      <c r="L210" s="6" t="n">
        <f aca="false">I210/K210</f>
        <v>89.5734745983435</v>
      </c>
      <c r="M210" s="16" t="n">
        <f aca="false">C210/L210</f>
        <v>658.08544621412</v>
      </c>
      <c r="N210" s="17" t="n">
        <f aca="false">J210/G210</f>
        <v>0.258235763456376</v>
      </c>
      <c r="O210" s="18" t="n">
        <f aca="false">LN(L210/(3.14*H210^2/4))</f>
        <v>0.298723826812212</v>
      </c>
    </row>
    <row r="211" customFormat="false" ht="14.25" hidden="false" customHeight="false" outlineLevel="0" collapsed="false">
      <c r="A211" s="14" t="n">
        <v>19.7</v>
      </c>
      <c r="B211" s="14" t="n">
        <v>4.4127</v>
      </c>
      <c r="C211" s="19" t="n">
        <v>59100</v>
      </c>
      <c r="G211" s="20" t="n">
        <f aca="false">$G$11</f>
        <v>14.9</v>
      </c>
      <c r="H211" s="20" t="n">
        <f aca="false">$H$11</f>
        <v>9.2</v>
      </c>
      <c r="I211" s="6" t="n">
        <f aca="false">(3.14*POWER(H211,2)*0.25*G211)</f>
        <v>989.99176</v>
      </c>
      <c r="J211" s="21" t="n">
        <f aca="false">B211-C211/(2*10^5/1.8467)</f>
        <v>3.86700015</v>
      </c>
      <c r="K211" s="22" t="n">
        <f aca="false">G211-J211</f>
        <v>11.03299985</v>
      </c>
      <c r="L211" s="6" t="n">
        <f aca="false">I211/K211</f>
        <v>89.7300619468421</v>
      </c>
      <c r="M211" s="16" t="n">
        <f aca="false">C211/L211</f>
        <v>658.642139743668</v>
      </c>
      <c r="N211" s="17" t="n">
        <f aca="false">J211/G211</f>
        <v>0.259530211409396</v>
      </c>
      <c r="O211" s="18" t="n">
        <f aca="false">LN(L211/(3.14*H211^2/4))</f>
        <v>0.300470444768821</v>
      </c>
    </row>
    <row r="212" customFormat="false" ht="14.25" hidden="false" customHeight="false" outlineLevel="0" collapsed="false">
      <c r="A212" s="14" t="n">
        <v>19.8</v>
      </c>
      <c r="B212" s="14" t="n">
        <v>4.4333</v>
      </c>
      <c r="C212" s="19" t="n">
        <v>59256</v>
      </c>
      <c r="G212" s="20" t="n">
        <f aca="false">$G$11</f>
        <v>14.9</v>
      </c>
      <c r="H212" s="20" t="n">
        <f aca="false">$H$11</f>
        <v>9.2</v>
      </c>
      <c r="I212" s="6" t="n">
        <f aca="false">(3.14*POWER(H212,2)*0.25*G212)</f>
        <v>989.99176</v>
      </c>
      <c r="J212" s="21" t="n">
        <f aca="false">B212-C212/(2*10^5/1.8467)</f>
        <v>3.886159724</v>
      </c>
      <c r="K212" s="22" t="n">
        <f aca="false">G212-J212</f>
        <v>11.013840276</v>
      </c>
      <c r="L212" s="6" t="n">
        <f aca="false">I212/K212</f>
        <v>89.886155527175</v>
      </c>
      <c r="M212" s="16" t="n">
        <f aca="false">C212/L212</f>
        <v>659.233890385771</v>
      </c>
      <c r="N212" s="17" t="n">
        <f aca="false">J212/G212</f>
        <v>0.26081608885906</v>
      </c>
      <c r="O212" s="18" t="n">
        <f aca="false">LN(L212/(3.14*H212^2/4))</f>
        <v>0.302208524122942</v>
      </c>
    </row>
    <row r="213" customFormat="false" ht="14.25" hidden="false" customHeight="false" outlineLevel="0" collapsed="false">
      <c r="A213" s="14" t="n">
        <v>19.9</v>
      </c>
      <c r="B213" s="14" t="n">
        <v>4.4539</v>
      </c>
      <c r="C213" s="19" t="n">
        <v>59406</v>
      </c>
      <c r="G213" s="20" t="n">
        <f aca="false">$G$11</f>
        <v>14.9</v>
      </c>
      <c r="H213" s="20" t="n">
        <f aca="false">$H$11</f>
        <v>9.2</v>
      </c>
      <c r="I213" s="6" t="n">
        <f aca="false">(3.14*POWER(H213,2)*0.25*G213)</f>
        <v>989.99176</v>
      </c>
      <c r="J213" s="21" t="n">
        <f aca="false">B213-C213/(2*10^5/1.8467)</f>
        <v>3.905374699</v>
      </c>
      <c r="K213" s="22" t="n">
        <f aca="false">G213-J213</f>
        <v>10.994625301</v>
      </c>
      <c r="L213" s="6" t="n">
        <f aca="false">I213/K213</f>
        <v>90.043246849891</v>
      </c>
      <c r="M213" s="16" t="n">
        <f aca="false">C213/L213</f>
        <v>659.749643402291</v>
      </c>
      <c r="N213" s="17" t="n">
        <f aca="false">J213/G213</f>
        <v>0.262105684496644</v>
      </c>
      <c r="O213" s="18" t="n">
        <f aca="false">LN(L213/(3.14*H213^2/4))</f>
        <v>0.303954668561318</v>
      </c>
    </row>
    <row r="214" customFormat="false" ht="14.25" hidden="false" customHeight="false" outlineLevel="0" collapsed="false">
      <c r="A214" s="14" t="n">
        <v>20</v>
      </c>
      <c r="B214" s="14" t="n">
        <v>4.4746</v>
      </c>
      <c r="C214" s="19" t="n">
        <v>59560</v>
      </c>
      <c r="G214" s="20" t="n">
        <f aca="false">$G$11</f>
        <v>14.9</v>
      </c>
      <c r="H214" s="20" t="n">
        <f aca="false">$H$11</f>
        <v>9.2</v>
      </c>
      <c r="I214" s="6" t="n">
        <f aca="false">(3.14*POWER(H214,2)*0.25*G214)</f>
        <v>989.99176</v>
      </c>
      <c r="J214" s="21" t="n">
        <f aca="false">B214-C214/(2*10^5/1.8467)</f>
        <v>3.92465274</v>
      </c>
      <c r="K214" s="22" t="n">
        <f aca="false">G214-J214</f>
        <v>10.97534726</v>
      </c>
      <c r="L214" s="6" t="n">
        <f aca="false">I214/K214</f>
        <v>90.2014065293456</v>
      </c>
      <c r="M214" s="16" t="n">
        <f aca="false">C214/L214</f>
        <v>660.300124927909</v>
      </c>
      <c r="N214" s="17" t="n">
        <f aca="false">J214/G214</f>
        <v>0.263399512751678</v>
      </c>
      <c r="O214" s="18" t="n">
        <f aca="false">LN(L214/(3.14*H214^2/4))</f>
        <v>0.305709613488466</v>
      </c>
    </row>
    <row r="215" customFormat="false" ht="14.25" hidden="false" customHeight="false" outlineLevel="0" collapsed="false">
      <c r="A215" s="14" t="n">
        <v>20.1</v>
      </c>
      <c r="B215" s="14" t="n">
        <v>4.4954</v>
      </c>
      <c r="C215" s="19" t="n">
        <v>59715</v>
      </c>
      <c r="G215" s="20" t="n">
        <f aca="false">$G$11</f>
        <v>14.9</v>
      </c>
      <c r="H215" s="20" t="n">
        <f aca="false">$H$11</f>
        <v>9.2</v>
      </c>
      <c r="I215" s="6" t="n">
        <f aca="false">(3.14*POWER(H215,2)*0.25*G215)</f>
        <v>989.99176</v>
      </c>
      <c r="J215" s="21" t="n">
        <f aca="false">B215-C215/(2*10^5/1.8467)</f>
        <v>3.9440215475</v>
      </c>
      <c r="K215" s="22" t="n">
        <f aca="false">G215-J215</f>
        <v>10.9559784525</v>
      </c>
      <c r="L215" s="6" t="n">
        <f aca="false">I215/K215</f>
        <v>90.3608713993133</v>
      </c>
      <c r="M215" s="16" t="n">
        <f aca="false">C215/L215</f>
        <v>660.850200703729</v>
      </c>
      <c r="N215" s="17" t="n">
        <f aca="false">J215/G215</f>
        <v>0.264699432718121</v>
      </c>
      <c r="O215" s="18" t="n">
        <f aca="false">LN(L215/(3.14*H215^2/4))</f>
        <v>0.307475928283074</v>
      </c>
    </row>
    <row r="216" customFormat="false" ht="14.25" hidden="false" customHeight="false" outlineLevel="0" collapsed="false">
      <c r="A216" s="14" t="n">
        <v>20.2</v>
      </c>
      <c r="B216" s="14" t="n">
        <v>4.5168</v>
      </c>
      <c r="C216" s="19" t="n">
        <v>59872</v>
      </c>
      <c r="G216" s="20" t="n">
        <f aca="false">$G$11</f>
        <v>14.9</v>
      </c>
      <c r="H216" s="20" t="n">
        <f aca="false">$H$11</f>
        <v>9.2</v>
      </c>
      <c r="I216" s="6" t="n">
        <f aca="false">(3.14*POWER(H216,2)*0.25*G216)</f>
        <v>989.99176</v>
      </c>
      <c r="J216" s="21" t="n">
        <f aca="false">B216-C216/(2*10^5/1.8467)</f>
        <v>3.963971888</v>
      </c>
      <c r="K216" s="22" t="n">
        <f aca="false">G216-J216</f>
        <v>10.936028112</v>
      </c>
      <c r="L216" s="6" t="n">
        <f aca="false">I216/K216</f>
        <v>90.525714625193</v>
      </c>
      <c r="M216" s="16" t="n">
        <f aca="false">C216/L216</f>
        <v>661.381136264876</v>
      </c>
      <c r="N216" s="17" t="n">
        <f aca="false">J216/G216</f>
        <v>0.266038381744966</v>
      </c>
      <c r="O216" s="18" t="n">
        <f aca="false">LN(L216/(3.14*H216^2/4))</f>
        <v>0.30929854294053</v>
      </c>
    </row>
    <row r="217" customFormat="false" ht="14.25" hidden="false" customHeight="false" outlineLevel="0" collapsed="false">
      <c r="A217" s="14" t="n">
        <v>20.3</v>
      </c>
      <c r="B217" s="14" t="n">
        <v>4.5374</v>
      </c>
      <c r="C217" s="19" t="n">
        <v>60026</v>
      </c>
      <c r="G217" s="20" t="n">
        <f aca="false">$G$11</f>
        <v>14.9</v>
      </c>
      <c r="H217" s="20" t="n">
        <f aca="false">$H$11</f>
        <v>9.2</v>
      </c>
      <c r="I217" s="6" t="n">
        <f aca="false">(3.14*POWER(H217,2)*0.25*G217)</f>
        <v>989.99176</v>
      </c>
      <c r="J217" s="21" t="n">
        <f aca="false">B217-C217/(2*10^5/1.8467)</f>
        <v>3.983149929</v>
      </c>
      <c r="K217" s="22" t="n">
        <f aca="false">G217-J217</f>
        <v>10.916850071</v>
      </c>
      <c r="L217" s="6" t="n">
        <f aca="false">I217/K217</f>
        <v>90.6847445518976</v>
      </c>
      <c r="M217" s="16" t="n">
        <f aca="false">C217/L217</f>
        <v>661.91949149339</v>
      </c>
      <c r="N217" s="17" t="n">
        <f aca="false">J217/G217</f>
        <v>0.267325498590604</v>
      </c>
      <c r="O217" s="18" t="n">
        <f aca="false">LN(L217/(3.14*H217^2/4))</f>
        <v>0.311053739282441</v>
      </c>
    </row>
    <row r="218" customFormat="false" ht="14.25" hidden="false" customHeight="false" outlineLevel="0" collapsed="false">
      <c r="A218" s="14" t="n">
        <v>20.4</v>
      </c>
      <c r="B218" s="14" t="n">
        <v>4.5581</v>
      </c>
      <c r="C218" s="19" t="n">
        <v>60180</v>
      </c>
      <c r="G218" s="20" t="n">
        <f aca="false">$G$11</f>
        <v>14.9</v>
      </c>
      <c r="H218" s="20" t="n">
        <f aca="false">$H$11</f>
        <v>9.2</v>
      </c>
      <c r="I218" s="6" t="n">
        <f aca="false">(3.14*POWER(H218,2)*0.25*G218)</f>
        <v>989.99176</v>
      </c>
      <c r="J218" s="21" t="n">
        <f aca="false">B218-C218/(2*10^5/1.8467)</f>
        <v>4.00242797</v>
      </c>
      <c r="K218" s="22" t="n">
        <f aca="false">G218-J218</f>
        <v>10.89757203</v>
      </c>
      <c r="L218" s="6" t="n">
        <f aca="false">I218/K218</f>
        <v>90.8451678295537</v>
      </c>
      <c r="M218" s="16" t="n">
        <f aca="false">C218/L218</f>
        <v>662.445801332124</v>
      </c>
      <c r="N218" s="17" t="n">
        <f aca="false">J218/G218</f>
        <v>0.268619326845638</v>
      </c>
      <c r="O218" s="18" t="n">
        <f aca="false">LN(L218/(3.14*H218^2/4))</f>
        <v>0.312821198069963</v>
      </c>
    </row>
    <row r="219" customFormat="false" ht="14.25" hidden="false" customHeight="false" outlineLevel="0" collapsed="false">
      <c r="A219" s="14" t="n">
        <v>20.5</v>
      </c>
      <c r="B219" s="14" t="n">
        <v>4.5787</v>
      </c>
      <c r="C219" s="19" t="n">
        <v>60326</v>
      </c>
      <c r="G219" s="20" t="n">
        <f aca="false">$G$11</f>
        <v>14.9</v>
      </c>
      <c r="H219" s="20" t="n">
        <f aca="false">$H$11</f>
        <v>9.2</v>
      </c>
      <c r="I219" s="6" t="n">
        <f aca="false">(3.14*POWER(H219,2)*0.25*G219)</f>
        <v>989.99176</v>
      </c>
      <c r="J219" s="21" t="n">
        <f aca="false">B219-C219/(2*10^5/1.8467)</f>
        <v>4.021679879</v>
      </c>
      <c r="K219" s="22" t="n">
        <f aca="false">G219-J219</f>
        <v>10.878320121</v>
      </c>
      <c r="L219" s="6" t="n">
        <f aca="false">I219/K219</f>
        <v>91.005941081737</v>
      </c>
      <c r="M219" s="16" t="n">
        <f aca="false">C219/L219</f>
        <v>662.879799746461</v>
      </c>
      <c r="N219" s="17" t="n">
        <f aca="false">J219/G219</f>
        <v>0.269911401275168</v>
      </c>
      <c r="O219" s="18" t="n">
        <f aca="false">LN(L219/(3.14*H219^2/4))</f>
        <v>0.314589384088006</v>
      </c>
    </row>
    <row r="220" customFormat="false" ht="14.25" hidden="false" customHeight="false" outlineLevel="0" collapsed="false">
      <c r="A220" s="14" t="n">
        <v>20.6</v>
      </c>
      <c r="B220" s="14" t="n">
        <v>4.624</v>
      </c>
      <c r="C220" s="19" t="n">
        <v>60678</v>
      </c>
      <c r="G220" s="20" t="n">
        <f aca="false">$G$11</f>
        <v>14.9</v>
      </c>
      <c r="H220" s="20" t="n">
        <f aca="false">$H$11</f>
        <v>9.2</v>
      </c>
      <c r="I220" s="6" t="n">
        <f aca="false">(3.14*POWER(H220,2)*0.25*G220)</f>
        <v>989.99176</v>
      </c>
      <c r="J220" s="21" t="n">
        <f aca="false">B220-C220/(2*10^5/1.8467)</f>
        <v>4.063729687</v>
      </c>
      <c r="K220" s="22" t="n">
        <f aca="false">G220-J220</f>
        <v>10.836270313</v>
      </c>
      <c r="L220" s="6" t="n">
        <f aca="false">I220/K220</f>
        <v>91.3590867895139</v>
      </c>
      <c r="M220" s="16" t="n">
        <f aca="false">C220/L220</f>
        <v>664.170386683031</v>
      </c>
      <c r="N220" s="17" t="n">
        <f aca="false">J220/G220</f>
        <v>0.272733536040268</v>
      </c>
      <c r="O220" s="18" t="n">
        <f aca="false">LN(L220/(3.14*H220^2/4))</f>
        <v>0.318462343210988</v>
      </c>
    </row>
    <row r="221" customFormat="false" ht="14.25" hidden="false" customHeight="false" outlineLevel="0" collapsed="false">
      <c r="A221" s="14" t="n">
        <v>20.7</v>
      </c>
      <c r="B221" s="14" t="n">
        <v>4.6446</v>
      </c>
      <c r="C221" s="19" t="n">
        <v>60830</v>
      </c>
      <c r="G221" s="20" t="n">
        <f aca="false">$G$11</f>
        <v>14.9</v>
      </c>
      <c r="H221" s="20" t="n">
        <f aca="false">$H$11</f>
        <v>9.2</v>
      </c>
      <c r="I221" s="6" t="n">
        <f aca="false">(3.14*POWER(H221,2)*0.25*G221)</f>
        <v>989.99176</v>
      </c>
      <c r="J221" s="21" t="n">
        <f aca="false">B221-C221/(2*10^5/1.8467)</f>
        <v>4.082926195</v>
      </c>
      <c r="K221" s="22" t="n">
        <f aca="false">G221-J221</f>
        <v>10.817073805</v>
      </c>
      <c r="L221" s="6" t="n">
        <f aca="false">I221/K221</f>
        <v>91.5212170912982</v>
      </c>
      <c r="M221" s="16" t="n">
        <f aca="false">C221/L221</f>
        <v>664.654622537616</v>
      </c>
      <c r="N221" s="17" t="n">
        <f aca="false">J221/G221</f>
        <v>0.274021892281879</v>
      </c>
      <c r="O221" s="18" t="n">
        <f aca="false">LN(L221/(3.14*H221^2/4))</f>
        <v>0.320235419270238</v>
      </c>
    </row>
    <row r="222" customFormat="false" ht="14.25" hidden="false" customHeight="false" outlineLevel="0" collapsed="false">
      <c r="A222" s="14" t="n">
        <v>20.8</v>
      </c>
      <c r="B222" s="14" t="n">
        <v>4.6652</v>
      </c>
      <c r="C222" s="19" t="n">
        <v>60990</v>
      </c>
      <c r="G222" s="20" t="n">
        <f aca="false">$G$11</f>
        <v>14.9</v>
      </c>
      <c r="H222" s="20" t="n">
        <f aca="false">$H$11</f>
        <v>9.2</v>
      </c>
      <c r="I222" s="6" t="n">
        <f aca="false">(3.14*POWER(H222,2)*0.25*G222)</f>
        <v>989.99176</v>
      </c>
      <c r="J222" s="21" t="n">
        <f aca="false">B222-C222/(2*10^5/1.8467)</f>
        <v>4.102048835</v>
      </c>
      <c r="K222" s="22" t="n">
        <f aca="false">G222-J222</f>
        <v>10.797951165</v>
      </c>
      <c r="L222" s="6" t="n">
        <f aca="false">I222/K222</f>
        <v>91.68329666177</v>
      </c>
      <c r="M222" s="16" t="n">
        <f aca="false">C222/L222</f>
        <v>665.224770712587</v>
      </c>
      <c r="N222" s="17" t="n">
        <f aca="false">J222/G222</f>
        <v>0.275305290939597</v>
      </c>
      <c r="O222" s="18" t="n">
        <f aca="false">LN(L222/(3.14*H222^2/4))</f>
        <v>0.322004803762322</v>
      </c>
    </row>
    <row r="223" customFormat="false" ht="14.25" hidden="false" customHeight="false" outlineLevel="0" collapsed="false">
      <c r="A223" s="14" t="n">
        <v>20.9</v>
      </c>
      <c r="B223" s="14" t="n">
        <v>4.6865</v>
      </c>
      <c r="C223" s="19" t="n">
        <v>61152</v>
      </c>
      <c r="G223" s="20" t="n">
        <f aca="false">$G$11</f>
        <v>14.9</v>
      </c>
      <c r="H223" s="20" t="n">
        <f aca="false">$H$11</f>
        <v>9.2</v>
      </c>
      <c r="I223" s="6" t="n">
        <f aca="false">(3.14*POWER(H223,2)*0.25*G223)</f>
        <v>989.99176</v>
      </c>
      <c r="J223" s="21" t="n">
        <f aca="false">B223-C223/(2*10^5/1.8467)</f>
        <v>4.121853008</v>
      </c>
      <c r="K223" s="22" t="n">
        <f aca="false">G223-J223</f>
        <v>10.778146992</v>
      </c>
      <c r="L223" s="6" t="n">
        <f aca="false">I223/K223</f>
        <v>91.8517590022491</v>
      </c>
      <c r="M223" s="16" t="n">
        <f aca="false">C223/L223</f>
        <v>665.768414935882</v>
      </c>
      <c r="N223" s="17" t="n">
        <f aca="false">J223/G223</f>
        <v>0.276634430067114</v>
      </c>
      <c r="O223" s="18" t="n">
        <f aca="false">LN(L223/(3.14*H223^2/4))</f>
        <v>0.323840555381317</v>
      </c>
    </row>
    <row r="224" customFormat="false" ht="14.25" hidden="false" customHeight="false" outlineLevel="0" collapsed="false">
      <c r="A224" s="14" t="n">
        <v>21</v>
      </c>
      <c r="B224" s="14" t="n">
        <v>4.7071</v>
      </c>
      <c r="C224" s="19" t="n">
        <v>61313</v>
      </c>
      <c r="G224" s="20" t="n">
        <f aca="false">$G$11</f>
        <v>14.9</v>
      </c>
      <c r="H224" s="20" t="n">
        <f aca="false">$H$11</f>
        <v>9.2</v>
      </c>
      <c r="I224" s="6" t="n">
        <f aca="false">(3.14*POWER(H224,2)*0.25*G224)</f>
        <v>989.99176</v>
      </c>
      <c r="J224" s="21" t="n">
        <f aca="false">B224-C224/(2*10^5/1.8467)</f>
        <v>4.1409664145</v>
      </c>
      <c r="K224" s="22" t="n">
        <f aca="false">G224-J224</f>
        <v>10.7590335855</v>
      </c>
      <c r="L224" s="6" t="n">
        <f aca="false">I224/K224</f>
        <v>92.0149335098476</v>
      </c>
      <c r="M224" s="16" t="n">
        <f aca="false">C224/L224</f>
        <v>666.337491766357</v>
      </c>
      <c r="N224" s="17" t="n">
        <f aca="false">J224/G224</f>
        <v>0.277917209026846</v>
      </c>
      <c r="O224" s="18" t="n">
        <f aca="false">LN(L224/(3.14*H224^2/4))</f>
        <v>0.325615477725404</v>
      </c>
    </row>
    <row r="225" customFormat="false" ht="14.25" hidden="false" customHeight="false" outlineLevel="0" collapsed="false">
      <c r="A225" s="14" t="n">
        <v>21.1</v>
      </c>
      <c r="B225" s="14" t="n">
        <v>4.7278</v>
      </c>
      <c r="C225" s="19" t="n">
        <v>61473</v>
      </c>
      <c r="G225" s="20" t="n">
        <f aca="false">$G$11</f>
        <v>14.9</v>
      </c>
      <c r="H225" s="20" t="n">
        <f aca="false">$H$11</f>
        <v>9.2</v>
      </c>
      <c r="I225" s="6" t="n">
        <f aca="false">(3.14*POWER(H225,2)*0.25*G225)</f>
        <v>989.99176</v>
      </c>
      <c r="J225" s="21" t="n">
        <f aca="false">B225-C225/(2*10^5/1.8467)</f>
        <v>4.1601890545</v>
      </c>
      <c r="K225" s="22" t="n">
        <f aca="false">G225-J225</f>
        <v>10.7398109455</v>
      </c>
      <c r="L225" s="6" t="n">
        <f aca="false">I225/K225</f>
        <v>92.1796263475949</v>
      </c>
      <c r="M225" s="16" t="n">
        <f aca="false">C225/L225</f>
        <v>666.88272057206</v>
      </c>
      <c r="N225" s="17" t="n">
        <f aca="false">J225/G225</f>
        <v>0.27920731909396</v>
      </c>
      <c r="O225" s="18" t="n">
        <f aca="false">LN(L225/(3.14*H225^2/4))</f>
        <v>0.327403726865478</v>
      </c>
    </row>
    <row r="226" customFormat="false" ht="14.25" hidden="false" customHeight="false" outlineLevel="0" collapsed="false">
      <c r="A226" s="14" t="n">
        <v>21.2</v>
      </c>
      <c r="B226" s="14" t="n">
        <v>4.7485</v>
      </c>
      <c r="C226" s="19" t="n">
        <v>61638</v>
      </c>
      <c r="G226" s="20" t="n">
        <f aca="false">$G$11</f>
        <v>14.9</v>
      </c>
      <c r="H226" s="20" t="n">
        <f aca="false">$H$11</f>
        <v>9.2</v>
      </c>
      <c r="I226" s="6" t="n">
        <f aca="false">(3.14*POWER(H226,2)*0.25*G226)</f>
        <v>989.99176</v>
      </c>
      <c r="J226" s="21" t="n">
        <f aca="false">B226-C226/(2*10^5/1.8467)</f>
        <v>4.179365527</v>
      </c>
      <c r="K226" s="22" t="n">
        <f aca="false">G226-J226</f>
        <v>10.720634473</v>
      </c>
      <c r="L226" s="6" t="n">
        <f aca="false">I226/K226</f>
        <v>92.3445121175712</v>
      </c>
      <c r="M226" s="16" t="n">
        <f aca="false">C226/L226</f>
        <v>667.478755223957</v>
      </c>
      <c r="N226" s="17" t="n">
        <f aca="false">J226/G226</f>
        <v>0.280494330671141</v>
      </c>
      <c r="O226" s="18" t="n">
        <f aca="false">LN(L226/(3.14*H226^2/4))</f>
        <v>0.329190873145996</v>
      </c>
    </row>
    <row r="227" customFormat="false" ht="14.25" hidden="false" customHeight="false" outlineLevel="0" collapsed="false">
      <c r="A227" s="14" t="n">
        <v>21.3</v>
      </c>
      <c r="B227" s="14" t="n">
        <v>4.7692</v>
      </c>
      <c r="C227" s="19" t="n">
        <v>61793</v>
      </c>
      <c r="G227" s="20" t="n">
        <f aca="false">$G$11</f>
        <v>14.9</v>
      </c>
      <c r="H227" s="20" t="n">
        <f aca="false">$H$11</f>
        <v>9.2</v>
      </c>
      <c r="I227" s="6" t="n">
        <f aca="false">(3.14*POWER(H227,2)*0.25*G227)</f>
        <v>989.99176</v>
      </c>
      <c r="J227" s="21" t="n">
        <f aca="false">B227-C227/(2*10^5/1.8467)</f>
        <v>4.1986343345</v>
      </c>
      <c r="K227" s="22" t="n">
        <f aca="false">G227-J227</f>
        <v>10.7013656655</v>
      </c>
      <c r="L227" s="6" t="n">
        <f aca="false">I227/K227</f>
        <v>92.5107870289511</v>
      </c>
      <c r="M227" s="16" t="n">
        <f aca="false">C227/L227</f>
        <v>667.95453789256</v>
      </c>
      <c r="N227" s="17" t="n">
        <f aca="false">J227/G227</f>
        <v>0.281787539228188</v>
      </c>
      <c r="O227" s="18" t="n">
        <f aca="false">LN(L227/(3.14*H227^2/4))</f>
        <v>0.330989847338141</v>
      </c>
    </row>
    <row r="228" customFormat="false" ht="14.25" hidden="false" customHeight="false" outlineLevel="0" collapsed="false">
      <c r="A228" s="14" t="n">
        <v>21.4</v>
      </c>
      <c r="B228" s="14" t="n">
        <v>4.7898</v>
      </c>
      <c r="C228" s="19" t="n">
        <v>61956</v>
      </c>
      <c r="G228" s="20" t="n">
        <f aca="false">$G$11</f>
        <v>14.9</v>
      </c>
      <c r="H228" s="20" t="n">
        <f aca="false">$H$11</f>
        <v>9.2</v>
      </c>
      <c r="I228" s="6" t="n">
        <f aca="false">(3.14*POWER(H228,2)*0.25*G228)</f>
        <v>989.99176</v>
      </c>
      <c r="J228" s="21" t="n">
        <f aca="false">B228-C228/(2*10^5/1.8467)</f>
        <v>4.217729274</v>
      </c>
      <c r="K228" s="22" t="n">
        <f aca="false">G228-J228</f>
        <v>10.682270726</v>
      </c>
      <c r="L228" s="6" t="n">
        <f aca="false">I228/K228</f>
        <v>92.6761533566473</v>
      </c>
      <c r="M228" s="16" t="n">
        <f aca="false">C228/L228</f>
        <v>668.521488603154</v>
      </c>
      <c r="N228" s="17" t="n">
        <f aca="false">J228/G228</f>
        <v>0.283069078791946</v>
      </c>
      <c r="O228" s="18" t="n">
        <f aca="false">LN(L228/(3.14*H228^2/4))</f>
        <v>0.332775787224679</v>
      </c>
    </row>
    <row r="229" customFormat="false" ht="14.25" hidden="false" customHeight="false" outlineLevel="0" collapsed="false">
      <c r="A229" s="14" t="n">
        <v>21.5</v>
      </c>
      <c r="B229" s="14" t="n">
        <v>4.8105</v>
      </c>
      <c r="C229" s="19" t="n">
        <v>62196</v>
      </c>
      <c r="G229" s="20" t="n">
        <f aca="false">$G$11</f>
        <v>14.9</v>
      </c>
      <c r="H229" s="20" t="n">
        <f aca="false">$H$11</f>
        <v>9.2</v>
      </c>
      <c r="I229" s="6" t="n">
        <f aca="false">(3.14*POWER(H229,2)*0.25*G229)</f>
        <v>989.99176</v>
      </c>
      <c r="J229" s="21" t="n">
        <f aca="false">B229-C229/(2*10^5/1.8467)</f>
        <v>4.236213234</v>
      </c>
      <c r="K229" s="22" t="n">
        <f aca="false">G229-J229</f>
        <v>10.663786766</v>
      </c>
      <c r="L229" s="6" t="n">
        <f aca="false">I229/K229</f>
        <v>92.8367925694511</v>
      </c>
      <c r="M229" s="16" t="n">
        <f aca="false">C229/L229</f>
        <v>669.949901096284</v>
      </c>
      <c r="N229" s="17" t="n">
        <f aca="false">J229/G229</f>
        <v>0.284309613020134</v>
      </c>
      <c r="O229" s="18" t="n">
        <f aca="false">LN(L229/(3.14*H229^2/4))</f>
        <v>0.334507625961344</v>
      </c>
    </row>
    <row r="230" customFormat="false" ht="14.25" hidden="false" customHeight="false" outlineLevel="0" collapsed="false">
      <c r="A230" s="14" t="n">
        <v>21.6</v>
      </c>
      <c r="B230" s="14" t="n">
        <v>4.8313</v>
      </c>
      <c r="C230" s="19" t="n">
        <v>62291</v>
      </c>
      <c r="G230" s="20" t="n">
        <f aca="false">$G$11</f>
        <v>14.9</v>
      </c>
      <c r="H230" s="20" t="n">
        <f aca="false">$H$11</f>
        <v>9.2</v>
      </c>
      <c r="I230" s="6" t="n">
        <f aca="false">(3.14*POWER(H230,2)*0.25*G230)</f>
        <v>989.99176</v>
      </c>
      <c r="J230" s="21" t="n">
        <f aca="false">B230-C230/(2*10^5/1.8467)</f>
        <v>4.2561360515</v>
      </c>
      <c r="K230" s="22" t="n">
        <f aca="false">G230-J230</f>
        <v>10.6438639485</v>
      </c>
      <c r="L230" s="6" t="n">
        <f aca="false">I230/K230</f>
        <v>93.0105612764353</v>
      </c>
      <c r="M230" s="16" t="n">
        <f aca="false">C230/L230</f>
        <v>669.719644147355</v>
      </c>
      <c r="N230" s="17" t="n">
        <f aca="false">J230/G230</f>
        <v>0.285646714865772</v>
      </c>
      <c r="O230" s="18" t="n">
        <f aca="false">LN(L230/(3.14*H230^2/4))</f>
        <v>0.336377641907514</v>
      </c>
    </row>
    <row r="231" customFormat="false" ht="14.25" hidden="false" customHeight="false" outlineLevel="0" collapsed="false">
      <c r="A231" s="14" t="n">
        <v>21.7</v>
      </c>
      <c r="B231" s="14" t="n">
        <v>4.8526</v>
      </c>
      <c r="C231" s="19" t="n">
        <v>62469</v>
      </c>
      <c r="G231" s="20" t="n">
        <f aca="false">$G$11</f>
        <v>14.9</v>
      </c>
      <c r="H231" s="20" t="n">
        <f aca="false">$H$11</f>
        <v>9.2</v>
      </c>
      <c r="I231" s="6" t="n">
        <f aca="false">(3.14*POWER(H231,2)*0.25*G231)</f>
        <v>989.99176</v>
      </c>
      <c r="J231" s="21" t="n">
        <f aca="false">B231-C231/(2*10^5/1.8467)</f>
        <v>4.2757924885</v>
      </c>
      <c r="K231" s="22" t="n">
        <f aca="false">G231-J231</f>
        <v>10.6242075115</v>
      </c>
      <c r="L231" s="6" t="n">
        <f aca="false">I231/K231</f>
        <v>93.182645287039</v>
      </c>
      <c r="M231" s="16" t="n">
        <f aca="false">C231/L231</f>
        <v>670.393073812951</v>
      </c>
      <c r="N231" s="17" t="n">
        <f aca="false">J231/G231</f>
        <v>0.286965938825503</v>
      </c>
      <c r="O231" s="18" t="n">
        <f aca="false">LN(L231/(3.14*H231^2/4))</f>
        <v>0.338226088075634</v>
      </c>
    </row>
    <row r="232" customFormat="false" ht="14.25" hidden="false" customHeight="false" outlineLevel="0" collapsed="false">
      <c r="A232" s="14" t="n">
        <v>21.8</v>
      </c>
      <c r="B232" s="14" t="n">
        <v>4.8733</v>
      </c>
      <c r="C232" s="19" t="n">
        <v>62637</v>
      </c>
      <c r="G232" s="20" t="n">
        <f aca="false">$G$11</f>
        <v>14.9</v>
      </c>
      <c r="H232" s="20" t="n">
        <f aca="false">$H$11</f>
        <v>9.2</v>
      </c>
      <c r="I232" s="6" t="n">
        <f aca="false">(3.14*POWER(H232,2)*0.25*G232)</f>
        <v>989.99176</v>
      </c>
      <c r="J232" s="21" t="n">
        <f aca="false">B232-C232/(2*10^5/1.8467)</f>
        <v>4.2949412605</v>
      </c>
      <c r="K232" s="22" t="n">
        <f aca="false">G232-J232</f>
        <v>10.6050587395</v>
      </c>
      <c r="L232" s="6" t="n">
        <f aca="false">I232/K232</f>
        <v>93.3508983135227</v>
      </c>
      <c r="M232" s="16" t="n">
        <f aca="false">C232/L232</f>
        <v>670.984437553361</v>
      </c>
      <c r="N232" s="17" t="n">
        <f aca="false">J232/G232</f>
        <v>0.288251091308725</v>
      </c>
      <c r="O232" s="18" t="n">
        <f aca="false">LN(L232/(3.14*H232^2/4))</f>
        <v>0.340030086100508</v>
      </c>
    </row>
    <row r="233" customFormat="false" ht="14.25" hidden="false" customHeight="false" outlineLevel="0" collapsed="false">
      <c r="A233" s="14" t="n">
        <v>21.9</v>
      </c>
      <c r="B233" s="14" t="n">
        <v>4.8939</v>
      </c>
      <c r="C233" s="19" t="n">
        <v>62797</v>
      </c>
      <c r="G233" s="20" t="n">
        <f aca="false">$G$11</f>
        <v>14.9</v>
      </c>
      <c r="H233" s="20" t="n">
        <f aca="false">$H$11</f>
        <v>9.2</v>
      </c>
      <c r="I233" s="6" t="n">
        <f aca="false">(3.14*POWER(H233,2)*0.25*G233)</f>
        <v>989.99176</v>
      </c>
      <c r="J233" s="21" t="n">
        <f aca="false">B233-C233/(2*10^5/1.8467)</f>
        <v>4.3140639005</v>
      </c>
      <c r="K233" s="22" t="n">
        <f aca="false">G233-J233</f>
        <v>10.5859360995</v>
      </c>
      <c r="L233" s="6" t="n">
        <f aca="false">I233/K233</f>
        <v>93.5195291842693</v>
      </c>
      <c r="M233" s="16" t="n">
        <f aca="false">C233/L233</f>
        <v>671.485416444579</v>
      </c>
      <c r="N233" s="17" t="n">
        <f aca="false">J233/G233</f>
        <v>0.289534489966443</v>
      </c>
      <c r="O233" s="18" t="n">
        <f aca="false">LN(L233/(3.14*H233^2/4))</f>
        <v>0.341834875855393</v>
      </c>
    </row>
    <row r="234" customFormat="false" ht="14.25" hidden="false" customHeight="false" outlineLevel="0" collapsed="false">
      <c r="A234" s="14" t="n">
        <v>22</v>
      </c>
      <c r="B234" s="14" t="n">
        <v>4.9146</v>
      </c>
      <c r="C234" s="19" t="n">
        <v>62959</v>
      </c>
      <c r="G234" s="20" t="n">
        <f aca="false">$G$11</f>
        <v>14.9</v>
      </c>
      <c r="H234" s="20" t="n">
        <f aca="false">$H$11</f>
        <v>9.2</v>
      </c>
      <c r="I234" s="6" t="n">
        <f aca="false">(3.14*POWER(H234,2)*0.25*G234)</f>
        <v>989.99176</v>
      </c>
      <c r="J234" s="21" t="n">
        <f aca="false">B234-C234/(2*10^5/1.8467)</f>
        <v>4.3332680735</v>
      </c>
      <c r="K234" s="22" t="n">
        <f aca="false">G234-J234</f>
        <v>10.5667319265</v>
      </c>
      <c r="L234" s="6" t="n">
        <f aca="false">I234/K234</f>
        <v>93.689493297093</v>
      </c>
      <c r="M234" s="16" t="n">
        <f aca="false">C234/L234</f>
        <v>671.996376374399</v>
      </c>
      <c r="N234" s="17" t="n">
        <f aca="false">J234/G234</f>
        <v>0.290823360637584</v>
      </c>
      <c r="O234" s="18" t="n">
        <f aca="false">LN(L234/(3.14*H234^2/4))</f>
        <v>0.343650644745896</v>
      </c>
    </row>
    <row r="235" customFormat="false" ht="14.25" hidden="false" customHeight="false" outlineLevel="0" collapsed="false">
      <c r="A235" s="14" t="n">
        <v>22.1</v>
      </c>
      <c r="B235" s="14" t="n">
        <v>4.9352</v>
      </c>
      <c r="C235" s="19" t="n">
        <v>63123</v>
      </c>
      <c r="G235" s="20" t="n">
        <f aca="false">$G$11</f>
        <v>14.9</v>
      </c>
      <c r="H235" s="20" t="n">
        <f aca="false">$H$11</f>
        <v>9.2</v>
      </c>
      <c r="I235" s="6" t="n">
        <f aca="false">(3.14*POWER(H235,2)*0.25*G235)</f>
        <v>989.99176</v>
      </c>
      <c r="J235" s="21" t="n">
        <f aca="false">B235-C235/(2*10^5/1.8467)</f>
        <v>4.3523537795</v>
      </c>
      <c r="K235" s="22" t="n">
        <f aca="false">G235-J235</f>
        <v>10.5476462205</v>
      </c>
      <c r="L235" s="6" t="n">
        <f aca="false">I235/K235</f>
        <v>93.8590221272202</v>
      </c>
      <c r="M235" s="16" t="n">
        <f aca="false">C235/L235</f>
        <v>672.529913154653</v>
      </c>
      <c r="N235" s="17" t="n">
        <f aca="false">J235/G235</f>
        <v>0.292104280503356</v>
      </c>
      <c r="O235" s="18" t="n">
        <f aca="false">LN(L235/(3.14*H235^2/4))</f>
        <v>0.345458484983032</v>
      </c>
    </row>
    <row r="236" customFormat="false" ht="14.25" hidden="false" customHeight="false" outlineLevel="0" collapsed="false">
      <c r="A236" s="14" t="n">
        <v>22.2</v>
      </c>
      <c r="B236" s="14" t="n">
        <v>4.9559</v>
      </c>
      <c r="C236" s="19" t="n">
        <v>63281</v>
      </c>
      <c r="G236" s="20" t="n">
        <f aca="false">$G$11</f>
        <v>14.9</v>
      </c>
      <c r="H236" s="20" t="n">
        <f aca="false">$H$11</f>
        <v>9.2</v>
      </c>
      <c r="I236" s="6" t="n">
        <f aca="false">(3.14*POWER(H236,2)*0.25*G236)</f>
        <v>989.99176</v>
      </c>
      <c r="J236" s="21" t="n">
        <f aca="false">B236-C236/(2*10^5/1.8467)</f>
        <v>4.3715948865</v>
      </c>
      <c r="K236" s="22" t="n">
        <f aca="false">G236-J236</f>
        <v>10.5284051135</v>
      </c>
      <c r="L236" s="6" t="n">
        <f aca="false">I236/K236</f>
        <v>94.0305534720152</v>
      </c>
      <c r="M236" s="16" t="n">
        <f aca="false">C236/L236</f>
        <v>672.983383202496</v>
      </c>
      <c r="N236" s="17" t="n">
        <f aca="false">J236/G236</f>
        <v>0.293395629966443</v>
      </c>
      <c r="O236" s="18" t="n">
        <f aca="false">LN(L236/(3.14*H236^2/4))</f>
        <v>0.347284359483014</v>
      </c>
    </row>
    <row r="237" customFormat="false" ht="14.25" hidden="false" customHeight="false" outlineLevel="0" collapsed="false">
      <c r="A237" s="14" t="n">
        <v>22.3</v>
      </c>
      <c r="B237" s="14" t="n">
        <v>4.9766</v>
      </c>
      <c r="C237" s="19" t="n">
        <v>63444</v>
      </c>
      <c r="G237" s="20" t="n">
        <f aca="false">$G$11</f>
        <v>14.9</v>
      </c>
      <c r="H237" s="20" t="n">
        <f aca="false">$H$11</f>
        <v>9.2</v>
      </c>
      <c r="I237" s="6" t="n">
        <f aca="false">(3.14*POWER(H237,2)*0.25*G237)</f>
        <v>989.99176</v>
      </c>
      <c r="J237" s="21" t="n">
        <f aca="false">B237-C237/(2*10^5/1.8467)</f>
        <v>4.390789826</v>
      </c>
      <c r="K237" s="22" t="n">
        <f aca="false">G237-J237</f>
        <v>10.509210174</v>
      </c>
      <c r="L237" s="6" t="n">
        <f aca="false">I237/K237</f>
        <v>94.2022990889705</v>
      </c>
      <c r="M237" s="16" t="n">
        <f aca="false">C237/L237</f>
        <v>673.486747282882</v>
      </c>
      <c r="N237" s="17" t="n">
        <f aca="false">J237/G237</f>
        <v>0.294683880939597</v>
      </c>
      <c r="O237" s="18" t="n">
        <f aca="false">LN(L237/(3.14*H237^2/4))</f>
        <v>0.349109180838879</v>
      </c>
    </row>
    <row r="238" customFormat="false" ht="14.25" hidden="false" customHeight="false" outlineLevel="0" collapsed="false">
      <c r="A238" s="14" t="n">
        <v>22.4</v>
      </c>
      <c r="B238" s="14" t="n">
        <v>4.9973</v>
      </c>
      <c r="C238" s="19" t="n">
        <v>63609</v>
      </c>
      <c r="G238" s="20" t="n">
        <f aca="false">$G$11</f>
        <v>14.9</v>
      </c>
      <c r="H238" s="20" t="n">
        <f aca="false">$H$11</f>
        <v>9.2</v>
      </c>
      <c r="I238" s="6" t="n">
        <f aca="false">(3.14*POWER(H238,2)*0.25*G238)</f>
        <v>989.99176</v>
      </c>
      <c r="J238" s="21" t="n">
        <f aca="false">B238-C238/(2*10^5/1.8467)</f>
        <v>4.4099662985</v>
      </c>
      <c r="K238" s="22" t="n">
        <f aca="false">G238-J238</f>
        <v>10.4900337015</v>
      </c>
      <c r="L238" s="6" t="n">
        <f aca="false">I238/K238</f>
        <v>94.3745070960485</v>
      </c>
      <c r="M238" s="16" t="n">
        <f aca="false">C238/L238</f>
        <v>674.006169221766</v>
      </c>
      <c r="N238" s="17" t="n">
        <f aca="false">J238/G238</f>
        <v>0.295970892516779</v>
      </c>
      <c r="O238" s="18" t="n">
        <f aca="false">LN(L238/(3.14*H238^2/4))</f>
        <v>0.350935577821962</v>
      </c>
    </row>
    <row r="239" customFormat="false" ht="14.25" hidden="false" customHeight="false" outlineLevel="0" collapsed="false">
      <c r="A239" s="14" t="n">
        <v>22.5</v>
      </c>
      <c r="B239" s="14" t="n">
        <v>5.0186</v>
      </c>
      <c r="C239" s="19" t="n">
        <v>63774</v>
      </c>
      <c r="G239" s="20" t="n">
        <f aca="false">$G$11</f>
        <v>14.9</v>
      </c>
      <c r="H239" s="20" t="n">
        <f aca="false">$H$11</f>
        <v>9.2</v>
      </c>
      <c r="I239" s="6" t="n">
        <f aca="false">(3.14*POWER(H239,2)*0.25*G239)</f>
        <v>989.99176</v>
      </c>
      <c r="J239" s="21" t="n">
        <f aca="false">B239-C239/(2*10^5/1.8467)</f>
        <v>4.429742771</v>
      </c>
      <c r="K239" s="22" t="n">
        <f aca="false">G239-J239</f>
        <v>10.470257229</v>
      </c>
      <c r="L239" s="6" t="n">
        <f aca="false">I239/K239</f>
        <v>94.5527639242682</v>
      </c>
      <c r="M239" s="16" t="n">
        <f aca="false">C239/L239</f>
        <v>674.480547719151</v>
      </c>
      <c r="N239" s="17" t="n">
        <f aca="false">J239/G239</f>
        <v>0.297298172550336</v>
      </c>
      <c r="O239" s="18" t="n">
        <f aca="false">LN(L239/(3.14*H239^2/4))</f>
        <v>0.352822620175919</v>
      </c>
    </row>
    <row r="240" customFormat="false" ht="14.25" hidden="false" customHeight="false" outlineLevel="0" collapsed="false">
      <c r="A240" s="14" t="n">
        <v>22.6</v>
      </c>
      <c r="B240" s="14" t="n">
        <v>5.0393</v>
      </c>
      <c r="C240" s="19" t="n">
        <v>63942</v>
      </c>
      <c r="G240" s="20" t="n">
        <f aca="false">$G$11</f>
        <v>14.9</v>
      </c>
      <c r="H240" s="20" t="n">
        <f aca="false">$H$11</f>
        <v>9.2</v>
      </c>
      <c r="I240" s="6" t="n">
        <f aca="false">(3.14*POWER(H240,2)*0.25*G240)</f>
        <v>989.99176</v>
      </c>
      <c r="J240" s="21" t="n">
        <f aca="false">B240-C240/(2*10^5/1.8467)</f>
        <v>4.448891543</v>
      </c>
      <c r="K240" s="22" t="n">
        <f aca="false">G240-J240</f>
        <v>10.451108457</v>
      </c>
      <c r="L240" s="6" t="n">
        <f aca="false">I240/K240</f>
        <v>94.7260057699351</v>
      </c>
      <c r="M240" s="16" t="n">
        <f aca="false">C240/L240</f>
        <v>675.020544572506</v>
      </c>
      <c r="N240" s="17" t="n">
        <f aca="false">J240/G240</f>
        <v>0.298583325033557</v>
      </c>
      <c r="O240" s="18" t="n">
        <f aca="false">LN(L240/(3.14*H240^2/4))</f>
        <v>0.354653167725685</v>
      </c>
    </row>
    <row r="241" customFormat="false" ht="14.25" hidden="false" customHeight="false" outlineLevel="0" collapsed="false">
      <c r="A241" s="14" t="n">
        <v>22.7</v>
      </c>
      <c r="B241" s="14" t="n">
        <v>5.0599</v>
      </c>
      <c r="C241" s="19" t="n">
        <v>64113</v>
      </c>
      <c r="G241" s="20" t="n">
        <f aca="false">$G$11</f>
        <v>14.9</v>
      </c>
      <c r="H241" s="20" t="n">
        <f aca="false">$H$11</f>
        <v>9.2</v>
      </c>
      <c r="I241" s="6" t="n">
        <f aca="false">(3.14*POWER(H241,2)*0.25*G241)</f>
        <v>989.99176</v>
      </c>
      <c r="J241" s="21" t="n">
        <f aca="false">B241-C241/(2*10^5/1.8467)</f>
        <v>4.4679126145</v>
      </c>
      <c r="K241" s="22" t="n">
        <f aca="false">G241-J241</f>
        <v>10.4320873855</v>
      </c>
      <c r="L241" s="6" t="n">
        <f aca="false">I241/K241</f>
        <v>94.8987219351739</v>
      </c>
      <c r="M241" s="16" t="n">
        <f aca="false">C241/L241</f>
        <v>675.593924687375</v>
      </c>
      <c r="N241" s="17" t="n">
        <f aca="false">J241/G241</f>
        <v>0.299859907013423</v>
      </c>
      <c r="O241" s="18" t="n">
        <f aca="false">LN(L241/(3.14*H241^2/4))</f>
        <v>0.35647483112467</v>
      </c>
    </row>
    <row r="242" customFormat="false" ht="14.25" hidden="false" customHeight="false" outlineLevel="0" collapsed="false">
      <c r="A242" s="14" t="n">
        <v>22.8</v>
      </c>
      <c r="B242" s="14" t="n">
        <v>5.0805</v>
      </c>
      <c r="C242" s="19" t="n">
        <v>64278</v>
      </c>
      <c r="G242" s="20" t="n">
        <f aca="false">$G$11</f>
        <v>14.9</v>
      </c>
      <c r="H242" s="20" t="n">
        <f aca="false">$H$11</f>
        <v>9.2</v>
      </c>
      <c r="I242" s="6" t="n">
        <f aca="false">(3.14*POWER(H242,2)*0.25*G242)</f>
        <v>989.99176</v>
      </c>
      <c r="J242" s="21" t="n">
        <f aca="false">B242-C242/(2*10^5/1.8467)</f>
        <v>4.486989087</v>
      </c>
      <c r="K242" s="22" t="n">
        <f aca="false">G242-J242</f>
        <v>10.413010913</v>
      </c>
      <c r="L242" s="6" t="n">
        <f aca="false">I242/K242</f>
        <v>95.0725749037732</v>
      </c>
      <c r="M242" s="16" t="n">
        <f aca="false">C242/L242</f>
        <v>676.094026748075</v>
      </c>
      <c r="N242" s="17" t="n">
        <f aca="false">J242/G242</f>
        <v>0.301140207181208</v>
      </c>
      <c r="O242" s="18" t="n">
        <f aca="false">LN(L242/(3.14*H242^2/4))</f>
        <v>0.358305139387302</v>
      </c>
    </row>
    <row r="243" customFormat="false" ht="14.25" hidden="false" customHeight="false" outlineLevel="0" collapsed="false">
      <c r="A243" s="14" t="n">
        <v>22.9</v>
      </c>
      <c r="B243" s="14" t="n">
        <v>5.1013</v>
      </c>
      <c r="C243" s="19" t="n">
        <v>64455</v>
      </c>
      <c r="G243" s="20" t="n">
        <f aca="false">$G$11</f>
        <v>14.9</v>
      </c>
      <c r="H243" s="20" t="n">
        <f aca="false">$H$11</f>
        <v>9.2</v>
      </c>
      <c r="I243" s="6" t="n">
        <f aca="false">(3.14*POWER(H243,2)*0.25*G243)</f>
        <v>989.99176</v>
      </c>
      <c r="J243" s="21" t="n">
        <f aca="false">B243-C243/(2*10^5/1.8467)</f>
        <v>4.5061547575</v>
      </c>
      <c r="K243" s="22" t="n">
        <f aca="false">G243-J243</f>
        <v>10.3938452425</v>
      </c>
      <c r="L243" s="6" t="n">
        <f aca="false">I243/K243</f>
        <v>95.2478834254685</v>
      </c>
      <c r="M243" s="16" t="n">
        <f aca="false">C243/L243</f>
        <v>676.707950685708</v>
      </c>
      <c r="N243" s="17" t="n">
        <f aca="false">J243/G243</f>
        <v>0.302426493791946</v>
      </c>
      <c r="O243" s="18" t="n">
        <f aca="false">LN(L243/(3.14*H243^2/4))</f>
        <v>0.36014738559473</v>
      </c>
    </row>
    <row r="244" customFormat="false" ht="14.25" hidden="false" customHeight="false" outlineLevel="0" collapsed="false">
      <c r="A244" s="14" t="n">
        <v>23</v>
      </c>
      <c r="B244" s="14" t="n">
        <v>5.1218</v>
      </c>
      <c r="C244" s="19" t="n">
        <v>64626</v>
      </c>
      <c r="G244" s="20" t="n">
        <f aca="false">$G$11</f>
        <v>14.9</v>
      </c>
      <c r="H244" s="20" t="n">
        <f aca="false">$H$11</f>
        <v>9.2</v>
      </c>
      <c r="I244" s="6" t="n">
        <f aca="false">(3.14*POWER(H244,2)*0.25*G244)</f>
        <v>989.99176</v>
      </c>
      <c r="J244" s="21" t="n">
        <f aca="false">B244-C244/(2*10^5/1.8467)</f>
        <v>4.525075829</v>
      </c>
      <c r="K244" s="22" t="n">
        <f aca="false">G244-J244</f>
        <v>10.374924171</v>
      </c>
      <c r="L244" s="6" t="n">
        <f aca="false">I244/K244</f>
        <v>95.4215899492766</v>
      </c>
      <c r="M244" s="16" t="n">
        <f aca="false">C244/L244</f>
        <v>677.268111277053</v>
      </c>
      <c r="N244" s="17" t="n">
        <f aca="false">J244/G244</f>
        <v>0.303696364362416</v>
      </c>
      <c r="O244" s="18" t="n">
        <f aca="false">LN(L244/(3.14*H244^2/4))</f>
        <v>0.361969455680638</v>
      </c>
    </row>
    <row r="245" customFormat="false" ht="14.25" hidden="false" customHeight="false" outlineLevel="0" collapsed="false">
      <c r="A245" s="14" t="n">
        <v>23.1</v>
      </c>
      <c r="B245" s="14" t="n">
        <v>5.1423</v>
      </c>
      <c r="C245" s="19" t="n">
        <v>64798</v>
      </c>
      <c r="G245" s="20" t="n">
        <f aca="false">$G$11</f>
        <v>14.9</v>
      </c>
      <c r="H245" s="20" t="n">
        <f aca="false">$H$11</f>
        <v>9.2</v>
      </c>
      <c r="I245" s="6" t="n">
        <f aca="false">(3.14*POWER(H245,2)*0.25*G245)</f>
        <v>989.99176</v>
      </c>
      <c r="J245" s="21" t="n">
        <f aca="false">B245-C245/(2*10^5/1.8467)</f>
        <v>4.543987667</v>
      </c>
      <c r="K245" s="22" t="n">
        <f aca="false">G245-J245</f>
        <v>10.356012333</v>
      </c>
      <c r="L245" s="6" t="n">
        <f aca="false">I245/K245</f>
        <v>95.5958459845917</v>
      </c>
      <c r="M245" s="16" t="n">
        <f aca="false">C245/L245</f>
        <v>677.832800501021</v>
      </c>
      <c r="N245" s="17" t="n">
        <f aca="false">J245/G245</f>
        <v>0.304965615234899</v>
      </c>
      <c r="O245" s="18" t="n">
        <f aca="false">LN(L245/(3.14*H245^2/4))</f>
        <v>0.363793960159007</v>
      </c>
    </row>
    <row r="246" customFormat="false" ht="14.25" hidden="false" customHeight="false" outlineLevel="0" collapsed="false">
      <c r="A246" s="14" t="n">
        <v>23.2</v>
      </c>
      <c r="B246" s="14" t="n">
        <v>5.1629</v>
      </c>
      <c r="C246" s="19" t="n">
        <v>64965</v>
      </c>
      <c r="G246" s="20" t="n">
        <f aca="false">$G$11</f>
        <v>14.9</v>
      </c>
      <c r="H246" s="20" t="n">
        <f aca="false">$H$11</f>
        <v>9.2</v>
      </c>
      <c r="I246" s="6" t="n">
        <f aca="false">(3.14*POWER(H246,2)*0.25*G246)</f>
        <v>989.99176</v>
      </c>
      <c r="J246" s="21" t="n">
        <f aca="false">B246-C246/(2*10^5/1.8467)</f>
        <v>4.5630456725</v>
      </c>
      <c r="K246" s="22" t="n">
        <f aca="false">G246-J246</f>
        <v>10.3369543275</v>
      </c>
      <c r="L246" s="6" t="n">
        <f aca="false">I246/K246</f>
        <v>95.772093852274</v>
      </c>
      <c r="M246" s="16" t="n">
        <f aca="false">C246/L246</f>
        <v>678.329118503004</v>
      </c>
      <c r="N246" s="17" t="n">
        <f aca="false">J246/G246</f>
        <v>0.306244676006711</v>
      </c>
      <c r="O246" s="18" t="n">
        <f aca="false">LN(L246/(3.14*H246^2/4))</f>
        <v>0.365635939726379</v>
      </c>
    </row>
    <row r="247" customFormat="false" ht="14.25" hidden="false" customHeight="false" outlineLevel="0" collapsed="false">
      <c r="A247" s="14" t="n">
        <v>23.3</v>
      </c>
      <c r="B247" s="14" t="n">
        <v>5.1842</v>
      </c>
      <c r="C247" s="19" t="n">
        <v>65153</v>
      </c>
      <c r="G247" s="20" t="n">
        <f aca="false">$G$11</f>
        <v>14.9</v>
      </c>
      <c r="H247" s="20" t="n">
        <f aca="false">$H$11</f>
        <v>9.2</v>
      </c>
      <c r="I247" s="6" t="n">
        <f aca="false">(3.14*POWER(H247,2)*0.25*G247)</f>
        <v>989.99176</v>
      </c>
      <c r="J247" s="21" t="n">
        <f aca="false">B247-C247/(2*10^5/1.8467)</f>
        <v>4.5826097745</v>
      </c>
      <c r="K247" s="22" t="n">
        <f aca="false">G247-J247</f>
        <v>10.3173902255</v>
      </c>
      <c r="L247" s="6" t="n">
        <f aca="false">I247/K247</f>
        <v>95.95369937188</v>
      </c>
      <c r="M247" s="16" t="n">
        <f aca="false">C247/L247</f>
        <v>679.004566019824</v>
      </c>
      <c r="N247" s="17" t="n">
        <f aca="false">J247/G247</f>
        <v>0.307557702986577</v>
      </c>
      <c r="O247" s="18" t="n">
        <f aca="false">LN(L247/(3.14*H247^2/4))</f>
        <v>0.367530370004801</v>
      </c>
    </row>
    <row r="248" customFormat="false" ht="14.25" hidden="false" customHeight="false" outlineLevel="0" collapsed="false">
      <c r="A248" s="14" t="n">
        <v>23.4</v>
      </c>
      <c r="B248" s="14" t="n">
        <v>5.2048</v>
      </c>
      <c r="C248" s="19" t="n">
        <v>65320</v>
      </c>
      <c r="G248" s="20" t="n">
        <f aca="false">$G$11</f>
        <v>14.9</v>
      </c>
      <c r="H248" s="20" t="n">
        <f aca="false">$H$11</f>
        <v>9.2</v>
      </c>
      <c r="I248" s="6" t="n">
        <f aca="false">(3.14*POWER(H248,2)*0.25*G248)</f>
        <v>989.99176</v>
      </c>
      <c r="J248" s="21" t="n">
        <f aca="false">B248-C248/(2*10^5/1.8467)</f>
        <v>4.60166778</v>
      </c>
      <c r="K248" s="22" t="n">
        <f aca="false">G248-J248</f>
        <v>10.29833222</v>
      </c>
      <c r="L248" s="6" t="n">
        <f aca="false">I248/K248</f>
        <v>96.1312704670155</v>
      </c>
      <c r="M248" s="16" t="n">
        <f aca="false">C248/L248</f>
        <v>679.487534937059</v>
      </c>
      <c r="N248" s="17" t="n">
        <f aca="false">J248/G248</f>
        <v>0.308836763758389</v>
      </c>
      <c r="O248" s="18" t="n">
        <f aca="false">LN(L248/(3.14*H248^2/4))</f>
        <v>0.369379251214694</v>
      </c>
    </row>
    <row r="249" customFormat="false" ht="14.25" hidden="false" customHeight="false" outlineLevel="0" collapsed="false">
      <c r="A249" s="14" t="n">
        <v>23.5</v>
      </c>
      <c r="B249" s="14" t="n">
        <v>5.2255</v>
      </c>
      <c r="C249" s="19" t="n">
        <v>65494</v>
      </c>
      <c r="G249" s="20" t="n">
        <f aca="false">$G$11</f>
        <v>14.9</v>
      </c>
      <c r="H249" s="20" t="n">
        <f aca="false">$H$11</f>
        <v>9.2</v>
      </c>
      <c r="I249" s="6" t="n">
        <f aca="false">(3.14*POWER(H249,2)*0.25*G249)</f>
        <v>989.99176</v>
      </c>
      <c r="J249" s="21" t="n">
        <f aca="false">B249-C249/(2*10^5/1.8467)</f>
        <v>4.620761151</v>
      </c>
      <c r="K249" s="22" t="n">
        <f aca="false">G249-J249</f>
        <v>10.279238849</v>
      </c>
      <c r="L249" s="6" t="n">
        <f aca="false">I249/K249</f>
        <v>96.309831354518</v>
      </c>
      <c r="M249" s="16" t="n">
        <f aca="false">C249/L249</f>
        <v>680.034416828284</v>
      </c>
      <c r="N249" s="17" t="n">
        <f aca="false">J249/G249</f>
        <v>0.310118198053691</v>
      </c>
      <c r="O249" s="18" t="n">
        <f aca="false">LN(L249/(3.14*H249^2/4))</f>
        <v>0.371234997591703</v>
      </c>
    </row>
    <row r="250" customFormat="false" ht="14.25" hidden="false" customHeight="false" outlineLevel="0" collapsed="false">
      <c r="A250" s="14" t="n">
        <v>23.6</v>
      </c>
      <c r="B250" s="14" t="n">
        <v>5.2461</v>
      </c>
      <c r="C250" s="19" t="n">
        <v>65669</v>
      </c>
      <c r="G250" s="20" t="n">
        <f aca="false">$G$11</f>
        <v>14.9</v>
      </c>
      <c r="H250" s="20" t="n">
        <f aca="false">$H$11</f>
        <v>9.2</v>
      </c>
      <c r="I250" s="6" t="n">
        <f aca="false">(3.14*POWER(H250,2)*0.25*G250)</f>
        <v>989.99176</v>
      </c>
      <c r="J250" s="21" t="n">
        <f aca="false">B250-C250/(2*10^5/1.8467)</f>
        <v>4.6397452885</v>
      </c>
      <c r="K250" s="22" t="n">
        <f aca="false">G250-J250</f>
        <v>10.2602547115</v>
      </c>
      <c r="L250" s="6" t="n">
        <f aca="false">I250/K250</f>
        <v>96.4880295701029</v>
      </c>
      <c r="M250" s="16" t="n">
        <f aca="false">C250/L250</f>
        <v>680.592196696156</v>
      </c>
      <c r="N250" s="17" t="n">
        <f aca="false">J250/G250</f>
        <v>0.311392301241611</v>
      </c>
      <c r="O250" s="18" t="n">
        <f aca="false">LN(L250/(3.14*H250^2/4))</f>
        <v>0.373083547834681</v>
      </c>
    </row>
    <row r="251" customFormat="false" ht="14.25" hidden="false" customHeight="false" outlineLevel="0" collapsed="false">
      <c r="A251" s="14" t="n">
        <v>23.7</v>
      </c>
      <c r="B251" s="14" t="n">
        <v>5.2668</v>
      </c>
      <c r="C251" s="19" t="n">
        <v>65848</v>
      </c>
      <c r="G251" s="20" t="n">
        <f aca="false">$G$11</f>
        <v>14.9</v>
      </c>
      <c r="H251" s="20" t="n">
        <f aca="false">$H$11</f>
        <v>9.2</v>
      </c>
      <c r="I251" s="6" t="n">
        <f aca="false">(3.14*POWER(H251,2)*0.25*G251)</f>
        <v>989.99176</v>
      </c>
      <c r="J251" s="21" t="n">
        <f aca="false">B251-C251/(2*10^5/1.8467)</f>
        <v>4.658792492</v>
      </c>
      <c r="K251" s="22" t="n">
        <f aca="false">G251-J251</f>
        <v>10.241207508</v>
      </c>
      <c r="L251" s="6" t="n">
        <f aca="false">I251/K251</f>
        <v>96.667483714851</v>
      </c>
      <c r="M251" s="16" t="n">
        <f aca="false">C251/L251</f>
        <v>681.180449407765</v>
      </c>
      <c r="N251" s="17" t="n">
        <f aca="false">J251/G251</f>
        <v>0.31267063704698</v>
      </c>
      <c r="O251" s="18" t="n">
        <f aca="false">LN(L251/(3.14*H251^2/4))</f>
        <v>0.374941679589026</v>
      </c>
    </row>
    <row r="252" customFormat="false" ht="14.25" hidden="false" customHeight="false" outlineLevel="0" collapsed="false">
      <c r="A252" s="14" t="n">
        <v>23.8</v>
      </c>
      <c r="B252" s="14" t="n">
        <v>5.2875</v>
      </c>
      <c r="C252" s="19" t="n">
        <v>66019</v>
      </c>
      <c r="G252" s="20" t="n">
        <f aca="false">$G$11</f>
        <v>14.9</v>
      </c>
      <c r="H252" s="20" t="n">
        <f aca="false">$H$11</f>
        <v>9.2</v>
      </c>
      <c r="I252" s="6" t="n">
        <f aca="false">(3.14*POWER(H252,2)*0.25*G252)</f>
        <v>989.99176</v>
      </c>
      <c r="J252" s="21" t="n">
        <f aca="false">B252-C252/(2*10^5/1.8467)</f>
        <v>4.6779135635</v>
      </c>
      <c r="K252" s="22" t="n">
        <f aca="false">G252-J252</f>
        <v>10.2220864365</v>
      </c>
      <c r="L252" s="6" t="n">
        <f aca="false">I252/K252</f>
        <v>96.8483064734257</v>
      </c>
      <c r="M252" s="16" t="n">
        <f aca="false">C252/L252</f>
        <v>681.674284290299</v>
      </c>
      <c r="N252" s="17" t="n">
        <f aca="false">J252/G252</f>
        <v>0.313953930436242</v>
      </c>
      <c r="O252" s="18" t="n">
        <f aca="false">LN(L252/(3.14*H252^2/4))</f>
        <v>0.376810496712687</v>
      </c>
    </row>
    <row r="253" customFormat="false" ht="14.25" hidden="false" customHeight="false" outlineLevel="0" collapsed="false">
      <c r="A253" s="14" t="n">
        <v>23.9</v>
      </c>
      <c r="B253" s="14" t="n">
        <v>5.3083</v>
      </c>
      <c r="C253" s="19" t="n">
        <v>66202</v>
      </c>
      <c r="G253" s="20" t="n">
        <f aca="false">$G$11</f>
        <v>14.9</v>
      </c>
      <c r="H253" s="20" t="n">
        <f aca="false">$H$11</f>
        <v>9.2</v>
      </c>
      <c r="I253" s="6" t="n">
        <f aca="false">(3.14*POWER(H253,2)*0.25*G253)</f>
        <v>989.99176</v>
      </c>
      <c r="J253" s="21" t="n">
        <f aca="false">B253-C253/(2*10^5/1.8467)</f>
        <v>4.697023833</v>
      </c>
      <c r="K253" s="22" t="n">
        <f aca="false">G253-J253</f>
        <v>10.202976167</v>
      </c>
      <c r="L253" s="6" t="n">
        <f aca="false">I253/K253</f>
        <v>97.0297042545273</v>
      </c>
      <c r="M253" s="16" t="n">
        <f aca="false">C253/L253</f>
        <v>682.285909336997</v>
      </c>
      <c r="N253" s="17" t="n">
        <f aca="false">J253/G253</f>
        <v>0.31523649885906</v>
      </c>
      <c r="O253" s="18" t="n">
        <f aca="false">LN(L253/(3.14*H253^2/4))</f>
        <v>0.378681754142577</v>
      </c>
    </row>
    <row r="254" customFormat="false" ht="14.25" hidden="false" customHeight="false" outlineLevel="0" collapsed="false">
      <c r="A254" s="14" t="n">
        <v>24</v>
      </c>
      <c r="B254" s="14" t="n">
        <v>5.3291</v>
      </c>
      <c r="C254" s="19" t="n">
        <v>66386</v>
      </c>
      <c r="G254" s="20" t="n">
        <f aca="false">$G$11</f>
        <v>14.9</v>
      </c>
      <c r="H254" s="20" t="n">
        <f aca="false">$H$11</f>
        <v>9.2</v>
      </c>
      <c r="I254" s="6" t="n">
        <f aca="false">(3.14*POWER(H254,2)*0.25*G254)</f>
        <v>989.99176</v>
      </c>
      <c r="J254" s="21" t="n">
        <f aca="false">B254-C254/(2*10^5/1.8467)</f>
        <v>4.716124869</v>
      </c>
      <c r="K254" s="22" t="n">
        <f aca="false">G254-J254</f>
        <v>10.183875131</v>
      </c>
      <c r="L254" s="6" t="n">
        <f aca="false">I254/K254</f>
        <v>97.2116946904069</v>
      </c>
      <c r="M254" s="16" t="n">
        <f aca="false">C254/L254</f>
        <v>682.901375306968</v>
      </c>
      <c r="N254" s="17" t="n">
        <f aca="false">J254/G254</f>
        <v>0.316518447583893</v>
      </c>
      <c r="O254" s="18" t="n">
        <f aca="false">LN(L254/(3.14*H254^2/4))</f>
        <v>0.380555613063701</v>
      </c>
    </row>
    <row r="255" customFormat="false" ht="14.25" hidden="false" customHeight="false" outlineLevel="0" collapsed="false">
      <c r="A255" s="14" t="n">
        <v>24.1</v>
      </c>
      <c r="B255" s="14" t="n">
        <v>5.3504</v>
      </c>
      <c r="C255" s="19" t="n">
        <v>66651</v>
      </c>
      <c r="G255" s="20" t="n">
        <f aca="false">$G$11</f>
        <v>14.9</v>
      </c>
      <c r="H255" s="20" t="n">
        <f aca="false">$H$11</f>
        <v>9.2</v>
      </c>
      <c r="I255" s="6" t="n">
        <f aca="false">(3.14*POWER(H255,2)*0.25*G255)</f>
        <v>989.99176</v>
      </c>
      <c r="J255" s="21" t="n">
        <f aca="false">B255-C255/(2*10^5/1.8467)</f>
        <v>4.7349779915</v>
      </c>
      <c r="K255" s="22" t="n">
        <f aca="false">G255-J255</f>
        <v>10.1650220085</v>
      </c>
      <c r="L255" s="6" t="n">
        <f aca="false">I255/K255</f>
        <v>97.3919937578264</v>
      </c>
      <c r="M255" s="16" t="n">
        <f aca="false">C255/L255</f>
        <v>684.358102019489</v>
      </c>
      <c r="N255" s="17" t="n">
        <f aca="false">J255/G255</f>
        <v>0.317783757818792</v>
      </c>
      <c r="O255" s="18" t="n">
        <f aca="false">LN(L255/(3.14*H255^2/4))</f>
        <v>0.382408600748017</v>
      </c>
    </row>
    <row r="256" customFormat="false" ht="14.25" hidden="false" customHeight="false" outlineLevel="0" collapsed="false">
      <c r="A256" s="14" t="n">
        <v>24.2</v>
      </c>
      <c r="B256" s="14" t="n">
        <v>5.371</v>
      </c>
      <c r="C256" s="19" t="n">
        <v>66765</v>
      </c>
      <c r="G256" s="20" t="n">
        <f aca="false">$G$11</f>
        <v>14.9</v>
      </c>
      <c r="H256" s="20" t="n">
        <f aca="false">$H$11</f>
        <v>9.2</v>
      </c>
      <c r="I256" s="6" t="n">
        <f aca="false">(3.14*POWER(H256,2)*0.25*G256)</f>
        <v>989.99176</v>
      </c>
      <c r="J256" s="21" t="n">
        <f aca="false">B256-C256/(2*10^5/1.8467)</f>
        <v>4.7545253725</v>
      </c>
      <c r="K256" s="22" t="n">
        <f aca="false">G256-J256</f>
        <v>10.1454746275</v>
      </c>
      <c r="L256" s="6" t="n">
        <f aca="false">I256/K256</f>
        <v>97.5796398244947</v>
      </c>
      <c r="M256" s="16" t="n">
        <f aca="false">C256/L256</f>
        <v>684.210354947841</v>
      </c>
      <c r="N256" s="17" t="n">
        <f aca="false">J256/G256</f>
        <v>0.319095662583893</v>
      </c>
      <c r="O256" s="18" t="n">
        <f aca="false">LN(L256/(3.14*H256^2/4))</f>
        <v>0.38433345639145</v>
      </c>
    </row>
    <row r="257" customFormat="false" ht="14.25" hidden="false" customHeight="false" outlineLevel="0" collapsed="false">
      <c r="A257" s="14" t="n">
        <v>24.3</v>
      </c>
      <c r="B257" s="14" t="n">
        <v>5.3916</v>
      </c>
      <c r="C257" s="19" t="n">
        <v>66942</v>
      </c>
      <c r="G257" s="20" t="n">
        <f aca="false">$G$11</f>
        <v>14.9</v>
      </c>
      <c r="H257" s="20" t="n">
        <f aca="false">$H$11</f>
        <v>9.2</v>
      </c>
      <c r="I257" s="6" t="n">
        <f aca="false">(3.14*POWER(H257,2)*0.25*G257)</f>
        <v>989.99176</v>
      </c>
      <c r="J257" s="21" t="n">
        <f aca="false">B257-C257/(2*10^5/1.8467)</f>
        <v>4.773491043</v>
      </c>
      <c r="K257" s="22" t="n">
        <f aca="false">G257-J257</f>
        <v>10.126508957</v>
      </c>
      <c r="L257" s="6" t="n">
        <f aca="false">I257/K257</f>
        <v>97.7623941482482</v>
      </c>
      <c r="M257" s="16" t="n">
        <f aca="false">C257/L257</f>
        <v>684.741823103148</v>
      </c>
      <c r="N257" s="17" t="n">
        <f aca="false">J257/G257</f>
        <v>0.320368526375839</v>
      </c>
      <c r="O257" s="18" t="n">
        <f aca="false">LN(L257/(3.14*H257^2/4))</f>
        <v>0.38620457827297</v>
      </c>
    </row>
    <row r="258" customFormat="false" ht="14.25" hidden="false" customHeight="false" outlineLevel="0" collapsed="false">
      <c r="A258" s="14" t="n">
        <v>24.4</v>
      </c>
      <c r="B258" s="14" t="n">
        <v>5.4403</v>
      </c>
      <c r="C258" s="19" t="n">
        <v>67361</v>
      </c>
      <c r="G258" s="20" t="n">
        <f aca="false">$G$11</f>
        <v>14.9</v>
      </c>
      <c r="H258" s="20" t="n">
        <f aca="false">$H$11</f>
        <v>9.2</v>
      </c>
      <c r="I258" s="6" t="n">
        <f aca="false">(3.14*POWER(H258,2)*0.25*G258)</f>
        <v>989.99176</v>
      </c>
      <c r="J258" s="21" t="n">
        <f aca="false">B258-C258/(2*10^5/1.8467)</f>
        <v>4.8183222065</v>
      </c>
      <c r="K258" s="22" t="n">
        <f aca="false">G258-J258</f>
        <v>10.0816777935</v>
      </c>
      <c r="L258" s="6" t="n">
        <f aca="false">I258/K258</f>
        <v>98.1971235619414</v>
      </c>
      <c r="M258" s="16" t="n">
        <f aca="false">C258/L258</f>
        <v>685.977323536464</v>
      </c>
      <c r="N258" s="17" t="n">
        <f aca="false">J258/G258</f>
        <v>0.323377329295302</v>
      </c>
      <c r="O258" s="18" t="n">
        <f aca="false">LN(L258/(3.14*H258^2/4))</f>
        <v>0.390641516391226</v>
      </c>
    </row>
    <row r="259" customFormat="false" ht="14.25" hidden="false" customHeight="false" outlineLevel="0" collapsed="false">
      <c r="A259" s="14" t="n">
        <v>24.5</v>
      </c>
      <c r="B259" s="14" t="n">
        <v>5.461</v>
      </c>
      <c r="C259" s="19" t="n">
        <v>67541</v>
      </c>
      <c r="G259" s="20" t="n">
        <f aca="false">$G$11</f>
        <v>14.9</v>
      </c>
      <c r="H259" s="20" t="n">
        <f aca="false">$H$11</f>
        <v>9.2</v>
      </c>
      <c r="I259" s="6" t="n">
        <f aca="false">(3.14*POWER(H259,2)*0.25*G259)</f>
        <v>989.99176</v>
      </c>
      <c r="J259" s="21" t="n">
        <f aca="false">B259-C259/(2*10^5/1.8467)</f>
        <v>4.8373601765</v>
      </c>
      <c r="K259" s="22" t="n">
        <f aca="false">G259-J259</f>
        <v>10.0626398235</v>
      </c>
      <c r="L259" s="6" t="n">
        <f aca="false">I259/K259</f>
        <v>98.3829072057217</v>
      </c>
      <c r="M259" s="16" t="n">
        <f aca="false">C259/L259</f>
        <v>686.511528458594</v>
      </c>
      <c r="N259" s="17" t="n">
        <f aca="false">J259/G259</f>
        <v>0.324655045402685</v>
      </c>
      <c r="O259" s="18" t="n">
        <f aca="false">LN(L259/(3.14*H259^2/4))</f>
        <v>0.392531674800168</v>
      </c>
    </row>
    <row r="260" customFormat="false" ht="14.25" hidden="false" customHeight="false" outlineLevel="0" collapsed="false">
      <c r="A260" s="14" t="n">
        <v>24.6</v>
      </c>
      <c r="B260" s="14" t="n">
        <v>5.4818</v>
      </c>
      <c r="C260" s="19" t="n">
        <v>67726</v>
      </c>
      <c r="G260" s="20" t="n">
        <f aca="false">$G$11</f>
        <v>14.9</v>
      </c>
      <c r="H260" s="20" t="n">
        <f aca="false">$H$11</f>
        <v>9.2</v>
      </c>
      <c r="I260" s="6" t="n">
        <f aca="false">(3.14*POWER(H260,2)*0.25*G260)</f>
        <v>989.99176</v>
      </c>
      <c r="J260" s="21" t="n">
        <f aca="false">B260-C260/(2*10^5/1.8467)</f>
        <v>4.856451979</v>
      </c>
      <c r="K260" s="22" t="n">
        <f aca="false">G260-J260</f>
        <v>10.043548021</v>
      </c>
      <c r="L260" s="6" t="n">
        <f aca="false">I260/K260</f>
        <v>98.5699234901881</v>
      </c>
      <c r="M260" s="16" t="n">
        <f aca="false">C260/L260</f>
        <v>687.085853391594</v>
      </c>
      <c r="N260" s="17" t="n">
        <f aca="false">J260/G260</f>
        <v>0.32593637442953</v>
      </c>
      <c r="O260" s="18" t="n">
        <f aca="false">LN(L260/(3.14*H260^2/4))</f>
        <v>0.394430772569039</v>
      </c>
    </row>
    <row r="261" customFormat="false" ht="14.25" hidden="false" customHeight="false" outlineLevel="0" collapsed="false">
      <c r="A261" s="14" t="n">
        <v>24.7</v>
      </c>
      <c r="B261" s="14" t="n">
        <v>5.5027</v>
      </c>
      <c r="C261" s="19" t="n">
        <v>67905</v>
      </c>
      <c r="G261" s="20" t="n">
        <f aca="false">$G$11</f>
        <v>14.9</v>
      </c>
      <c r="H261" s="20" t="n">
        <f aca="false">$H$11</f>
        <v>9.2</v>
      </c>
      <c r="I261" s="6" t="n">
        <f aca="false">(3.14*POWER(H261,2)*0.25*G261)</f>
        <v>989.99176</v>
      </c>
      <c r="J261" s="21" t="n">
        <f aca="false">B261-C261/(2*10^5/1.8467)</f>
        <v>4.8756991825</v>
      </c>
      <c r="K261" s="22" t="n">
        <f aca="false">G261-J261</f>
        <v>10.0243008175</v>
      </c>
      <c r="L261" s="6" t="n">
        <f aca="false">I261/K261</f>
        <v>98.7591831114759</v>
      </c>
      <c r="M261" s="16" t="n">
        <f aca="false">C261/L261</f>
        <v>687.581628974707</v>
      </c>
      <c r="N261" s="17" t="n">
        <f aca="false">J261/G261</f>
        <v>0.327228133053691</v>
      </c>
      <c r="O261" s="18" t="n">
        <f aca="false">LN(L261/(3.14*H261^2/4))</f>
        <v>0.396348986081273</v>
      </c>
    </row>
    <row r="262" customFormat="false" ht="14.25" hidden="false" customHeight="false" outlineLevel="0" collapsed="false">
      <c r="A262" s="14" t="n">
        <v>24.8</v>
      </c>
      <c r="B262" s="14" t="n">
        <v>5.5242</v>
      </c>
      <c r="C262" s="19" t="n">
        <v>68106</v>
      </c>
      <c r="G262" s="20" t="n">
        <f aca="false">$G$11</f>
        <v>14.9</v>
      </c>
      <c r="H262" s="20" t="n">
        <f aca="false">$H$11</f>
        <v>9.2</v>
      </c>
      <c r="I262" s="6" t="n">
        <f aca="false">(3.14*POWER(H262,2)*0.25*G262)</f>
        <v>989.99176</v>
      </c>
      <c r="J262" s="21" t="n">
        <f aca="false">B262-C262/(2*10^5/1.8467)</f>
        <v>4.895343249</v>
      </c>
      <c r="K262" s="22" t="n">
        <f aca="false">G262-J262</f>
        <v>10.004656751</v>
      </c>
      <c r="L262" s="6" t="n">
        <f aca="false">I262/K262</f>
        <v>98.9530960071216</v>
      </c>
      <c r="M262" s="16" t="n">
        <f aca="false">C262/L262</f>
        <v>688.265478778941</v>
      </c>
      <c r="N262" s="17" t="n">
        <f aca="false">J262/G262</f>
        <v>0.328546526778524</v>
      </c>
      <c r="O262" s="18" t="n">
        <f aca="false">LN(L262/(3.14*H262^2/4))</f>
        <v>0.398310553250368</v>
      </c>
    </row>
    <row r="263" customFormat="false" ht="14.25" hidden="false" customHeight="false" outlineLevel="0" collapsed="false">
      <c r="A263" s="14" t="n">
        <v>24.9</v>
      </c>
      <c r="B263" s="14" t="n">
        <v>5.5449</v>
      </c>
      <c r="C263" s="19" t="n">
        <v>68281</v>
      </c>
      <c r="G263" s="20" t="n">
        <f aca="false">$G$11</f>
        <v>14.9</v>
      </c>
      <c r="H263" s="20" t="n">
        <f aca="false">$H$11</f>
        <v>9.2</v>
      </c>
      <c r="I263" s="6" t="n">
        <f aca="false">(3.14*POWER(H263,2)*0.25*G263)</f>
        <v>989.99176</v>
      </c>
      <c r="J263" s="21" t="n">
        <f aca="false">B263-C263/(2*10^5/1.8467)</f>
        <v>4.9144273865</v>
      </c>
      <c r="K263" s="22" t="n">
        <f aca="false">G263-J263</f>
        <v>9.9855726135</v>
      </c>
      <c r="L263" s="6" t="n">
        <f aca="false">I263/K263</f>
        <v>99.1422123015339</v>
      </c>
      <c r="M263" s="16" t="n">
        <f aca="false">C263/L263</f>
        <v>688.717736016705</v>
      </c>
      <c r="N263" s="17" t="n">
        <f aca="false">J263/G263</f>
        <v>0.329827341375839</v>
      </c>
      <c r="O263" s="18" t="n">
        <f aca="false">LN(L263/(3.14*H263^2/4))</f>
        <v>0.400219900356876</v>
      </c>
    </row>
    <row r="264" customFormat="false" ht="14.25" hidden="false" customHeight="false" outlineLevel="0" collapsed="false">
      <c r="A264" s="14" t="n">
        <v>25</v>
      </c>
      <c r="B264" s="14" t="n">
        <v>5.5656</v>
      </c>
      <c r="C264" s="19" t="n">
        <v>68467</v>
      </c>
      <c r="G264" s="20" t="n">
        <f aca="false">$G$11</f>
        <v>14.9</v>
      </c>
      <c r="H264" s="20" t="n">
        <f aca="false">$H$11</f>
        <v>9.2</v>
      </c>
      <c r="I264" s="6" t="n">
        <f aca="false">(3.14*POWER(H264,2)*0.25*G264)</f>
        <v>989.99176</v>
      </c>
      <c r="J264" s="21" t="n">
        <f aca="false">B264-C264/(2*10^5/1.8467)</f>
        <v>4.9334099555</v>
      </c>
      <c r="K264" s="22" t="n">
        <f aca="false">G264-J264</f>
        <v>9.9665900445</v>
      </c>
      <c r="L264" s="6" t="n">
        <f aca="false">I264/K264</f>
        <v>99.3310405645029</v>
      </c>
      <c r="M264" s="16" t="n">
        <f aca="false">C264/L264</f>
        <v>689.281010355866</v>
      </c>
      <c r="N264" s="17" t="n">
        <f aca="false">J264/G264</f>
        <v>0.331101339295302</v>
      </c>
      <c r="O264" s="18" t="n">
        <f aca="false">LN(L264/(3.14*H264^2/4))</f>
        <v>0.402122709095243</v>
      </c>
    </row>
    <row r="265" customFormat="false" ht="14.25" hidden="false" customHeight="false" outlineLevel="0" collapsed="false">
      <c r="A265" s="14" t="n">
        <v>25.1</v>
      </c>
      <c r="B265" s="14" t="n">
        <v>5.5863</v>
      </c>
      <c r="C265" s="19" t="n">
        <v>68651</v>
      </c>
      <c r="G265" s="20" t="n">
        <f aca="false">$G$11</f>
        <v>14.9</v>
      </c>
      <c r="H265" s="20" t="n">
        <f aca="false">$H$11</f>
        <v>9.2</v>
      </c>
      <c r="I265" s="6" t="n">
        <f aca="false">(3.14*POWER(H265,2)*0.25*G265)</f>
        <v>989.99176</v>
      </c>
      <c r="J265" s="21" t="n">
        <f aca="false">B265-C265/(2*10^5/1.8467)</f>
        <v>4.9524109915</v>
      </c>
      <c r="K265" s="22" t="n">
        <f aca="false">G265-J265</f>
        <v>9.9475890085</v>
      </c>
      <c r="L265" s="6" t="n">
        <f aca="false">I265/K265</f>
        <v>99.5207742453044</v>
      </c>
      <c r="M265" s="16" t="n">
        <f aca="false">C265/L265</f>
        <v>689.815774853049</v>
      </c>
      <c r="N265" s="17" t="n">
        <f aca="false">J265/G265</f>
        <v>0.332376576610738</v>
      </c>
      <c r="O265" s="18" t="n">
        <f aca="false">LN(L265/(3.14*H265^2/4))</f>
        <v>0.404031001846411</v>
      </c>
    </row>
    <row r="266" customFormat="false" ht="14.25" hidden="false" customHeight="false" outlineLevel="0" collapsed="false">
      <c r="A266" s="14" t="n">
        <v>25.2</v>
      </c>
      <c r="B266" s="14" t="n">
        <v>5.6069</v>
      </c>
      <c r="C266" s="19" t="n">
        <v>68836</v>
      </c>
      <c r="G266" s="20" t="n">
        <f aca="false">$G$11</f>
        <v>14.9</v>
      </c>
      <c r="H266" s="20" t="n">
        <f aca="false">$H$11</f>
        <v>9.2</v>
      </c>
      <c r="I266" s="6" t="n">
        <f aca="false">(3.14*POWER(H266,2)*0.25*G266)</f>
        <v>989.99176</v>
      </c>
      <c r="J266" s="21" t="n">
        <f aca="false">B266-C266/(2*10^5/1.8467)</f>
        <v>4.971302794</v>
      </c>
      <c r="K266" s="22" t="n">
        <f aca="false">G266-J266</f>
        <v>9.928697206</v>
      </c>
      <c r="L266" s="6" t="n">
        <f aca="false">I266/K266</f>
        <v>99.7101371367977</v>
      </c>
      <c r="M266" s="16" t="n">
        <f aca="false">C266/L266</f>
        <v>690.361100452206</v>
      </c>
      <c r="N266" s="17" t="n">
        <f aca="false">J266/G266</f>
        <v>0.333644482818792</v>
      </c>
      <c r="O266" s="18" t="n">
        <f aca="false">LN(L266/(3.14*H266^2/4))</f>
        <v>0.405931941286006</v>
      </c>
    </row>
    <row r="267" customFormat="false" ht="14.25" hidden="false" customHeight="false" outlineLevel="0" collapsed="false">
      <c r="A267" s="14" t="n">
        <v>25.3</v>
      </c>
      <c r="B267" s="14" t="n">
        <v>5.6275</v>
      </c>
      <c r="C267" s="19" t="n">
        <v>69016</v>
      </c>
      <c r="G267" s="20" t="n">
        <f aca="false">$G$11</f>
        <v>14.9</v>
      </c>
      <c r="H267" s="20" t="n">
        <f aca="false">$H$11</f>
        <v>9.2</v>
      </c>
      <c r="I267" s="6" t="n">
        <f aca="false">(3.14*POWER(H267,2)*0.25*G267)</f>
        <v>989.99176</v>
      </c>
      <c r="J267" s="21" t="n">
        <f aca="false">B267-C267/(2*10^5/1.8467)</f>
        <v>4.990240764</v>
      </c>
      <c r="K267" s="22" t="n">
        <f aca="false">G267-J267</f>
        <v>9.909759236</v>
      </c>
      <c r="L267" s="6" t="n">
        <f aca="false">I267/K267</f>
        <v>99.9006874358335</v>
      </c>
      <c r="M267" s="16" t="n">
        <f aca="false">C267/L267</f>
        <v>690.846096973349</v>
      </c>
      <c r="N267" s="17" t="n">
        <f aca="false">J267/G267</f>
        <v>0.334915487516779</v>
      </c>
      <c r="O267" s="18" t="n">
        <f aca="false">LN(L267/(3.14*H267^2/4))</f>
        <v>0.407841159960146</v>
      </c>
    </row>
    <row r="268" customFormat="false" ht="14.25" hidden="false" customHeight="false" outlineLevel="0" collapsed="false">
      <c r="A268" s="14" t="n">
        <v>25.4</v>
      </c>
      <c r="B268" s="14" t="n">
        <v>5.6481</v>
      </c>
      <c r="C268" s="19" t="n">
        <v>69203</v>
      </c>
      <c r="G268" s="20" t="n">
        <f aca="false">$G$11</f>
        <v>14.9</v>
      </c>
      <c r="H268" s="20" t="n">
        <f aca="false">$H$11</f>
        <v>9.2</v>
      </c>
      <c r="I268" s="6" t="n">
        <f aca="false">(3.14*POWER(H268,2)*0.25*G268)</f>
        <v>989.99176</v>
      </c>
      <c r="J268" s="21" t="n">
        <f aca="false">B268-C268/(2*10^5/1.8467)</f>
        <v>5.0091140995</v>
      </c>
      <c r="K268" s="22" t="n">
        <f aca="false">G268-J268</f>
        <v>9.8908859005</v>
      </c>
      <c r="L268" s="6" t="n">
        <f aca="false">I268/K268</f>
        <v>100.091313352422</v>
      </c>
      <c r="M268" s="16" t="n">
        <f aca="false">C268/L268</f>
        <v>691.398660704309</v>
      </c>
      <c r="N268" s="17" t="n">
        <f aca="false">J268/G268</f>
        <v>0.336182154328859</v>
      </c>
      <c r="O268" s="18" t="n">
        <f aca="false">LN(L268/(3.14*H268^2/4))</f>
        <v>0.409747495949257</v>
      </c>
    </row>
    <row r="269" customFormat="false" ht="14.25" hidden="false" customHeight="false" outlineLevel="0" collapsed="false">
      <c r="A269" s="14" t="n">
        <v>25.5</v>
      </c>
      <c r="B269" s="14" t="n">
        <v>5.6687</v>
      </c>
      <c r="C269" s="19" t="n">
        <v>69392</v>
      </c>
      <c r="G269" s="20" t="n">
        <f aca="false">$G$11</f>
        <v>14.9</v>
      </c>
      <c r="H269" s="20" t="n">
        <f aca="false">$H$11</f>
        <v>9.2</v>
      </c>
      <c r="I269" s="6" t="n">
        <f aca="false">(3.14*POWER(H269,2)*0.25*G269)</f>
        <v>989.99176</v>
      </c>
      <c r="J269" s="21" t="n">
        <f aca="false">B269-C269/(2*10^5/1.8467)</f>
        <v>5.027968968</v>
      </c>
      <c r="K269" s="22" t="n">
        <f aca="false">G269-J269</f>
        <v>9.872031032</v>
      </c>
      <c r="L269" s="6" t="n">
        <f aca="false">I269/K269</f>
        <v>100.282480554504</v>
      </c>
      <c r="M269" s="16" t="n">
        <f aca="false">C269/L269</f>
        <v>691.965332491802</v>
      </c>
      <c r="N269" s="17" t="n">
        <f aca="false">J269/G269</f>
        <v>0.337447581744967</v>
      </c>
      <c r="O269" s="18" t="n">
        <f aca="false">LN(L269/(3.14*H269^2/4))</f>
        <v>0.411655602357342</v>
      </c>
    </row>
    <row r="270" customFormat="false" ht="14.25" hidden="false" customHeight="false" outlineLevel="0" collapsed="false">
      <c r="A270" s="14" t="n">
        <v>25.6</v>
      </c>
      <c r="B270" s="14" t="n">
        <v>5.6899</v>
      </c>
      <c r="C270" s="19" t="n">
        <v>69580</v>
      </c>
      <c r="G270" s="20" t="n">
        <f aca="false">$G$11</f>
        <v>14.9</v>
      </c>
      <c r="H270" s="20" t="n">
        <f aca="false">$H$11</f>
        <v>9.2</v>
      </c>
      <c r="I270" s="6" t="n">
        <f aca="false">(3.14*POWER(H270,2)*0.25*G270)</f>
        <v>989.99176</v>
      </c>
      <c r="J270" s="21" t="n">
        <f aca="false">B270-C270/(2*10^5/1.8467)</f>
        <v>5.04743307</v>
      </c>
      <c r="K270" s="22" t="n">
        <f aca="false">G270-J270</f>
        <v>9.85256693</v>
      </c>
      <c r="L270" s="6" t="n">
        <f aca="false">I270/K270</f>
        <v>100.480592218621</v>
      </c>
      <c r="M270" s="16" t="n">
        <f aca="false">C270/L270</f>
        <v>692.472033291873</v>
      </c>
      <c r="N270" s="17" t="n">
        <f aca="false">J270/G270</f>
        <v>0.338753897315436</v>
      </c>
      <c r="O270" s="18" t="n">
        <f aca="false">LN(L270/(3.14*H270^2/4))</f>
        <v>0.41362918968777</v>
      </c>
    </row>
    <row r="271" customFormat="false" ht="14.25" hidden="false" customHeight="false" outlineLevel="0" collapsed="false">
      <c r="A271" s="14" t="n">
        <v>25.7</v>
      </c>
      <c r="B271" s="14" t="n">
        <v>5.7105</v>
      </c>
      <c r="C271" s="19" t="n">
        <v>69771</v>
      </c>
      <c r="G271" s="20" t="n">
        <f aca="false">$G$11</f>
        <v>14.9</v>
      </c>
      <c r="H271" s="20" t="n">
        <f aca="false">$H$11</f>
        <v>9.2</v>
      </c>
      <c r="I271" s="6" t="n">
        <f aca="false">(3.14*POWER(H271,2)*0.25*G271)</f>
        <v>989.99176</v>
      </c>
      <c r="J271" s="21" t="n">
        <f aca="false">B271-C271/(2*10^5/1.8467)</f>
        <v>5.0662694715</v>
      </c>
      <c r="K271" s="22" t="n">
        <f aca="false">G271-J271</f>
        <v>9.8337305285</v>
      </c>
      <c r="L271" s="6" t="n">
        <f aca="false">I271/K271</f>
        <v>100.673061675914</v>
      </c>
      <c r="M271" s="16" t="n">
        <f aca="false">C271/L271</f>
        <v>693.045377169577</v>
      </c>
      <c r="N271" s="17" t="n">
        <f aca="false">J271/G271</f>
        <v>0.340018085335571</v>
      </c>
      <c r="O271" s="18" t="n">
        <f aca="false">LN(L271/(3.14*H271^2/4))</f>
        <v>0.4155428463607</v>
      </c>
    </row>
    <row r="272" customFormat="false" ht="14.25" hidden="false" customHeight="false" outlineLevel="0" collapsed="false">
      <c r="A272" s="14" t="n">
        <v>25.8</v>
      </c>
      <c r="B272" s="14" t="n">
        <v>5.7312</v>
      </c>
      <c r="C272" s="19" t="n">
        <v>69966</v>
      </c>
      <c r="G272" s="20" t="n">
        <f aca="false">$G$11</f>
        <v>14.9</v>
      </c>
      <c r="H272" s="20" t="n">
        <f aca="false">$H$11</f>
        <v>9.2</v>
      </c>
      <c r="I272" s="6" t="n">
        <f aca="false">(3.14*POWER(H272,2)*0.25*G272)</f>
        <v>989.99176</v>
      </c>
      <c r="J272" s="21" t="n">
        <f aca="false">B272-C272/(2*10^5/1.8467)</f>
        <v>5.085168939</v>
      </c>
      <c r="K272" s="22" t="n">
        <f aca="false">G272-J272</f>
        <v>9.814831061</v>
      </c>
      <c r="L272" s="6" t="n">
        <f aca="false">I272/K272</f>
        <v>100.866918018977</v>
      </c>
      <c r="M272" s="16" t="n">
        <f aca="false">C272/L272</f>
        <v>693.646652184182</v>
      </c>
      <c r="N272" s="17" t="n">
        <f aca="false">J272/G272</f>
        <v>0.341286505973154</v>
      </c>
      <c r="O272" s="18" t="n">
        <f aca="false">LN(L272/(3.14*H272^2/4))</f>
        <v>0.417466597699192</v>
      </c>
    </row>
    <row r="273" customFormat="false" ht="14.25" hidden="false" customHeight="false" outlineLevel="0" collapsed="false">
      <c r="A273" s="14" t="n">
        <v>25.9</v>
      </c>
      <c r="B273" s="14" t="n">
        <v>5.7519</v>
      </c>
      <c r="C273" s="19" t="n">
        <v>70148</v>
      </c>
      <c r="G273" s="20" t="n">
        <f aca="false">$G$11</f>
        <v>14.9</v>
      </c>
      <c r="H273" s="20" t="n">
        <f aca="false">$H$11</f>
        <v>9.2</v>
      </c>
      <c r="I273" s="6" t="n">
        <f aca="false">(3.14*POWER(H273,2)*0.25*G273)</f>
        <v>989.99176</v>
      </c>
      <c r="J273" s="21" t="n">
        <f aca="false">B273-C273/(2*10^5/1.8467)</f>
        <v>5.104188442</v>
      </c>
      <c r="K273" s="22" t="n">
        <f aca="false">G273-J273</f>
        <v>9.795811558</v>
      </c>
      <c r="L273" s="6" t="n">
        <f aca="false">I273/K273</f>
        <v>101.062760766513</v>
      </c>
      <c r="M273" s="16" t="n">
        <f aca="false">C273/L273</f>
        <v>694.103342002144</v>
      </c>
      <c r="N273" s="17" t="n">
        <f aca="false">J273/G273</f>
        <v>0.342562982684564</v>
      </c>
      <c r="O273" s="18" t="n">
        <f aca="false">LN(L273/(3.14*H273^2/4))</f>
        <v>0.419406310673713</v>
      </c>
    </row>
    <row r="274" customFormat="false" ht="14.25" hidden="false" customHeight="false" outlineLevel="0" collapsed="false">
      <c r="A274" s="14" t="n">
        <v>26</v>
      </c>
      <c r="B274" s="14" t="n">
        <v>5.7725</v>
      </c>
      <c r="C274" s="19" t="n">
        <v>70342</v>
      </c>
      <c r="G274" s="20" t="n">
        <f aca="false">$G$11</f>
        <v>14.9</v>
      </c>
      <c r="H274" s="20" t="n">
        <f aca="false">$H$11</f>
        <v>9.2</v>
      </c>
      <c r="I274" s="6" t="n">
        <f aca="false">(3.14*POWER(H274,2)*0.25*G274)</f>
        <v>989.99176</v>
      </c>
      <c r="J274" s="21" t="n">
        <f aca="false">B274-C274/(2*10^5/1.8467)</f>
        <v>5.122997143</v>
      </c>
      <c r="K274" s="22" t="n">
        <f aca="false">G274-J274</f>
        <v>9.777002857</v>
      </c>
      <c r="L274" s="6" t="n">
        <f aca="false">I274/K274</f>
        <v>101.257182234656</v>
      </c>
      <c r="M274" s="16" t="n">
        <f aca="false">C274/L274</f>
        <v>694.686524428339</v>
      </c>
      <c r="N274" s="17" t="n">
        <f aca="false">J274/G274</f>
        <v>0.343825311610738</v>
      </c>
      <c r="O274" s="18" t="n">
        <f aca="false">LN(L274/(3.14*H274^2/4))</f>
        <v>0.421328232211496</v>
      </c>
    </row>
    <row r="275" customFormat="false" ht="14.25" hidden="false" customHeight="false" outlineLevel="0" collapsed="false">
      <c r="A275" s="14" t="n">
        <v>26.1</v>
      </c>
      <c r="B275" s="14" t="n">
        <v>5.7931</v>
      </c>
      <c r="C275" s="19" t="n">
        <v>70540</v>
      </c>
      <c r="G275" s="20" t="n">
        <f aca="false">$G$11</f>
        <v>14.9</v>
      </c>
      <c r="H275" s="20" t="n">
        <f aca="false">$H$11</f>
        <v>9.2</v>
      </c>
      <c r="I275" s="6" t="n">
        <f aca="false">(3.14*POWER(H275,2)*0.25*G275)</f>
        <v>989.99176</v>
      </c>
      <c r="J275" s="21" t="n">
        <f aca="false">B275-C275/(2*10^5/1.8467)</f>
        <v>5.14176891</v>
      </c>
      <c r="K275" s="22" t="n">
        <f aca="false">G275-J275</f>
        <v>9.75823109</v>
      </c>
      <c r="L275" s="6" t="n">
        <f aca="false">I275/K275</f>
        <v>101.451969201111</v>
      </c>
      <c r="M275" s="16" t="n">
        <f aca="false">C275/L275</f>
        <v>695.304394340212</v>
      </c>
      <c r="N275" s="17" t="n">
        <f aca="false">J275/G275</f>
        <v>0.345085161744966</v>
      </c>
      <c r="O275" s="18" t="n">
        <f aca="false">LN(L275/(3.14*H275^2/4))</f>
        <v>0.423250069731195</v>
      </c>
    </row>
    <row r="276" customFormat="false" ht="14.25" hidden="false" customHeight="false" outlineLevel="0" collapsed="false">
      <c r="A276" s="14" t="n">
        <v>26.2</v>
      </c>
      <c r="B276" s="14" t="n">
        <v>5.8138</v>
      </c>
      <c r="C276" s="19" t="n">
        <v>70738</v>
      </c>
      <c r="G276" s="20" t="n">
        <f aca="false">$G$11</f>
        <v>14.9</v>
      </c>
      <c r="H276" s="20" t="n">
        <f aca="false">$H$11</f>
        <v>9.2</v>
      </c>
      <c r="I276" s="6" t="n">
        <f aca="false">(3.14*POWER(H276,2)*0.25*G276)</f>
        <v>989.99176</v>
      </c>
      <c r="J276" s="21" t="n">
        <f aca="false">B276-C276/(2*10^5/1.8467)</f>
        <v>5.160640677</v>
      </c>
      <c r="K276" s="22" t="n">
        <f aca="false">G276-J276</f>
        <v>9.739359323</v>
      </c>
      <c r="L276" s="6" t="n">
        <f aca="false">I276/K276</f>
        <v>101.64855070724</v>
      </c>
      <c r="M276" s="16" t="n">
        <f aca="false">C276/L276</f>
        <v>695.90761017079</v>
      </c>
      <c r="N276" s="17" t="n">
        <f aca="false">J276/G276</f>
        <v>0.346351723288591</v>
      </c>
      <c r="O276" s="18" t="n">
        <f aca="false">LN(L276/(3.14*H276^2/4))</f>
        <v>0.42518587538651</v>
      </c>
    </row>
    <row r="277" customFormat="false" ht="14.25" hidden="false" customHeight="false" outlineLevel="0" collapsed="false">
      <c r="A277" s="14" t="n">
        <v>26.3</v>
      </c>
      <c r="B277" s="14" t="n">
        <v>5.8346</v>
      </c>
      <c r="C277" s="19" t="n">
        <v>70928</v>
      </c>
      <c r="G277" s="20" t="n">
        <f aca="false">$G$11</f>
        <v>14.9</v>
      </c>
      <c r="H277" s="20" t="n">
        <f aca="false">$H$11</f>
        <v>9.2</v>
      </c>
      <c r="I277" s="6" t="n">
        <f aca="false">(3.14*POWER(H277,2)*0.25*G277)</f>
        <v>989.99176</v>
      </c>
      <c r="J277" s="21" t="n">
        <f aca="false">B277-C277/(2*10^5/1.8467)</f>
        <v>5.179686312</v>
      </c>
      <c r="K277" s="22" t="n">
        <f aca="false">G277-J277</f>
        <v>9.720313688</v>
      </c>
      <c r="L277" s="6" t="n">
        <f aca="false">I277/K277</f>
        <v>101.847717242106</v>
      </c>
      <c r="M277" s="16" t="n">
        <f aca="false">C277/L277</f>
        <v>696.412270403608</v>
      </c>
      <c r="N277" s="17" t="n">
        <f aca="false">J277/G277</f>
        <v>0.347629953825503</v>
      </c>
      <c r="O277" s="18" t="n">
        <f aca="false">LN(L277/(3.14*H277^2/4))</f>
        <v>0.427143322571826</v>
      </c>
    </row>
    <row r="278" customFormat="false" ht="14.25" hidden="false" customHeight="false" outlineLevel="0" collapsed="false">
      <c r="A278" s="14" t="n">
        <v>26.4</v>
      </c>
      <c r="B278" s="14" t="n">
        <v>5.8559</v>
      </c>
      <c r="C278" s="19" t="n">
        <v>71141</v>
      </c>
      <c r="G278" s="20" t="n">
        <f aca="false">$G$11</f>
        <v>14.9</v>
      </c>
      <c r="H278" s="20" t="n">
        <f aca="false">$H$11</f>
        <v>9.2</v>
      </c>
      <c r="I278" s="6" t="n">
        <f aca="false">(3.14*POWER(H278,2)*0.25*G278)</f>
        <v>989.99176</v>
      </c>
      <c r="J278" s="21" t="n">
        <f aca="false">B278-C278/(2*10^5/1.8467)</f>
        <v>5.1990195765</v>
      </c>
      <c r="K278" s="22" t="n">
        <f aca="false">G278-J278</f>
        <v>9.7009804235</v>
      </c>
      <c r="L278" s="6" t="n">
        <f aca="false">I278/K278</f>
        <v>102.050691454011</v>
      </c>
      <c r="M278" s="16" t="n">
        <f aca="false">C278/L278</f>
        <v>697.114335889234</v>
      </c>
      <c r="N278" s="17" t="n">
        <f aca="false">J278/G278</f>
        <v>0.348927488355705</v>
      </c>
      <c r="O278" s="18" t="n">
        <f aca="false">LN(L278/(3.14*H278^2/4))</f>
        <v>0.42913425796214</v>
      </c>
    </row>
    <row r="279" customFormat="false" ht="14.25" hidden="false" customHeight="false" outlineLevel="0" collapsed="false">
      <c r="A279" s="14" t="n">
        <v>26.5</v>
      </c>
      <c r="B279" s="14" t="n">
        <v>5.8765</v>
      </c>
      <c r="C279" s="19" t="n">
        <v>71341</v>
      </c>
      <c r="G279" s="20" t="n">
        <f aca="false">$G$11</f>
        <v>14.9</v>
      </c>
      <c r="H279" s="20" t="n">
        <f aca="false">$H$11</f>
        <v>9.2</v>
      </c>
      <c r="I279" s="6" t="n">
        <f aca="false">(3.14*POWER(H279,2)*0.25*G279)</f>
        <v>989.99176</v>
      </c>
      <c r="J279" s="21" t="n">
        <f aca="false">B279-C279/(2*10^5/1.8467)</f>
        <v>5.2177728765</v>
      </c>
      <c r="K279" s="22" t="n">
        <f aca="false">G279-J279</f>
        <v>9.6822271235</v>
      </c>
      <c r="L279" s="6" t="n">
        <f aca="false">I279/K279</f>
        <v>102.248351270047</v>
      </c>
      <c r="M279" s="16" t="n">
        <f aca="false">C279/L279</f>
        <v>697.722741871724</v>
      </c>
      <c r="N279" s="17" t="n">
        <f aca="false">J279/G279</f>
        <v>0.35018609909396</v>
      </c>
      <c r="O279" s="18" t="n">
        <f aca="false">LN(L279/(3.14*H279^2/4))</f>
        <v>0.431069263384327</v>
      </c>
    </row>
    <row r="280" customFormat="false" ht="14.25" hidden="false" customHeight="false" outlineLevel="0" collapsed="false">
      <c r="A280" s="14" t="n">
        <v>26.6</v>
      </c>
      <c r="B280" s="14" t="n">
        <v>5.8971</v>
      </c>
      <c r="C280" s="19" t="n">
        <v>71715</v>
      </c>
      <c r="G280" s="20" t="n">
        <f aca="false">$G$11</f>
        <v>14.9</v>
      </c>
      <c r="H280" s="20" t="n">
        <f aca="false">$H$11</f>
        <v>9.2</v>
      </c>
      <c r="I280" s="6" t="n">
        <f aca="false">(3.14*POWER(H280,2)*0.25*G280)</f>
        <v>989.99176</v>
      </c>
      <c r="J280" s="21" t="n">
        <f aca="false">B280-C280/(2*10^5/1.8467)</f>
        <v>5.2349195475</v>
      </c>
      <c r="K280" s="22" t="n">
        <f aca="false">G280-J280</f>
        <v>9.6650804525</v>
      </c>
      <c r="L280" s="6" t="n">
        <f aca="false">I280/K280</f>
        <v>102.429748501879</v>
      </c>
      <c r="M280" s="16" t="n">
        <f aca="false">C280/L280</f>
        <v>700.138397769127</v>
      </c>
      <c r="N280" s="17" t="n">
        <f aca="false">J280/G280</f>
        <v>0.35133688238255</v>
      </c>
      <c r="O280" s="18" t="n">
        <f aca="false">LN(L280/(3.14*H280^2/4))</f>
        <v>0.43284177621816</v>
      </c>
    </row>
    <row r="281" customFormat="false" ht="14.25" hidden="false" customHeight="false" outlineLevel="0" collapsed="false">
      <c r="A281" s="14" t="n">
        <v>26.7</v>
      </c>
      <c r="B281" s="14" t="n">
        <v>5.9173</v>
      </c>
      <c r="C281" s="19" t="n">
        <v>71778</v>
      </c>
      <c r="G281" s="20" t="n">
        <f aca="false">$G$11</f>
        <v>14.9</v>
      </c>
      <c r="H281" s="20" t="n">
        <f aca="false">$H$11</f>
        <v>9.2</v>
      </c>
      <c r="I281" s="6" t="n">
        <f aca="false">(3.14*POWER(H281,2)*0.25*G281)</f>
        <v>989.99176</v>
      </c>
      <c r="J281" s="21" t="n">
        <f aca="false">B281-C281/(2*10^5/1.8467)</f>
        <v>5.254537837</v>
      </c>
      <c r="K281" s="22" t="n">
        <f aca="false">G281-J281</f>
        <v>9.645462163</v>
      </c>
      <c r="L281" s="6" t="n">
        <f aca="false">I281/K281</f>
        <v>102.638084445306</v>
      </c>
      <c r="M281" s="16" t="n">
        <f aca="false">C281/L281</f>
        <v>699.331056185573</v>
      </c>
      <c r="N281" s="17" t="n">
        <f aca="false">J281/G281</f>
        <v>0.352653546107383</v>
      </c>
      <c r="O281" s="18" t="n">
        <f aca="false">LN(L281/(3.14*H281^2/4))</f>
        <v>0.43487365037521</v>
      </c>
    </row>
    <row r="282" customFormat="false" ht="14.25" hidden="false" customHeight="false" outlineLevel="0" collapsed="false">
      <c r="A282" s="14" t="n">
        <v>26.8</v>
      </c>
      <c r="B282" s="14" t="n">
        <v>5.938</v>
      </c>
      <c r="C282" s="19" t="n">
        <v>71945</v>
      </c>
      <c r="G282" s="20" t="n">
        <f aca="false">$G$11</f>
        <v>14.9</v>
      </c>
      <c r="H282" s="20" t="n">
        <f aca="false">$H$11</f>
        <v>9.2</v>
      </c>
      <c r="I282" s="6" t="n">
        <f aca="false">(3.14*POWER(H282,2)*0.25*G282)</f>
        <v>989.99176</v>
      </c>
      <c r="J282" s="21" t="n">
        <f aca="false">B282-C282/(2*10^5/1.8467)</f>
        <v>5.2736958425</v>
      </c>
      <c r="K282" s="22" t="n">
        <f aca="false">G282-J282</f>
        <v>9.6263041575</v>
      </c>
      <c r="L282" s="6" t="n">
        <f aca="false">I282/K282</f>
        <v>102.842351935107</v>
      </c>
      <c r="M282" s="16" t="n">
        <f aca="false">C282/L282</f>
        <v>699.565875792075</v>
      </c>
      <c r="N282" s="17" t="n">
        <f aca="false">J282/G282</f>
        <v>0.353939318288591</v>
      </c>
      <c r="O282" s="18" t="n">
        <f aca="false">LN(L282/(3.14*H282^2/4))</f>
        <v>0.436861845073322</v>
      </c>
    </row>
    <row r="283" customFormat="false" ht="14.25" hidden="false" customHeight="false" outlineLevel="0" collapsed="false">
      <c r="A283" s="14" t="n">
        <v>26.9</v>
      </c>
      <c r="B283" s="14" t="n">
        <v>5.9587</v>
      </c>
      <c r="C283" s="19" t="n">
        <v>72152</v>
      </c>
      <c r="G283" s="20" t="n">
        <f aca="false">$G$11</f>
        <v>14.9</v>
      </c>
      <c r="H283" s="20" t="n">
        <f aca="false">$H$11</f>
        <v>9.2</v>
      </c>
      <c r="I283" s="6" t="n">
        <f aca="false">(3.14*POWER(H283,2)*0.25*G283)</f>
        <v>989.99176</v>
      </c>
      <c r="J283" s="21" t="n">
        <f aca="false">B283-C283/(2*10^5/1.8467)</f>
        <v>5.292484508</v>
      </c>
      <c r="K283" s="22" t="n">
        <f aca="false">G283-J283</f>
        <v>9.607515492</v>
      </c>
      <c r="L283" s="6" t="n">
        <f aca="false">I283/K283</f>
        <v>103.043472667241</v>
      </c>
      <c r="M283" s="16" t="n">
        <f aca="false">C283/L283</f>
        <v>700.209320710694</v>
      </c>
      <c r="N283" s="17" t="n">
        <f aca="false">J283/G283</f>
        <v>0.355200302550336</v>
      </c>
      <c r="O283" s="18" t="n">
        <f aca="false">LN(L283/(3.14*H283^2/4))</f>
        <v>0.43881555700561</v>
      </c>
    </row>
    <row r="284" customFormat="false" ht="14.25" hidden="false" customHeight="false" outlineLevel="0" collapsed="false">
      <c r="A284" s="14" t="n">
        <v>27</v>
      </c>
      <c r="B284" s="14" t="n">
        <v>5.9795</v>
      </c>
      <c r="C284" s="19" t="n">
        <v>72359</v>
      </c>
      <c r="G284" s="20" t="n">
        <f aca="false">$G$11</f>
        <v>14.9</v>
      </c>
      <c r="H284" s="20" t="n">
        <f aca="false">$H$11</f>
        <v>9.2</v>
      </c>
      <c r="I284" s="6" t="n">
        <f aca="false">(3.14*POWER(H284,2)*0.25*G284)</f>
        <v>989.99176</v>
      </c>
      <c r="J284" s="21" t="n">
        <f aca="false">B284-C284/(2*10^5/1.8467)</f>
        <v>5.3113731735</v>
      </c>
      <c r="K284" s="22" t="n">
        <f aca="false">G284-J284</f>
        <v>9.5886268265</v>
      </c>
      <c r="L284" s="6" t="n">
        <f aca="false">I284/K284</f>
        <v>103.246458321224</v>
      </c>
      <c r="M284" s="16" t="n">
        <f aca="false">C284/L284</f>
        <v>700.837599434882</v>
      </c>
      <c r="N284" s="17" t="n">
        <f aca="false">J284/G284</f>
        <v>0.356467998221477</v>
      </c>
      <c r="O284" s="18" t="n">
        <f aca="false">LN(L284/(3.14*H284^2/4))</f>
        <v>0.440783522368935</v>
      </c>
    </row>
    <row r="285" customFormat="false" ht="14.25" hidden="false" customHeight="false" outlineLevel="0" collapsed="false">
      <c r="A285" s="14" t="n">
        <v>27.1</v>
      </c>
      <c r="B285" s="14" t="n">
        <v>6.0002</v>
      </c>
      <c r="C285" s="19" t="n">
        <v>72566</v>
      </c>
      <c r="G285" s="20" t="n">
        <f aca="false">$G$11</f>
        <v>14.9</v>
      </c>
      <c r="H285" s="20" t="n">
        <f aca="false">$H$11</f>
        <v>9.2</v>
      </c>
      <c r="I285" s="6" t="n">
        <f aca="false">(3.14*POWER(H285,2)*0.25*G285)</f>
        <v>989.99176</v>
      </c>
      <c r="J285" s="21" t="n">
        <f aca="false">B285-C285/(2*10^5/1.8467)</f>
        <v>5.330161839</v>
      </c>
      <c r="K285" s="22" t="n">
        <f aca="false">G285-J285</f>
        <v>9.569838161</v>
      </c>
      <c r="L285" s="6" t="n">
        <f aca="false">I285/K285</f>
        <v>103.449164274744</v>
      </c>
      <c r="M285" s="16" t="n">
        <f aca="false">C285/L285</f>
        <v>701.465309156842</v>
      </c>
      <c r="N285" s="17" t="n">
        <f aca="false">J285/G285</f>
        <v>0.357728982483222</v>
      </c>
      <c r="O285" s="18" t="n">
        <f aca="false">LN(L285/(3.14*H285^2/4))</f>
        <v>0.442744918705825</v>
      </c>
    </row>
    <row r="286" customFormat="false" ht="14.25" hidden="false" customHeight="false" outlineLevel="0" collapsed="false">
      <c r="A286" s="14" t="n">
        <v>27.2</v>
      </c>
      <c r="B286" s="14" t="n">
        <v>6.0215</v>
      </c>
      <c r="C286" s="19" t="n">
        <v>72775</v>
      </c>
      <c r="G286" s="20" t="n">
        <f aca="false">$G$11</f>
        <v>14.9</v>
      </c>
      <c r="H286" s="20" t="n">
        <f aca="false">$H$11</f>
        <v>9.2</v>
      </c>
      <c r="I286" s="6" t="n">
        <f aca="false">(3.14*POWER(H286,2)*0.25*G286)</f>
        <v>989.99176</v>
      </c>
      <c r="J286" s="21" t="n">
        <f aca="false">B286-C286/(2*10^5/1.8467)</f>
        <v>5.3495320375</v>
      </c>
      <c r="K286" s="22" t="n">
        <f aca="false">G286-J286</f>
        <v>9.5504679625</v>
      </c>
      <c r="L286" s="6" t="n">
        <f aca="false">I286/K286</f>
        <v>103.658979213083</v>
      </c>
      <c r="M286" s="16" t="n">
        <f aca="false">C286/L286</f>
        <v>702.06170803981</v>
      </c>
      <c r="N286" s="17" t="n">
        <f aca="false">J286/G286</f>
        <v>0.359028995805369</v>
      </c>
      <c r="O286" s="18" t="n">
        <f aca="false">LN(L286/(3.14*H286^2/4))</f>
        <v>0.444771058350399</v>
      </c>
    </row>
    <row r="287" customFormat="false" ht="14.25" hidden="false" customHeight="false" outlineLevel="0" collapsed="false">
      <c r="A287" s="14" t="n">
        <v>27.3</v>
      </c>
      <c r="B287" s="14" t="n">
        <v>6.0423</v>
      </c>
      <c r="C287" s="19" t="n">
        <v>72979</v>
      </c>
      <c r="G287" s="20" t="n">
        <f aca="false">$G$11</f>
        <v>14.9</v>
      </c>
      <c r="H287" s="20" t="n">
        <f aca="false">$H$11</f>
        <v>9.2</v>
      </c>
      <c r="I287" s="6" t="n">
        <f aca="false">(3.14*POWER(H287,2)*0.25*G287)</f>
        <v>989.99176</v>
      </c>
      <c r="J287" s="21" t="n">
        <f aca="false">B287-C287/(2*10^5/1.8467)</f>
        <v>5.3684484035</v>
      </c>
      <c r="K287" s="22" t="n">
        <f aca="false">G287-J287</f>
        <v>9.5315515965</v>
      </c>
      <c r="L287" s="6" t="n">
        <f aca="false">I287/K287</f>
        <v>103.864701352876</v>
      </c>
      <c r="M287" s="16" t="n">
        <f aca="false">C287/L287</f>
        <v>702.63524613677</v>
      </c>
      <c r="N287" s="17" t="n">
        <f aca="false">J287/G287</f>
        <v>0.36029855057047</v>
      </c>
      <c r="O287" s="18" t="n">
        <f aca="false">LN(L287/(3.14*H287^2/4))</f>
        <v>0.446753696732879</v>
      </c>
    </row>
    <row r="288" customFormat="false" ht="14.25" hidden="false" customHeight="false" outlineLevel="0" collapsed="false">
      <c r="A288" s="14" t="n">
        <v>27.4</v>
      </c>
      <c r="B288" s="14" t="n">
        <v>6.063</v>
      </c>
      <c r="C288" s="19" t="n">
        <v>73183</v>
      </c>
      <c r="G288" s="20" t="n">
        <f aca="false">$G$11</f>
        <v>14.9</v>
      </c>
      <c r="H288" s="20" t="n">
        <f aca="false">$H$11</f>
        <v>9.2</v>
      </c>
      <c r="I288" s="6" t="n">
        <f aca="false">(3.14*POWER(H288,2)*0.25*G288)</f>
        <v>989.99176</v>
      </c>
      <c r="J288" s="21" t="n">
        <f aca="false">B288-C288/(2*10^5/1.8467)</f>
        <v>5.3872647695</v>
      </c>
      <c r="K288" s="22" t="n">
        <f aca="false">G288-J288</f>
        <v>9.5127352305</v>
      </c>
      <c r="L288" s="6" t="n">
        <f aca="false">I288/K288</f>
        <v>104.070147650684</v>
      </c>
      <c r="M288" s="16" t="n">
        <f aca="false">C288/L288</f>
        <v>703.208380616907</v>
      </c>
      <c r="N288" s="17" t="n">
        <f aca="false">J288/G288</f>
        <v>0.361561393926175</v>
      </c>
      <c r="O288" s="18" t="n">
        <f aca="false">LN(L288/(3.14*H288^2/4))</f>
        <v>0.448729761501681</v>
      </c>
    </row>
    <row r="289" customFormat="false" ht="14.25" hidden="false" customHeight="false" outlineLevel="0" collapsed="false">
      <c r="A289" s="14" t="n">
        <v>27.5</v>
      </c>
      <c r="B289" s="14" t="n">
        <v>6.0838</v>
      </c>
      <c r="C289" s="19" t="n">
        <v>73381</v>
      </c>
      <c r="G289" s="20" t="n">
        <f aca="false">$G$11</f>
        <v>14.9</v>
      </c>
      <c r="H289" s="20" t="n">
        <f aca="false">$H$11</f>
        <v>9.2</v>
      </c>
      <c r="I289" s="6" t="n">
        <f aca="false">(3.14*POWER(H289,2)*0.25*G289)</f>
        <v>989.99176</v>
      </c>
      <c r="J289" s="21" t="n">
        <f aca="false">B289-C289/(2*10^5/1.8467)</f>
        <v>5.4062365365</v>
      </c>
      <c r="K289" s="22" t="n">
        <f aca="false">G289-J289</f>
        <v>9.4937634635</v>
      </c>
      <c r="L289" s="6" t="n">
        <f aca="false">I289/K289</f>
        <v>104.278115186475</v>
      </c>
      <c r="M289" s="16" t="n">
        <f aca="false">C289/L289</f>
        <v>703.704702264485</v>
      </c>
      <c r="N289" s="17" t="n">
        <f aca="false">J289/G289</f>
        <v>0.362834666879195</v>
      </c>
      <c r="O289" s="18" t="n">
        <f aca="false">LN(L289/(3.14*H289^2/4))</f>
        <v>0.450726107446958</v>
      </c>
    </row>
    <row r="290" customFormat="false" ht="14.25" hidden="false" customHeight="false" outlineLevel="0" collapsed="false">
      <c r="A290" s="14" t="n">
        <v>27.6</v>
      </c>
      <c r="B290" s="14" t="n">
        <v>6.1045</v>
      </c>
      <c r="C290" s="19" t="n">
        <v>73590</v>
      </c>
      <c r="G290" s="20" t="n">
        <f aca="false">$G$11</f>
        <v>14.9</v>
      </c>
      <c r="H290" s="20" t="n">
        <f aca="false">$H$11</f>
        <v>9.2</v>
      </c>
      <c r="I290" s="6" t="n">
        <f aca="false">(3.14*POWER(H290,2)*0.25*G290)</f>
        <v>989.99176</v>
      </c>
      <c r="J290" s="21" t="n">
        <f aca="false">B290-C290/(2*10^5/1.8467)</f>
        <v>5.425006735</v>
      </c>
      <c r="K290" s="22" t="n">
        <f aca="false">G290-J290</f>
        <v>9.474993265</v>
      </c>
      <c r="L290" s="6" t="n">
        <f aca="false">I290/K290</f>
        <v>104.484692739251</v>
      </c>
      <c r="M290" s="16" t="n">
        <f aca="false">C290/L290</f>
        <v>704.313694864844</v>
      </c>
      <c r="N290" s="17" t="n">
        <f aca="false">J290/G290</f>
        <v>0.364094411744966</v>
      </c>
      <c r="O290" s="18" t="n">
        <f aca="false">LN(L290/(3.14*H290^2/4))</f>
        <v>0.452705172801118</v>
      </c>
    </row>
    <row r="291" customFormat="false" ht="14.25" hidden="false" customHeight="false" outlineLevel="0" collapsed="false">
      <c r="A291" s="14" t="n">
        <v>27.7</v>
      </c>
      <c r="B291" s="14" t="n">
        <v>6.125</v>
      </c>
      <c r="C291" s="19" t="n">
        <v>73798</v>
      </c>
      <c r="G291" s="20" t="n">
        <f aca="false">$G$11</f>
        <v>14.9</v>
      </c>
      <c r="H291" s="20" t="n">
        <f aca="false">$H$11</f>
        <v>9.2</v>
      </c>
      <c r="I291" s="6" t="n">
        <f aca="false">(3.14*POWER(H291,2)*0.25*G291)</f>
        <v>989.99176</v>
      </c>
      <c r="J291" s="21" t="n">
        <f aca="false">B291-C291/(2*10^5/1.8467)</f>
        <v>5.443586167</v>
      </c>
      <c r="K291" s="22" t="n">
        <f aca="false">G291-J291</f>
        <v>9.456413833</v>
      </c>
      <c r="L291" s="6" t="n">
        <f aca="false">I291/K291</f>
        <v>104.689978408647</v>
      </c>
      <c r="M291" s="16" t="n">
        <f aca="false">C291/L291</f>
        <v>704.919430892772</v>
      </c>
      <c r="N291" s="17" t="n">
        <f aca="false">J291/G291</f>
        <v>0.365341353489933</v>
      </c>
      <c r="O291" s="18" t="n">
        <f aca="false">LN(L291/(3.14*H291^2/4))</f>
        <v>0.454667989180146</v>
      </c>
    </row>
    <row r="292" customFormat="false" ht="14.25" hidden="false" customHeight="false" outlineLevel="0" collapsed="false">
      <c r="A292" s="14" t="n">
        <v>27.8</v>
      </c>
      <c r="B292" s="14" t="n">
        <v>6.1457</v>
      </c>
      <c r="C292" s="19" t="n">
        <v>73997</v>
      </c>
      <c r="G292" s="20" t="n">
        <f aca="false">$G$11</f>
        <v>14.9</v>
      </c>
      <c r="H292" s="20" t="n">
        <f aca="false">$H$11</f>
        <v>9.2</v>
      </c>
      <c r="I292" s="6" t="n">
        <f aca="false">(3.14*POWER(H292,2)*0.25*G292)</f>
        <v>989.99176</v>
      </c>
      <c r="J292" s="21" t="n">
        <f aca="false">B292-C292/(2*10^5/1.8467)</f>
        <v>5.4624487005</v>
      </c>
      <c r="K292" s="22" t="n">
        <f aca="false">G292-J292</f>
        <v>9.4375512995</v>
      </c>
      <c r="L292" s="6" t="n">
        <f aca="false">I292/K292</f>
        <v>104.899218937485</v>
      </c>
      <c r="M292" s="16" t="n">
        <f aca="false">C292/L292</f>
        <v>705.410400091716</v>
      </c>
      <c r="N292" s="17" t="n">
        <f aca="false">J292/G292</f>
        <v>0.36660729533557</v>
      </c>
      <c r="O292" s="18" t="n">
        <f aca="false">LN(L292/(3.14*H292^2/4))</f>
        <v>0.456664662682434</v>
      </c>
    </row>
    <row r="293" customFormat="false" ht="14.25" hidden="false" customHeight="false" outlineLevel="0" collapsed="false">
      <c r="A293" s="14" t="n">
        <v>27.9</v>
      </c>
      <c r="B293" s="14" t="n">
        <v>6.1664</v>
      </c>
      <c r="C293" s="19" t="n">
        <v>74211</v>
      </c>
      <c r="G293" s="20" t="n">
        <f aca="false">$G$11</f>
        <v>14.9</v>
      </c>
      <c r="H293" s="20" t="n">
        <f aca="false">$H$11</f>
        <v>9.2</v>
      </c>
      <c r="I293" s="6" t="n">
        <f aca="false">(3.14*POWER(H293,2)*0.25*G293)</f>
        <v>989.99176</v>
      </c>
      <c r="J293" s="21" t="n">
        <f aca="false">B293-C293/(2*10^5/1.8467)</f>
        <v>5.4811727315</v>
      </c>
      <c r="K293" s="22" t="n">
        <f aca="false">G293-J293</f>
        <v>9.4188272685</v>
      </c>
      <c r="L293" s="6" t="n">
        <f aca="false">I293/K293</f>
        <v>105.107751929043</v>
      </c>
      <c r="M293" s="16" t="n">
        <f aca="false">C293/L293</f>
        <v>706.046877019111</v>
      </c>
      <c r="N293" s="17" t="n">
        <f aca="false">J293/G293</f>
        <v>0.367863941711409</v>
      </c>
      <c r="O293" s="18" t="n">
        <f aca="false">LN(L293/(3.14*H293^2/4))</f>
        <v>0.458650625902946</v>
      </c>
    </row>
    <row r="294" customFormat="false" ht="14.25" hidden="false" customHeight="false" outlineLevel="0" collapsed="false">
      <c r="A294" s="14" t="n">
        <v>28</v>
      </c>
      <c r="B294" s="14" t="n">
        <v>6.1877</v>
      </c>
      <c r="C294" s="19" t="n">
        <v>74435</v>
      </c>
      <c r="G294" s="20" t="n">
        <f aca="false">$G$11</f>
        <v>14.9</v>
      </c>
      <c r="H294" s="20" t="n">
        <f aca="false">$H$11</f>
        <v>9.2</v>
      </c>
      <c r="I294" s="6" t="n">
        <f aca="false">(3.14*POWER(H294,2)*0.25*G294)</f>
        <v>989.99176</v>
      </c>
      <c r="J294" s="21" t="n">
        <f aca="false">B294-C294/(2*10^5/1.8467)</f>
        <v>5.5004044275</v>
      </c>
      <c r="K294" s="22" t="n">
        <f aca="false">G294-J294</f>
        <v>9.3995955725</v>
      </c>
      <c r="L294" s="6" t="n">
        <f aca="false">I294/K294</f>
        <v>105.322803770024</v>
      </c>
      <c r="M294" s="16" t="n">
        <f aca="false">C294/L294</f>
        <v>706.732040314192</v>
      </c>
      <c r="N294" s="17" t="n">
        <f aca="false">J294/G294</f>
        <v>0.369154659563758</v>
      </c>
      <c r="O294" s="18" t="n">
        <f aca="false">LN(L294/(3.14*H294^2/4))</f>
        <v>0.46069454880315</v>
      </c>
    </row>
    <row r="295" customFormat="false" ht="14.25" hidden="false" customHeight="false" outlineLevel="0" collapsed="false">
      <c r="A295" s="14" t="n">
        <v>28.1</v>
      </c>
      <c r="B295" s="14" t="n">
        <v>6.2084</v>
      </c>
      <c r="C295" s="19" t="n">
        <v>74639</v>
      </c>
      <c r="G295" s="20" t="n">
        <f aca="false">$G$11</f>
        <v>14.9</v>
      </c>
      <c r="H295" s="20" t="n">
        <f aca="false">$H$11</f>
        <v>9.2</v>
      </c>
      <c r="I295" s="6" t="n">
        <f aca="false">(3.14*POWER(H295,2)*0.25*G295)</f>
        <v>989.99176</v>
      </c>
      <c r="J295" s="21" t="n">
        <f aca="false">B295-C295/(2*10^5/1.8467)</f>
        <v>5.5192207935</v>
      </c>
      <c r="K295" s="22" t="n">
        <f aca="false">G295-J295</f>
        <v>9.3807792065</v>
      </c>
      <c r="L295" s="6" t="n">
        <f aca="false">I295/K295</f>
        <v>105.534064730361</v>
      </c>
      <c r="M295" s="16" t="n">
        <f aca="false">C295/L295</f>
        <v>707.250310036877</v>
      </c>
      <c r="N295" s="17" t="n">
        <f aca="false">J295/G295</f>
        <v>0.370417502919463</v>
      </c>
      <c r="O295" s="18" t="n">
        <f aca="false">LN(L295/(3.14*H295^2/4))</f>
        <v>0.462698382328052</v>
      </c>
    </row>
    <row r="296" customFormat="false" ht="14.25" hidden="false" customHeight="false" outlineLevel="0" collapsed="false">
      <c r="A296" s="14" t="n">
        <v>28.2</v>
      </c>
      <c r="B296" s="14" t="n">
        <v>6.2291</v>
      </c>
      <c r="C296" s="19" t="n">
        <v>74853</v>
      </c>
      <c r="G296" s="20" t="n">
        <f aca="false">$G$11</f>
        <v>14.9</v>
      </c>
      <c r="H296" s="20" t="n">
        <f aca="false">$H$11</f>
        <v>9.2</v>
      </c>
      <c r="I296" s="6" t="n">
        <f aca="false">(3.14*POWER(H296,2)*0.25*G296)</f>
        <v>989.99176</v>
      </c>
      <c r="J296" s="21" t="n">
        <f aca="false">B296-C296/(2*10^5/1.8467)</f>
        <v>5.5379448245</v>
      </c>
      <c r="K296" s="22" t="n">
        <f aca="false">G296-J296</f>
        <v>9.3620551755</v>
      </c>
      <c r="L296" s="6" t="n">
        <f aca="false">I296/K296</f>
        <v>105.745131965336</v>
      </c>
      <c r="M296" s="16" t="n">
        <f aca="false">C296/L296</f>
        <v>707.862372563284</v>
      </c>
      <c r="N296" s="17" t="n">
        <f aca="false">J296/G296</f>
        <v>0.371674149295302</v>
      </c>
      <c r="O296" s="18" t="n">
        <f aca="false">LN(L296/(3.14*H296^2/4))</f>
        <v>0.464696376531833</v>
      </c>
    </row>
    <row r="297" customFormat="false" ht="14.25" hidden="false" customHeight="false" outlineLevel="0" collapsed="false">
      <c r="A297" s="14" t="n">
        <v>28.3</v>
      </c>
      <c r="B297" s="14" t="n">
        <v>6.2498</v>
      </c>
      <c r="C297" s="19" t="n">
        <v>75061</v>
      </c>
      <c r="G297" s="20" t="n">
        <f aca="false">$G$11</f>
        <v>14.9</v>
      </c>
      <c r="H297" s="20" t="n">
        <f aca="false">$H$11</f>
        <v>9.2</v>
      </c>
      <c r="I297" s="6" t="n">
        <f aca="false">(3.14*POWER(H297,2)*0.25*G297)</f>
        <v>989.99176</v>
      </c>
      <c r="J297" s="21" t="n">
        <f aca="false">B297-C297/(2*10^5/1.8467)</f>
        <v>5.5567242565</v>
      </c>
      <c r="K297" s="22" t="n">
        <f aca="false">G297-J297</f>
        <v>9.3432757435</v>
      </c>
      <c r="L297" s="6" t="n">
        <f aca="false">I297/K297</f>
        <v>105.957673430405</v>
      </c>
      <c r="M297" s="16" t="n">
        <f aca="false">C297/L297</f>
        <v>708.405512974021</v>
      </c>
      <c r="N297" s="17" t="n">
        <f aca="false">J297/G297</f>
        <v>0.37293451385906</v>
      </c>
      <c r="O297" s="18" t="n">
        <f aca="false">LN(L297/(3.14*H297^2/4))</f>
        <v>0.466704300197106</v>
      </c>
    </row>
    <row r="298" customFormat="false" ht="14.25" hidden="false" customHeight="false" outlineLevel="0" collapsed="false">
      <c r="A298" s="14" t="n">
        <v>28.4</v>
      </c>
      <c r="B298" s="14" t="n">
        <v>6.2704</v>
      </c>
      <c r="C298" s="19" t="n">
        <v>75267</v>
      </c>
      <c r="G298" s="20" t="n">
        <f aca="false">$G$11</f>
        <v>14.9</v>
      </c>
      <c r="H298" s="20" t="n">
        <f aca="false">$H$11</f>
        <v>9.2</v>
      </c>
      <c r="I298" s="6" t="n">
        <f aca="false">(3.14*POWER(H298,2)*0.25*G298)</f>
        <v>989.99176</v>
      </c>
      <c r="J298" s="21" t="n">
        <f aca="false">B298-C298/(2*10^5/1.8467)</f>
        <v>5.5754221555</v>
      </c>
      <c r="K298" s="22" t="n">
        <f aca="false">G298-J298</f>
        <v>9.3245778445</v>
      </c>
      <c r="L298" s="6" t="n">
        <f aca="false">I298/K298</f>
        <v>106.170142660553</v>
      </c>
      <c r="M298" s="16" t="n">
        <f aca="false">C298/L298</f>
        <v>708.928123423958</v>
      </c>
      <c r="N298" s="17" t="n">
        <f aca="false">J298/G298</f>
        <v>0.374189406409396</v>
      </c>
      <c r="O298" s="18" t="n">
        <f aca="false">LN(L298/(3.14*H298^2/4))</f>
        <v>0.468707519813606</v>
      </c>
    </row>
    <row r="299" customFormat="false" ht="14.25" hidden="false" customHeight="false" outlineLevel="0" collapsed="false">
      <c r="A299" s="14" t="n">
        <v>28.5</v>
      </c>
      <c r="B299" s="14" t="n">
        <v>6.2911</v>
      </c>
      <c r="C299" s="19" t="n">
        <v>75467</v>
      </c>
      <c r="G299" s="20" t="n">
        <f aca="false">$G$11</f>
        <v>14.9</v>
      </c>
      <c r="H299" s="20" t="n">
        <f aca="false">$H$11</f>
        <v>9.2</v>
      </c>
      <c r="I299" s="6" t="n">
        <f aca="false">(3.14*POWER(H299,2)*0.25*G299)</f>
        <v>989.99176</v>
      </c>
      <c r="J299" s="21" t="n">
        <f aca="false">B299-C299/(2*10^5/1.8467)</f>
        <v>5.5942754555</v>
      </c>
      <c r="K299" s="22" t="n">
        <f aca="false">G299-J299</f>
        <v>9.3057245445</v>
      </c>
      <c r="L299" s="6" t="n">
        <f aca="false">I299/K299</f>
        <v>106.385242252321</v>
      </c>
      <c r="M299" s="16" t="n">
        <f aca="false">C299/L299</f>
        <v>709.374706512488</v>
      </c>
      <c r="N299" s="17" t="n">
        <f aca="false">J299/G299</f>
        <v>0.375454728557047</v>
      </c>
      <c r="O299" s="18" t="n">
        <f aca="false">LN(L299/(3.14*H299^2/4))</f>
        <v>0.470731459741378</v>
      </c>
    </row>
    <row r="300" customFormat="false" ht="14.25" hidden="false" customHeight="false" outlineLevel="0" collapsed="false">
      <c r="A300" s="14" t="n">
        <v>28.6</v>
      </c>
      <c r="B300" s="14" t="n">
        <v>6.3118</v>
      </c>
      <c r="C300" s="19" t="n">
        <v>75688</v>
      </c>
      <c r="G300" s="20" t="n">
        <f aca="false">$G$11</f>
        <v>14.9</v>
      </c>
      <c r="H300" s="20" t="n">
        <f aca="false">$H$11</f>
        <v>9.2</v>
      </c>
      <c r="I300" s="6" t="n">
        <f aca="false">(3.14*POWER(H300,2)*0.25*G300)</f>
        <v>989.99176</v>
      </c>
      <c r="J300" s="21" t="n">
        <f aca="false">B300-C300/(2*10^5/1.8467)</f>
        <v>5.612934852</v>
      </c>
      <c r="K300" s="22" t="n">
        <f aca="false">G300-J300</f>
        <v>9.287065148</v>
      </c>
      <c r="L300" s="6" t="n">
        <f aca="false">I300/K300</f>
        <v>106.598989478737</v>
      </c>
      <c r="M300" s="16" t="n">
        <f aca="false">C300/L300</f>
        <v>710.025492456446</v>
      </c>
      <c r="N300" s="17" t="n">
        <f aca="false">J300/G300</f>
        <v>0.37670703704698</v>
      </c>
      <c r="O300" s="18" t="n">
        <f aca="false">LN(L300/(3.14*H300^2/4))</f>
        <v>0.472738625214989</v>
      </c>
    </row>
    <row r="301" customFormat="false" ht="14.25" hidden="false" customHeight="false" outlineLevel="0" collapsed="false">
      <c r="A301" s="14" t="n">
        <v>28.7</v>
      </c>
      <c r="B301" s="14" t="n">
        <v>6.3326</v>
      </c>
      <c r="C301" s="19" t="n">
        <v>75918</v>
      </c>
      <c r="G301" s="20" t="n">
        <f aca="false">$G$11</f>
        <v>14.9</v>
      </c>
      <c r="H301" s="20" t="n">
        <f aca="false">$H$11</f>
        <v>9.2</v>
      </c>
      <c r="I301" s="6" t="n">
        <f aca="false">(3.14*POWER(H301,2)*0.25*G301)</f>
        <v>989.99176</v>
      </c>
      <c r="J301" s="21" t="n">
        <f aca="false">B301-C301/(2*10^5/1.8467)</f>
        <v>5.631611147</v>
      </c>
      <c r="K301" s="22" t="n">
        <f aca="false">G301-J301</f>
        <v>9.268388853</v>
      </c>
      <c r="L301" s="6" t="n">
        <f aca="false">I301/K301</f>
        <v>106.813792095005</v>
      </c>
      <c r="M301" s="16" t="n">
        <f aca="false">C301/L301</f>
        <v>710.750910635917</v>
      </c>
      <c r="N301" s="17" t="n">
        <f aca="false">J301/G301</f>
        <v>0.37796047966443</v>
      </c>
      <c r="O301" s="18" t="n">
        <f aca="false">LN(L301/(3.14*H301^2/4))</f>
        <v>0.474751650744386</v>
      </c>
    </row>
    <row r="302" customFormat="false" ht="14.25" hidden="false" customHeight="false" outlineLevel="0" collapsed="false">
      <c r="A302" s="14" t="n">
        <v>28.8</v>
      </c>
      <c r="B302" s="14" t="n">
        <v>6.3539</v>
      </c>
      <c r="C302" s="19" t="n">
        <v>76149</v>
      </c>
      <c r="G302" s="20" t="n">
        <f aca="false">$G$11</f>
        <v>14.9</v>
      </c>
      <c r="H302" s="20" t="n">
        <f aca="false">$H$11</f>
        <v>9.2</v>
      </c>
      <c r="I302" s="6" t="n">
        <f aca="false">(3.14*POWER(H302,2)*0.25*G302)</f>
        <v>989.99176</v>
      </c>
      <c r="J302" s="21" t="n">
        <f aca="false">B302-C302/(2*10^5/1.8467)</f>
        <v>5.6507782085</v>
      </c>
      <c r="K302" s="22" t="n">
        <f aca="false">G302-J302</f>
        <v>9.2492217915</v>
      </c>
      <c r="L302" s="6" t="n">
        <f aca="false">I302/K302</f>
        <v>107.03514115207</v>
      </c>
      <c r="M302" s="16" t="n">
        <f aca="false">C302/L302</f>
        <v>711.439244909406</v>
      </c>
      <c r="N302" s="17" t="n">
        <f aca="false">J302/G302</f>
        <v>0.379246859630873</v>
      </c>
      <c r="O302" s="18" t="n">
        <f aca="false">LN(L302/(3.14*H302^2/4))</f>
        <v>0.47682179561491</v>
      </c>
    </row>
    <row r="303" customFormat="false" ht="14.25" hidden="false" customHeight="false" outlineLevel="0" collapsed="false">
      <c r="A303" s="14" t="n">
        <v>28.9</v>
      </c>
      <c r="B303" s="14" t="n">
        <v>6.3747</v>
      </c>
      <c r="C303" s="19" t="n">
        <v>76376</v>
      </c>
      <c r="G303" s="20" t="n">
        <f aca="false">$G$11</f>
        <v>14.9</v>
      </c>
      <c r="H303" s="20" t="n">
        <f aca="false">$H$11</f>
        <v>9.2</v>
      </c>
      <c r="I303" s="6" t="n">
        <f aca="false">(3.14*POWER(H303,2)*0.25*G303)</f>
        <v>989.99176</v>
      </c>
      <c r="J303" s="21" t="n">
        <f aca="false">B303-C303/(2*10^5/1.8467)</f>
        <v>5.669482204</v>
      </c>
      <c r="K303" s="22" t="n">
        <f aca="false">G303-J303</f>
        <v>9.230517796</v>
      </c>
      <c r="L303" s="6" t="n">
        <f aca="false">I303/K303</f>
        <v>107.252028746319</v>
      </c>
      <c r="M303" s="16" t="n">
        <f aca="false">C303/L303</f>
        <v>712.117065688806</v>
      </c>
      <c r="N303" s="17" t="n">
        <f aca="false">J303/G303</f>
        <v>0.380502161342282</v>
      </c>
      <c r="O303" s="18" t="n">
        <f aca="false">LN(L303/(3.14*H303^2/4))</f>
        <v>0.478846066768553</v>
      </c>
    </row>
    <row r="304" customFormat="false" ht="14.25" hidden="false" customHeight="false" outlineLevel="0" collapsed="false">
      <c r="A304" s="14" t="n">
        <v>29</v>
      </c>
      <c r="B304" s="14" t="n">
        <v>6.3953</v>
      </c>
      <c r="C304" s="19" t="n">
        <v>76601</v>
      </c>
      <c r="G304" s="20" t="n">
        <f aca="false">$G$11</f>
        <v>14.9</v>
      </c>
      <c r="H304" s="20" t="n">
        <f aca="false">$H$11</f>
        <v>9.2</v>
      </c>
      <c r="I304" s="6" t="n">
        <f aca="false">(3.14*POWER(H304,2)*0.25*G304)</f>
        <v>989.99176</v>
      </c>
      <c r="J304" s="21" t="n">
        <f aca="false">B304-C304/(2*10^5/1.8467)</f>
        <v>5.6880046665</v>
      </c>
      <c r="K304" s="22" t="n">
        <f aca="false">G304-J304</f>
        <v>9.2119953335</v>
      </c>
      <c r="L304" s="6" t="n">
        <f aca="false">I304/K304</f>
        <v>107.467679276805</v>
      </c>
      <c r="M304" s="16" t="n">
        <f aca="false">C304/L304</f>
        <v>712.781745316177</v>
      </c>
      <c r="N304" s="17" t="n">
        <f aca="false">J304/G304</f>
        <v>0.381745279630872</v>
      </c>
      <c r="O304" s="18" t="n">
        <f aca="false">LN(L304/(3.14*H304^2/4))</f>
        <v>0.480854737560624</v>
      </c>
    </row>
    <row r="305" customFormat="false" ht="14.25" hidden="false" customHeight="false" outlineLevel="0" collapsed="false">
      <c r="A305" s="14" t="n">
        <v>29.1</v>
      </c>
      <c r="B305" s="14" t="n">
        <v>6.4159</v>
      </c>
      <c r="C305" s="19" t="n">
        <v>76812</v>
      </c>
      <c r="G305" s="20" t="n">
        <f aca="false">$G$11</f>
        <v>14.9</v>
      </c>
      <c r="H305" s="20" t="n">
        <f aca="false">$H$11</f>
        <v>9.2</v>
      </c>
      <c r="I305" s="6" t="n">
        <f aca="false">(3.14*POWER(H305,2)*0.25*G305)</f>
        <v>989.99176</v>
      </c>
      <c r="J305" s="21" t="n">
        <f aca="false">B305-C305/(2*10^5/1.8467)</f>
        <v>5.706656398</v>
      </c>
      <c r="K305" s="22" t="n">
        <f aca="false">G305-J305</f>
        <v>9.193343602</v>
      </c>
      <c r="L305" s="6" t="n">
        <f aca="false">I305/K305</f>
        <v>107.685712930889</v>
      </c>
      <c r="M305" s="16" t="n">
        <f aca="false">C305/L305</f>
        <v>713.297965991984</v>
      </c>
      <c r="N305" s="17" t="n">
        <f aca="false">J305/G305</f>
        <v>0.382997073691275</v>
      </c>
      <c r="O305" s="18" t="n">
        <f aca="false">LN(L305/(3.14*H305^2/4))</f>
        <v>0.482881512286173</v>
      </c>
    </row>
    <row r="306" customFormat="false" ht="14.25" hidden="false" customHeight="false" outlineLevel="0" collapsed="false">
      <c r="A306" s="14" t="n">
        <v>29.2</v>
      </c>
      <c r="B306" s="14" t="n">
        <v>6.4362</v>
      </c>
      <c r="C306" s="19" t="n">
        <v>77074</v>
      </c>
      <c r="G306" s="20" t="n">
        <f aca="false">$G$11</f>
        <v>14.9</v>
      </c>
      <c r="H306" s="20" t="n">
        <f aca="false">$H$11</f>
        <v>9.2</v>
      </c>
      <c r="I306" s="6" t="n">
        <f aca="false">(3.14*POWER(H306,2)*0.25*G306)</f>
        <v>989.99176</v>
      </c>
      <c r="J306" s="21" t="n">
        <f aca="false">B306-C306/(2*10^5/1.8467)</f>
        <v>5.724537221</v>
      </c>
      <c r="K306" s="22" t="n">
        <f aca="false">G306-J306</f>
        <v>9.175462779</v>
      </c>
      <c r="L306" s="6" t="n">
        <f aca="false">I306/K306</f>
        <v>107.895567105978</v>
      </c>
      <c r="M306" s="16" t="n">
        <f aca="false">C306/L306</f>
        <v>714.33889331427</v>
      </c>
      <c r="N306" s="17" t="n">
        <f aca="false">J306/G306</f>
        <v>0.384197128926175</v>
      </c>
      <c r="O306" s="18" t="n">
        <f aca="false">LN(L306/(3.14*H306^2/4))</f>
        <v>0.484828381154724</v>
      </c>
    </row>
    <row r="307" customFormat="false" ht="14.25" hidden="false" customHeight="false" outlineLevel="0" collapsed="false">
      <c r="A307" s="14" t="n">
        <v>29.3</v>
      </c>
      <c r="B307" s="14" t="n">
        <v>6.4568</v>
      </c>
      <c r="C307" s="19" t="n">
        <v>77239</v>
      </c>
      <c r="G307" s="20" t="n">
        <f aca="false">$G$11</f>
        <v>14.9</v>
      </c>
      <c r="H307" s="20" t="n">
        <f aca="false">$H$11</f>
        <v>9.2</v>
      </c>
      <c r="I307" s="6" t="n">
        <f aca="false">(3.14*POWER(H307,2)*0.25*G307)</f>
        <v>989.99176</v>
      </c>
      <c r="J307" s="21" t="n">
        <f aca="false">B307-C307/(2*10^5/1.8467)</f>
        <v>5.7436136935</v>
      </c>
      <c r="K307" s="22" t="n">
        <f aca="false">G307-J307</f>
        <v>9.1563863065</v>
      </c>
      <c r="L307" s="6" t="n">
        <f aca="false">I307/K307</f>
        <v>108.120357405325</v>
      </c>
      <c r="M307" s="16" t="n">
        <f aca="false">C307/L307</f>
        <v>714.379806482181</v>
      </c>
      <c r="N307" s="17" t="n">
        <f aca="false">J307/G307</f>
        <v>0.38547742909396</v>
      </c>
      <c r="O307" s="18" t="n">
        <f aca="false">LN(L307/(3.14*H307^2/4))</f>
        <v>0.486909620128155</v>
      </c>
    </row>
    <row r="308" customFormat="false" ht="14.25" hidden="false" customHeight="false" outlineLevel="0" collapsed="false">
      <c r="A308" s="14" t="n">
        <v>29.4</v>
      </c>
      <c r="B308" s="14" t="n">
        <v>6.4774</v>
      </c>
      <c r="C308" s="19" t="n">
        <v>77462</v>
      </c>
      <c r="G308" s="20" t="n">
        <f aca="false">$G$11</f>
        <v>14.9</v>
      </c>
      <c r="H308" s="20" t="n">
        <f aca="false">$H$11</f>
        <v>9.2</v>
      </c>
      <c r="I308" s="6" t="n">
        <f aca="false">(3.14*POWER(H308,2)*0.25*G308)</f>
        <v>989.99176</v>
      </c>
      <c r="J308" s="21" t="n">
        <f aca="false">B308-C308/(2*10^5/1.8467)</f>
        <v>5.762154623</v>
      </c>
      <c r="K308" s="22" t="n">
        <f aca="false">G308-J308</f>
        <v>9.137845377</v>
      </c>
      <c r="L308" s="6" t="n">
        <f aca="false">I308/K308</f>
        <v>108.33973646477</v>
      </c>
      <c r="M308" s="16" t="n">
        <f aca="false">C308/L308</f>
        <v>714.991585983679</v>
      </c>
      <c r="N308" s="17" t="n">
        <f aca="false">J308/G308</f>
        <v>0.386721786778524</v>
      </c>
      <c r="O308" s="18" t="n">
        <f aca="false">LN(L308/(3.14*H308^2/4))</f>
        <v>0.488936590833336</v>
      </c>
    </row>
    <row r="309" customFormat="false" ht="14.25" hidden="false" customHeight="false" outlineLevel="0" collapsed="false">
      <c r="A309" s="14" t="n">
        <v>29.5</v>
      </c>
      <c r="B309" s="14" t="n">
        <v>6.4982</v>
      </c>
      <c r="C309" s="19" t="n">
        <v>77695</v>
      </c>
      <c r="G309" s="20" t="n">
        <f aca="false">$G$11</f>
        <v>14.9</v>
      </c>
      <c r="H309" s="20" t="n">
        <f aca="false">$H$11</f>
        <v>9.2</v>
      </c>
      <c r="I309" s="6" t="n">
        <f aca="false">(3.14*POWER(H309,2)*0.25*G309)</f>
        <v>989.99176</v>
      </c>
      <c r="J309" s="21" t="n">
        <f aca="false">B309-C309/(2*10^5/1.8467)</f>
        <v>5.7808032175</v>
      </c>
      <c r="K309" s="22" t="n">
        <f aca="false">G309-J309</f>
        <v>9.1191967825</v>
      </c>
      <c r="L309" s="6" t="n">
        <f aca="false">I309/K309</f>
        <v>108.561289290283</v>
      </c>
      <c r="M309" s="16" t="n">
        <f aca="false">C309/L309</f>
        <v>715.67867798853</v>
      </c>
      <c r="N309" s="17" t="n">
        <f aca="false">J309/G309</f>
        <v>0.387973370302013</v>
      </c>
      <c r="O309" s="18" t="n">
        <f aca="false">LN(L309/(3.14*H309^2/4))</f>
        <v>0.490979484838046</v>
      </c>
    </row>
    <row r="310" customFormat="false" ht="14.25" hidden="false" customHeight="false" outlineLevel="0" collapsed="false">
      <c r="A310" s="14" t="n">
        <v>29.6</v>
      </c>
      <c r="B310" s="14" t="n">
        <v>6.5195</v>
      </c>
      <c r="C310" s="19" t="n">
        <v>77929</v>
      </c>
      <c r="G310" s="20" t="n">
        <f aca="false">$G$11</f>
        <v>14.9</v>
      </c>
      <c r="H310" s="20" t="n">
        <f aca="false">$H$11</f>
        <v>9.2</v>
      </c>
      <c r="I310" s="6" t="n">
        <f aca="false">(3.14*POWER(H310,2)*0.25*G310)</f>
        <v>989.99176</v>
      </c>
      <c r="J310" s="21" t="n">
        <f aca="false">B310-C310/(2*10^5/1.8467)</f>
        <v>5.7999425785</v>
      </c>
      <c r="K310" s="22" t="n">
        <f aca="false">G310-J310</f>
        <v>9.1000574215</v>
      </c>
      <c r="L310" s="6" t="n">
        <f aca="false">I310/K310</f>
        <v>108.789616828244</v>
      </c>
      <c r="M310" s="16" t="n">
        <f aca="false">C310/L310</f>
        <v>716.327552867787</v>
      </c>
      <c r="N310" s="17" t="n">
        <f aca="false">J310/G310</f>
        <v>0.389257891174497</v>
      </c>
      <c r="O310" s="18" t="n">
        <f aca="false">LN(L310/(3.14*H310^2/4))</f>
        <v>0.493080489393572</v>
      </c>
    </row>
    <row r="311" customFormat="false" ht="14.25" hidden="false" customHeight="false" outlineLevel="0" collapsed="false">
      <c r="A311" s="14" t="n">
        <v>29.7</v>
      </c>
      <c r="B311" s="14" t="n">
        <v>6.5403</v>
      </c>
      <c r="C311" s="19" t="n">
        <v>78156</v>
      </c>
      <c r="G311" s="20" t="n">
        <f aca="false">$G$11</f>
        <v>14.9</v>
      </c>
      <c r="H311" s="20" t="n">
        <f aca="false">$H$11</f>
        <v>9.2</v>
      </c>
      <c r="I311" s="6" t="n">
        <f aca="false">(3.14*POWER(H311,2)*0.25*G311)</f>
        <v>989.99176</v>
      </c>
      <c r="J311" s="21" t="n">
        <f aca="false">B311-C311/(2*10^5/1.8467)</f>
        <v>5.818646574</v>
      </c>
      <c r="K311" s="22" t="n">
        <f aca="false">G311-J311</f>
        <v>9.081353426</v>
      </c>
      <c r="L311" s="6" t="n">
        <f aca="false">I311/K311</f>
        <v>109.013680402047</v>
      </c>
      <c r="M311" s="16" t="n">
        <f aca="false">C311/L311</f>
        <v>716.937541341209</v>
      </c>
      <c r="N311" s="17" t="n">
        <f aca="false">J311/G311</f>
        <v>0.390513192885906</v>
      </c>
      <c r="O311" s="18" t="n">
        <f aca="false">LN(L311/(3.14*H311^2/4))</f>
        <v>0.49513797571904</v>
      </c>
    </row>
    <row r="312" customFormat="false" ht="14.25" hidden="false" customHeight="false" outlineLevel="0" collapsed="false">
      <c r="A312" s="14" t="n">
        <v>29.8</v>
      </c>
      <c r="B312" s="14" t="n">
        <v>6.561</v>
      </c>
      <c r="C312" s="19" t="n">
        <v>78381</v>
      </c>
      <c r="G312" s="20" t="n">
        <f aca="false">$G$11</f>
        <v>14.9</v>
      </c>
      <c r="H312" s="20" t="n">
        <f aca="false">$H$11</f>
        <v>9.2</v>
      </c>
      <c r="I312" s="6" t="n">
        <f aca="false">(3.14*POWER(H312,2)*0.25*G312)</f>
        <v>989.99176</v>
      </c>
      <c r="J312" s="21" t="n">
        <f aca="false">B312-C312/(2*10^5/1.8467)</f>
        <v>5.8372690365</v>
      </c>
      <c r="K312" s="22" t="n">
        <f aca="false">G312-J312</f>
        <v>9.0627309635</v>
      </c>
      <c r="L312" s="6" t="n">
        <f aca="false">I312/K312</f>
        <v>109.23768607798</v>
      </c>
      <c r="M312" s="16" t="n">
        <f aca="false">C312/L312</f>
        <v>717.52709906403</v>
      </c>
      <c r="N312" s="17" t="n">
        <f aca="false">J312/G312</f>
        <v>0.391763022583893</v>
      </c>
      <c r="O312" s="18" t="n">
        <f aca="false">LN(L312/(3.14*H312^2/4))</f>
        <v>0.497190707467787</v>
      </c>
    </row>
    <row r="313" customFormat="false" ht="14.25" hidden="false" customHeight="false" outlineLevel="0" collapsed="false">
      <c r="A313" s="14" t="n">
        <v>29.9</v>
      </c>
      <c r="B313" s="14" t="n">
        <v>6.5818</v>
      </c>
      <c r="C313" s="19" t="n">
        <v>78609</v>
      </c>
      <c r="G313" s="20" t="n">
        <f aca="false">$G$11</f>
        <v>14.9</v>
      </c>
      <c r="H313" s="20" t="n">
        <f aca="false">$H$11</f>
        <v>9.2</v>
      </c>
      <c r="I313" s="6" t="n">
        <f aca="false">(3.14*POWER(H313,2)*0.25*G313)</f>
        <v>989.99176</v>
      </c>
      <c r="J313" s="21" t="n">
        <f aca="false">B313-C313/(2*10^5/1.8467)</f>
        <v>5.8559637985</v>
      </c>
      <c r="K313" s="22" t="n">
        <f aca="false">G313-J313</f>
        <v>9.0440362015</v>
      </c>
      <c r="L313" s="6" t="n">
        <f aca="false">I313/K313</f>
        <v>109.463489303128</v>
      </c>
      <c r="M313" s="16" t="n">
        <f aca="false">C313/L313</f>
        <v>718.129857731052</v>
      </c>
      <c r="N313" s="17" t="n">
        <f aca="false">J313/G313</f>
        <v>0.393017704597315</v>
      </c>
      <c r="O313" s="18" t="n">
        <f aca="false">LN(L313/(3.14*H313^2/4))</f>
        <v>0.499255655724153</v>
      </c>
    </row>
    <row r="314" customFormat="false" ht="14.25" hidden="false" customHeight="false" outlineLevel="0" collapsed="false">
      <c r="A314" s="14" t="n">
        <v>30</v>
      </c>
      <c r="B314" s="14" t="n">
        <v>6.6024</v>
      </c>
      <c r="C314" s="19" t="n">
        <v>78828</v>
      </c>
      <c r="G314" s="20" t="n">
        <f aca="false">$G$11</f>
        <v>14.9</v>
      </c>
      <c r="H314" s="20" t="n">
        <f aca="false">$H$11</f>
        <v>9.2</v>
      </c>
      <c r="I314" s="6" t="n">
        <f aca="false">(3.14*POWER(H314,2)*0.25*G314)</f>
        <v>989.99176</v>
      </c>
      <c r="J314" s="21" t="n">
        <f aca="false">B314-C314/(2*10^5/1.8467)</f>
        <v>5.874541662</v>
      </c>
      <c r="K314" s="22" t="n">
        <f aca="false">G314-J314</f>
        <v>9.025458338</v>
      </c>
      <c r="L314" s="6" t="n">
        <f aca="false">I314/K314</f>
        <v>109.68880725224</v>
      </c>
      <c r="M314" s="16" t="n">
        <f aca="false">C314/L314</f>
        <v>718.651264196244</v>
      </c>
      <c r="N314" s="17" t="n">
        <f aca="false">J314/G314</f>
        <v>0.394264541073826</v>
      </c>
      <c r="O314" s="18" t="n">
        <f aca="false">LN(L314/(3.14*H314^2/4))</f>
        <v>0.501311924648041</v>
      </c>
    </row>
    <row r="315" customFormat="false" ht="14.25" hidden="false" customHeight="false" outlineLevel="0" collapsed="false">
      <c r="A315" s="14" t="n">
        <v>30.1</v>
      </c>
      <c r="B315" s="14" t="n">
        <v>6.623</v>
      </c>
      <c r="C315" s="19" t="n">
        <v>79067</v>
      </c>
      <c r="G315" s="20" t="n">
        <f aca="false">$G$11</f>
        <v>14.9</v>
      </c>
      <c r="H315" s="20" t="n">
        <f aca="false">$H$11</f>
        <v>9.2</v>
      </c>
      <c r="I315" s="6" t="n">
        <f aca="false">(3.14*POWER(H315,2)*0.25*G315)</f>
        <v>989.99176</v>
      </c>
      <c r="J315" s="21" t="n">
        <f aca="false">B315-C315/(2*10^5/1.8467)</f>
        <v>5.8929348555</v>
      </c>
      <c r="K315" s="22" t="n">
        <f aca="false">G315-J315</f>
        <v>9.0070651445</v>
      </c>
      <c r="L315" s="6" t="n">
        <f aca="false">I315/K315</f>
        <v>109.912801130846</v>
      </c>
      <c r="M315" s="16" t="n">
        <f aca="false">C315/L315</f>
        <v>719.361158905183</v>
      </c>
      <c r="N315" s="17" t="n">
        <f aca="false">J315/G315</f>
        <v>0.395498983590604</v>
      </c>
      <c r="O315" s="18" t="n">
        <f aca="false">LN(L315/(3.14*H315^2/4))</f>
        <v>0.503351927523582</v>
      </c>
    </row>
    <row r="316" customFormat="false" ht="14.25" hidden="false" customHeight="false" outlineLevel="0" collapsed="false">
      <c r="A316" s="14" t="n">
        <v>30.2</v>
      </c>
      <c r="B316" s="14" t="n">
        <v>6.6436</v>
      </c>
      <c r="C316" s="19" t="n">
        <v>79314</v>
      </c>
      <c r="G316" s="20" t="n">
        <f aca="false">$G$11</f>
        <v>14.9</v>
      </c>
      <c r="H316" s="20" t="n">
        <f aca="false">$H$11</f>
        <v>9.2</v>
      </c>
      <c r="I316" s="6" t="n">
        <f aca="false">(3.14*POWER(H316,2)*0.25*G316)</f>
        <v>989.99176</v>
      </c>
      <c r="J316" s="21" t="n">
        <f aca="false">B316-C316/(2*10^5/1.8467)</f>
        <v>5.911254181</v>
      </c>
      <c r="K316" s="22" t="n">
        <f aca="false">G316-J316</f>
        <v>8.988745819</v>
      </c>
      <c r="L316" s="6" t="n">
        <f aca="false">I316/K316</f>
        <v>110.136806617382</v>
      </c>
      <c r="M316" s="16" t="n">
        <f aca="false">C316/L316</f>
        <v>720.140727118947</v>
      </c>
      <c r="N316" s="17" t="n">
        <f aca="false">J316/G316</f>
        <v>0.39672846852349</v>
      </c>
      <c r="O316" s="18" t="n">
        <f aca="false">LN(L316/(3.14*H316^2/4))</f>
        <v>0.505387882653932</v>
      </c>
    </row>
    <row r="317" customFormat="false" ht="14.25" hidden="false" customHeight="false" outlineLevel="0" collapsed="false">
      <c r="A317" s="14" t="n">
        <v>30.3</v>
      </c>
      <c r="B317" s="14" t="n">
        <v>6.6643</v>
      </c>
      <c r="C317" s="19" t="n">
        <v>79554</v>
      </c>
      <c r="G317" s="20" t="n">
        <f aca="false">$G$11</f>
        <v>14.9</v>
      </c>
      <c r="H317" s="20" t="n">
        <f aca="false">$H$11</f>
        <v>9.2</v>
      </c>
      <c r="I317" s="6" t="n">
        <f aca="false">(3.14*POWER(H317,2)*0.25*G317)</f>
        <v>989.99176</v>
      </c>
      <c r="J317" s="21" t="n">
        <f aca="false">B317-C317/(2*10^5/1.8467)</f>
        <v>5.929738141</v>
      </c>
      <c r="K317" s="22" t="n">
        <f aca="false">G317-J317</f>
        <v>8.970261859</v>
      </c>
      <c r="L317" s="6" t="n">
        <f aca="false">I317/K317</f>
        <v>110.363752537138</v>
      </c>
      <c r="M317" s="16" t="n">
        <f aca="false">C317/L317</f>
        <v>720.834496572867</v>
      </c>
      <c r="N317" s="17" t="n">
        <f aca="false">J317/G317</f>
        <v>0.397969002751678</v>
      </c>
      <c r="O317" s="18" t="n">
        <f aca="false">LN(L317/(3.14*H317^2/4))</f>
        <v>0.507446344553186</v>
      </c>
    </row>
    <row r="318" customFormat="false" ht="14.25" hidden="false" customHeight="false" outlineLevel="0" collapsed="false">
      <c r="A318" s="14" t="n">
        <v>30.4</v>
      </c>
      <c r="B318" s="14" t="n">
        <v>6.6855</v>
      </c>
      <c r="C318" s="19" t="n">
        <v>79790</v>
      </c>
      <c r="G318" s="20" t="n">
        <f aca="false">$G$11</f>
        <v>14.9</v>
      </c>
      <c r="H318" s="20" t="n">
        <f aca="false">$H$11</f>
        <v>9.2</v>
      </c>
      <c r="I318" s="6" t="n">
        <f aca="false">(3.14*POWER(H318,2)*0.25*G318)</f>
        <v>989.99176</v>
      </c>
      <c r="J318" s="21" t="n">
        <f aca="false">B318-C318/(2*10^5/1.8467)</f>
        <v>5.948759035</v>
      </c>
      <c r="K318" s="22" t="n">
        <f aca="false">G318-J318</f>
        <v>8.951240965</v>
      </c>
      <c r="L318" s="6" t="n">
        <f aca="false">I318/K318</f>
        <v>110.598269432243</v>
      </c>
      <c r="M318" s="16" t="n">
        <f aca="false">C318/L318</f>
        <v>721.439859860399</v>
      </c>
      <c r="N318" s="17" t="n">
        <f aca="false">J318/G318</f>
        <v>0.399245572818792</v>
      </c>
      <c r="O318" s="18" t="n">
        <f aca="false">LN(L318/(3.14*H318^2/4))</f>
        <v>0.509569034969145</v>
      </c>
    </row>
    <row r="319" customFormat="false" ht="14.25" hidden="false" customHeight="false" outlineLevel="0" collapsed="false">
      <c r="A319" s="14" t="n">
        <v>30.5</v>
      </c>
      <c r="B319" s="14" t="n">
        <v>6.7062</v>
      </c>
      <c r="C319" s="19" t="n">
        <v>80036</v>
      </c>
      <c r="G319" s="20" t="n">
        <f aca="false">$G$11</f>
        <v>14.9</v>
      </c>
      <c r="H319" s="20" t="n">
        <f aca="false">$H$11</f>
        <v>9.2</v>
      </c>
      <c r="I319" s="6" t="n">
        <f aca="false">(3.14*POWER(H319,2)*0.25*G319)</f>
        <v>989.99176</v>
      </c>
      <c r="J319" s="21" t="n">
        <f aca="false">B319-C319/(2*10^5/1.8467)</f>
        <v>5.967187594</v>
      </c>
      <c r="K319" s="22" t="n">
        <f aca="false">G319-J319</f>
        <v>8.932812406</v>
      </c>
      <c r="L319" s="6" t="n">
        <f aca="false">I319/K319</f>
        <v>110.826435729809</v>
      </c>
      <c r="M319" s="16" t="n">
        <f aca="false">C319/L319</f>
        <v>722.174267113714</v>
      </c>
      <c r="N319" s="17" t="n">
        <f aca="false">J319/G319</f>
        <v>0.40048238885906</v>
      </c>
      <c r="O319" s="18" t="n">
        <f aca="false">LN(L319/(3.14*H319^2/4))</f>
        <v>0.511629928564162</v>
      </c>
    </row>
    <row r="320" customFormat="false" ht="14.25" hidden="false" customHeight="false" outlineLevel="0" collapsed="false">
      <c r="A320" s="14" t="n">
        <v>30.6</v>
      </c>
      <c r="B320" s="14" t="n">
        <v>6.7269</v>
      </c>
      <c r="C320" s="19" t="n">
        <v>80270</v>
      </c>
      <c r="G320" s="20" t="n">
        <f aca="false">$G$11</f>
        <v>14.9</v>
      </c>
      <c r="H320" s="20" t="n">
        <f aca="false">$H$11</f>
        <v>9.2</v>
      </c>
      <c r="I320" s="6" t="n">
        <f aca="false">(3.14*POWER(H320,2)*0.25*G320)</f>
        <v>989.99176</v>
      </c>
      <c r="J320" s="21" t="n">
        <f aca="false">B320-C320/(2*10^5/1.8467)</f>
        <v>5.985726955</v>
      </c>
      <c r="K320" s="22" t="n">
        <f aca="false">G320-J320</f>
        <v>8.914273045</v>
      </c>
      <c r="L320" s="6" t="n">
        <f aca="false">I320/K320</f>
        <v>111.056925786594</v>
      </c>
      <c r="M320" s="16" t="n">
        <f aca="false">C320/L320</f>
        <v>722.782477828048</v>
      </c>
      <c r="N320" s="17" t="n">
        <f aca="false">J320/G320</f>
        <v>0.401726641275168</v>
      </c>
      <c r="O320" s="18" t="n">
        <f aca="false">LN(L320/(3.14*H320^2/4))</f>
        <v>0.513707507866329</v>
      </c>
    </row>
    <row r="321" customFormat="false" ht="14.25" hidden="false" customHeight="false" outlineLevel="0" collapsed="false">
      <c r="A321" s="14" t="n">
        <v>30.7</v>
      </c>
      <c r="B321" s="14" t="n">
        <v>6.7477</v>
      </c>
      <c r="C321" s="19" t="n">
        <v>80511</v>
      </c>
      <c r="G321" s="20" t="n">
        <f aca="false">$G$11</f>
        <v>14.9</v>
      </c>
      <c r="H321" s="20" t="n">
        <f aca="false">$H$11</f>
        <v>9.2</v>
      </c>
      <c r="I321" s="6" t="n">
        <f aca="false">(3.14*POWER(H321,2)*0.25*G321)</f>
        <v>989.99176</v>
      </c>
      <c r="J321" s="21" t="n">
        <f aca="false">B321-C321/(2*10^5/1.8467)</f>
        <v>6.0043016815</v>
      </c>
      <c r="K321" s="22" t="n">
        <f aca="false">G321-J321</f>
        <v>8.8956983185</v>
      </c>
      <c r="L321" s="6" t="n">
        <f aca="false">I321/K321</f>
        <v>111.288818994812</v>
      </c>
      <c r="M321" s="16" t="n">
        <f aca="false">C321/L321</f>
        <v>723.441947962025</v>
      </c>
      <c r="N321" s="17" t="n">
        <f aca="false">J321/G321</f>
        <v>0.402973267214765</v>
      </c>
      <c r="O321" s="18" t="n">
        <f aca="false">LN(L321/(3.14*H321^2/4))</f>
        <v>0.515793388057332</v>
      </c>
    </row>
    <row r="322" customFormat="false" ht="14.25" hidden="false" customHeight="false" outlineLevel="0" collapsed="false">
      <c r="A322" s="14" t="n">
        <v>30.8</v>
      </c>
      <c r="B322" s="14" t="n">
        <v>6.7684</v>
      </c>
      <c r="C322" s="19" t="n">
        <v>80756</v>
      </c>
      <c r="G322" s="20" t="n">
        <f aca="false">$G$11</f>
        <v>14.9</v>
      </c>
      <c r="H322" s="20" t="n">
        <f aca="false">$H$11</f>
        <v>9.2</v>
      </c>
      <c r="I322" s="6" t="n">
        <f aca="false">(3.14*POWER(H322,2)*0.25*G322)</f>
        <v>989.99176</v>
      </c>
      <c r="J322" s="21" t="n">
        <f aca="false">B322-C322/(2*10^5/1.8467)</f>
        <v>6.022739474</v>
      </c>
      <c r="K322" s="22" t="n">
        <f aca="false">G322-J322</f>
        <v>8.877260526</v>
      </c>
      <c r="L322" s="6" t="n">
        <f aca="false">I322/K322</f>
        <v>111.519962391605</v>
      </c>
      <c r="M322" s="16" t="n">
        <f aca="false">C322/L322</f>
        <v>724.139412067082</v>
      </c>
      <c r="N322" s="17" t="n">
        <f aca="false">J322/G322</f>
        <v>0.40421070295302</v>
      </c>
      <c r="O322" s="18" t="n">
        <f aca="false">LN(L322/(3.14*H322^2/4))</f>
        <v>0.517868202867365</v>
      </c>
    </row>
    <row r="323" customFormat="false" ht="14.25" hidden="false" customHeight="false" outlineLevel="0" collapsed="false">
      <c r="A323" s="14" t="n">
        <v>30.9</v>
      </c>
      <c r="B323" s="14" t="n">
        <v>6.789</v>
      </c>
      <c r="C323" s="19" t="n">
        <v>81002</v>
      </c>
      <c r="G323" s="20" t="n">
        <f aca="false">$G$11</f>
        <v>14.9</v>
      </c>
      <c r="H323" s="20" t="n">
        <f aca="false">$H$11</f>
        <v>9.2</v>
      </c>
      <c r="I323" s="6" t="n">
        <f aca="false">(3.14*POWER(H323,2)*0.25*G323)</f>
        <v>989.99176</v>
      </c>
      <c r="J323" s="21" t="n">
        <f aca="false">B323-C323/(2*10^5/1.8467)</f>
        <v>6.041068033</v>
      </c>
      <c r="K323" s="22" t="n">
        <f aca="false">G323-J323</f>
        <v>8.858931967</v>
      </c>
      <c r="L323" s="6" t="n">
        <f aca="false">I323/K323</f>
        <v>111.750690002787</v>
      </c>
      <c r="M323" s="16" t="n">
        <f aca="false">C323/L323</f>
        <v>724.845636281795</v>
      </c>
      <c r="N323" s="17" t="n">
        <f aca="false">J323/G323</f>
        <v>0.405440807583893</v>
      </c>
      <c r="O323" s="18" t="n">
        <f aca="false">LN(L323/(3.14*H323^2/4))</f>
        <v>0.519935001085942</v>
      </c>
    </row>
    <row r="324" customFormat="false" ht="14.25" hidden="false" customHeight="false" outlineLevel="0" collapsed="false">
      <c r="A324" s="14" t="n">
        <v>31</v>
      </c>
      <c r="B324" s="14" t="n">
        <v>6.8098</v>
      </c>
      <c r="C324" s="19" t="n">
        <v>81231</v>
      </c>
      <c r="G324" s="20" t="n">
        <f aca="false">$G$11</f>
        <v>14.9</v>
      </c>
      <c r="H324" s="20" t="n">
        <f aca="false">$H$11</f>
        <v>9.2</v>
      </c>
      <c r="I324" s="6" t="n">
        <f aca="false">(3.14*POWER(H324,2)*0.25*G324)</f>
        <v>989.99176</v>
      </c>
      <c r="J324" s="21" t="n">
        <f aca="false">B324-C324/(2*10^5/1.8467)</f>
        <v>6.0597535615</v>
      </c>
      <c r="K324" s="22" t="n">
        <f aca="false">G324-J324</f>
        <v>8.8402464385</v>
      </c>
      <c r="L324" s="6" t="n">
        <f aca="false">I324/K324</f>
        <v>111.986896167114</v>
      </c>
      <c r="M324" s="16" t="n">
        <f aca="false">C324/L324</f>
        <v>725.361651945258</v>
      </c>
      <c r="N324" s="17" t="n">
        <f aca="false">J324/G324</f>
        <v>0.406694869899329</v>
      </c>
      <c r="O324" s="18" t="n">
        <f aca="false">LN(L324/(3.14*H324^2/4))</f>
        <v>0.522046459032065</v>
      </c>
    </row>
    <row r="325" customFormat="false" ht="14.25" hidden="false" customHeight="false" outlineLevel="0" collapsed="false">
      <c r="A325" s="14" t="n">
        <v>31.1</v>
      </c>
      <c r="B325" s="14" t="n">
        <v>6.8305</v>
      </c>
      <c r="C325" s="19" t="n">
        <v>81474</v>
      </c>
      <c r="G325" s="20" t="n">
        <f aca="false">$G$11</f>
        <v>14.9</v>
      </c>
      <c r="H325" s="20" t="n">
        <f aca="false">$H$11</f>
        <v>9.2</v>
      </c>
      <c r="I325" s="6" t="n">
        <f aca="false">(3.14*POWER(H325,2)*0.25*G325)</f>
        <v>989.99176</v>
      </c>
      <c r="J325" s="21" t="n">
        <f aca="false">B325-C325/(2*10^5/1.8467)</f>
        <v>6.078209821</v>
      </c>
      <c r="K325" s="22" t="n">
        <f aca="false">G325-J325</f>
        <v>8.821790179</v>
      </c>
      <c r="L325" s="6" t="n">
        <f aca="false">I325/K325</f>
        <v>112.221186393284</v>
      </c>
      <c r="M325" s="16" t="n">
        <f aca="false">C325/L325</f>
        <v>726.012641806075</v>
      </c>
      <c r="N325" s="17" t="n">
        <f aca="false">J325/G325</f>
        <v>0.407933545033557</v>
      </c>
      <c r="O325" s="18" t="n">
        <f aca="false">LN(L325/(3.14*H325^2/4))</f>
        <v>0.52413639538737</v>
      </c>
    </row>
    <row r="326" customFormat="false" ht="14.25" hidden="false" customHeight="false" outlineLevel="0" collapsed="false">
      <c r="A326" s="14" t="n">
        <v>31.2</v>
      </c>
      <c r="B326" s="14" t="n">
        <v>6.8518</v>
      </c>
      <c r="C326" s="19" t="n">
        <v>81734</v>
      </c>
      <c r="G326" s="20" t="n">
        <f aca="false">$G$11</f>
        <v>14.9</v>
      </c>
      <c r="H326" s="20" t="n">
        <f aca="false">$H$11</f>
        <v>9.2</v>
      </c>
      <c r="I326" s="6" t="n">
        <f aca="false">(3.14*POWER(H326,2)*0.25*G326)</f>
        <v>989.99176</v>
      </c>
      <c r="J326" s="21" t="n">
        <f aca="false">B326-C326/(2*10^5/1.8467)</f>
        <v>6.097109111</v>
      </c>
      <c r="K326" s="22" t="n">
        <f aca="false">G326-J326</f>
        <v>8.802890889</v>
      </c>
      <c r="L326" s="6" t="n">
        <f aca="false">I326/K326</f>
        <v>112.462118692972</v>
      </c>
      <c r="M326" s="16" t="n">
        <f aca="false">C326/L326</f>
        <v>726.769164140847</v>
      </c>
      <c r="N326" s="17" t="n">
        <f aca="false">J326/G326</f>
        <v>0.409201953758389</v>
      </c>
      <c r="O326" s="18" t="n">
        <f aca="false">LN(L326/(3.14*H326^2/4))</f>
        <v>0.526281035301249</v>
      </c>
    </row>
    <row r="327" customFormat="false" ht="14.25" hidden="false" customHeight="false" outlineLevel="0" collapsed="false">
      <c r="A327" s="14" t="n">
        <v>31.3</v>
      </c>
      <c r="B327" s="14" t="n">
        <v>6.8724</v>
      </c>
      <c r="C327" s="19" t="n">
        <v>81969</v>
      </c>
      <c r="G327" s="20" t="n">
        <f aca="false">$G$11</f>
        <v>14.9</v>
      </c>
      <c r="H327" s="20" t="n">
        <f aca="false">$H$11</f>
        <v>9.2</v>
      </c>
      <c r="I327" s="6" t="n">
        <f aca="false">(3.14*POWER(H327,2)*0.25*G327)</f>
        <v>989.99176</v>
      </c>
      <c r="J327" s="21" t="n">
        <f aca="false">B327-C327/(2*10^5/1.8467)</f>
        <v>6.1155392385</v>
      </c>
      <c r="K327" s="22" t="n">
        <f aca="false">G327-J327</f>
        <v>8.7844607615</v>
      </c>
      <c r="L327" s="6" t="n">
        <f aca="false">I327/K327</f>
        <v>112.698068427703</v>
      </c>
      <c r="M327" s="16" t="n">
        <f aca="false">C327/L327</f>
        <v>727.332785233883</v>
      </c>
      <c r="N327" s="17" t="n">
        <f aca="false">J327/G327</f>
        <v>0.410438875067114</v>
      </c>
      <c r="O327" s="18" t="n">
        <f aca="false">LN(L327/(3.14*H327^2/4))</f>
        <v>0.52837687492651</v>
      </c>
    </row>
    <row r="328" customFormat="false" ht="14.25" hidden="false" customHeight="false" outlineLevel="0" collapsed="false">
      <c r="A328" s="14" t="n">
        <v>31.4</v>
      </c>
      <c r="B328" s="14" t="n">
        <v>6.8929</v>
      </c>
      <c r="C328" s="19" t="n">
        <v>82220</v>
      </c>
      <c r="G328" s="20" t="n">
        <f aca="false">$G$11</f>
        <v>14.9</v>
      </c>
      <c r="H328" s="20" t="n">
        <f aca="false">$H$11</f>
        <v>9.2</v>
      </c>
      <c r="I328" s="6" t="n">
        <f aca="false">(3.14*POWER(H328,2)*0.25*G328)</f>
        <v>989.99176</v>
      </c>
      <c r="J328" s="21" t="n">
        <f aca="false">B328-C328/(2*10^5/1.8467)</f>
        <v>6.13372163</v>
      </c>
      <c r="K328" s="22" t="n">
        <f aca="false">G328-J328</f>
        <v>8.76627837</v>
      </c>
      <c r="L328" s="6" t="n">
        <f aca="false">I328/K328</f>
        <v>112.931818750812</v>
      </c>
      <c r="M328" s="16" t="n">
        <f aca="false">C328/L328</f>
        <v>728.049905770327</v>
      </c>
      <c r="N328" s="17" t="n">
        <f aca="false">J328/G328</f>
        <v>0.411659169798658</v>
      </c>
      <c r="O328" s="18" t="n">
        <f aca="false">LN(L328/(3.14*H328^2/4))</f>
        <v>0.530448855812179</v>
      </c>
    </row>
    <row r="329" customFormat="false" ht="14.25" hidden="false" customHeight="false" outlineLevel="0" collapsed="false">
      <c r="A329" s="14" t="n">
        <v>31.5</v>
      </c>
      <c r="B329" s="14" t="n">
        <v>6.9135</v>
      </c>
      <c r="C329" s="19" t="n">
        <v>82478</v>
      </c>
      <c r="G329" s="20" t="n">
        <f aca="false">$G$11</f>
        <v>14.9</v>
      </c>
      <c r="H329" s="20" t="n">
        <f aca="false">$H$11</f>
        <v>9.2</v>
      </c>
      <c r="I329" s="6" t="n">
        <f aca="false">(3.14*POWER(H329,2)*0.25*G329)</f>
        <v>989.99176</v>
      </c>
      <c r="J329" s="21" t="n">
        <f aca="false">B329-C329/(2*10^5/1.8467)</f>
        <v>6.151939387</v>
      </c>
      <c r="K329" s="22" t="n">
        <f aca="false">G329-J329</f>
        <v>8.748060613</v>
      </c>
      <c r="L329" s="6" t="n">
        <f aca="false">I329/K329</f>
        <v>113.166998240596</v>
      </c>
      <c r="M329" s="16" t="n">
        <f aca="false">C329/L329</f>
        <v>728.816715847225</v>
      </c>
      <c r="N329" s="17" t="n">
        <f aca="false">J329/G329</f>
        <v>0.412881838053691</v>
      </c>
      <c r="O329" s="18" t="n">
        <f aca="false">LN(L329/(3.14*H329^2/4))</f>
        <v>0.532529181377174</v>
      </c>
    </row>
    <row r="330" customFormat="false" ht="14.25" hidden="false" customHeight="false" outlineLevel="0" collapsed="false">
      <c r="A330" s="14" t="n">
        <v>31.6</v>
      </c>
      <c r="B330" s="14" t="n">
        <v>6.9341</v>
      </c>
      <c r="C330" s="19" t="n">
        <v>82723</v>
      </c>
      <c r="G330" s="20" t="n">
        <f aca="false">$G$11</f>
        <v>14.9</v>
      </c>
      <c r="H330" s="20" t="n">
        <f aca="false">$H$11</f>
        <v>9.2</v>
      </c>
      <c r="I330" s="6" t="n">
        <f aca="false">(3.14*POWER(H330,2)*0.25*G330)</f>
        <v>989.99176</v>
      </c>
      <c r="J330" s="21" t="n">
        <f aca="false">B330-C330/(2*10^5/1.8467)</f>
        <v>6.1702771795</v>
      </c>
      <c r="K330" s="22" t="n">
        <f aca="false">G330-J330</f>
        <v>8.7297228205</v>
      </c>
      <c r="L330" s="6" t="n">
        <f aca="false">I330/K330</f>
        <v>113.40471860976</v>
      </c>
      <c r="M330" s="16" t="n">
        <f aca="false">C330/L330</f>
        <v>729.44936519494</v>
      </c>
      <c r="N330" s="17" t="n">
        <f aca="false">J330/G330</f>
        <v>0.41411256238255</v>
      </c>
      <c r="O330" s="18" t="n">
        <f aca="false">LN(L330/(3.14*H330^2/4))</f>
        <v>0.534627593833047</v>
      </c>
    </row>
    <row r="331" customFormat="false" ht="14.25" hidden="false" customHeight="false" outlineLevel="0" collapsed="false">
      <c r="A331" s="14" t="n">
        <v>31.7</v>
      </c>
      <c r="B331" s="14" t="n">
        <v>6.9547</v>
      </c>
      <c r="C331" s="19" t="n">
        <v>83201</v>
      </c>
      <c r="G331" s="20" t="n">
        <f aca="false">$G$11</f>
        <v>14.9</v>
      </c>
      <c r="H331" s="20" t="n">
        <f aca="false">$H$11</f>
        <v>9.2</v>
      </c>
      <c r="I331" s="6" t="n">
        <f aca="false">(3.14*POWER(H331,2)*0.25*G331)</f>
        <v>989.99176</v>
      </c>
      <c r="J331" s="21" t="n">
        <f aca="false">B331-C331/(2*10^5/1.8467)</f>
        <v>6.1864635665</v>
      </c>
      <c r="K331" s="22" t="n">
        <f aca="false">G331-J331</f>
        <v>8.7135364335</v>
      </c>
      <c r="L331" s="6" t="n">
        <f aca="false">I331/K331</f>
        <v>113.615380799222</v>
      </c>
      <c r="M331" s="16" t="n">
        <f aca="false">C331/L331</f>
        <v>732.304019180557</v>
      </c>
      <c r="N331" s="17" t="n">
        <f aca="false">J331/G331</f>
        <v>0.415198897080537</v>
      </c>
      <c r="O331" s="18" t="n">
        <f aca="false">LN(L331/(3.14*H331^2/4))</f>
        <v>0.536483484571153</v>
      </c>
    </row>
    <row r="332" customFormat="false" ht="14.25" hidden="false" customHeight="false" outlineLevel="0" collapsed="false">
      <c r="A332" s="14" t="n">
        <v>31.8</v>
      </c>
      <c r="B332" s="14" t="n">
        <v>6.975</v>
      </c>
      <c r="C332" s="19" t="n">
        <v>83274</v>
      </c>
      <c r="G332" s="20" t="n">
        <f aca="false">$G$11</f>
        <v>14.9</v>
      </c>
      <c r="H332" s="20" t="n">
        <f aca="false">$H$11</f>
        <v>9.2</v>
      </c>
      <c r="I332" s="6" t="n">
        <f aca="false">(3.14*POWER(H332,2)*0.25*G332)</f>
        <v>989.99176</v>
      </c>
      <c r="J332" s="21" t="n">
        <f aca="false">B332-C332/(2*10^5/1.8467)</f>
        <v>6.206089521</v>
      </c>
      <c r="K332" s="22" t="n">
        <f aca="false">G332-J332</f>
        <v>8.693910479</v>
      </c>
      <c r="L332" s="6" t="n">
        <f aca="false">I332/K332</f>
        <v>113.871860354591</v>
      </c>
      <c r="M332" s="16" t="n">
        <f aca="false">C332/L332</f>
        <v>731.295683944123</v>
      </c>
      <c r="N332" s="17" t="n">
        <f aca="false">J332/G332</f>
        <v>0.416516075234899</v>
      </c>
      <c r="O332" s="18" t="n">
        <f aca="false">LN(L332/(3.14*H332^2/4))</f>
        <v>0.538738377309232</v>
      </c>
    </row>
    <row r="333" customFormat="false" ht="14.25" hidden="false" customHeight="false" outlineLevel="0" collapsed="false">
      <c r="A333" s="14" t="n">
        <v>31.9</v>
      </c>
      <c r="B333" s="14" t="n">
        <v>6.9957</v>
      </c>
      <c r="C333" s="19" t="n">
        <v>83488</v>
      </c>
      <c r="G333" s="20" t="n">
        <f aca="false">$G$11</f>
        <v>14.9</v>
      </c>
      <c r="H333" s="20" t="n">
        <f aca="false">$H$11</f>
        <v>9.2</v>
      </c>
      <c r="I333" s="6" t="n">
        <f aca="false">(3.14*POWER(H333,2)*0.25*G333)</f>
        <v>989.99176</v>
      </c>
      <c r="J333" s="21" t="n">
        <f aca="false">B333-C333/(2*10^5/1.8467)</f>
        <v>6.224813552</v>
      </c>
      <c r="K333" s="22" t="n">
        <f aca="false">G333-J333</f>
        <v>8.675186448</v>
      </c>
      <c r="L333" s="6" t="n">
        <f aca="false">I333/K333</f>
        <v>114.117634927401</v>
      </c>
      <c r="M333" s="16" t="n">
        <f aca="false">C333/L333</f>
        <v>731.595954061905</v>
      </c>
      <c r="N333" s="17" t="n">
        <f aca="false">J333/G333</f>
        <v>0.417772721610738</v>
      </c>
      <c r="O333" s="18" t="n">
        <f aca="false">LN(L333/(3.14*H333^2/4))</f>
        <v>0.540894394784611</v>
      </c>
    </row>
    <row r="334" customFormat="false" ht="14.25" hidden="false" customHeight="false" outlineLevel="0" collapsed="false">
      <c r="A334" s="14" t="n">
        <v>32</v>
      </c>
      <c r="B334" s="14" t="n">
        <v>7.017</v>
      </c>
      <c r="C334" s="19" t="n">
        <v>83760</v>
      </c>
      <c r="G334" s="20" t="n">
        <f aca="false">$G$11</f>
        <v>14.9</v>
      </c>
      <c r="H334" s="20" t="n">
        <f aca="false">$H$11</f>
        <v>9.2</v>
      </c>
      <c r="I334" s="6" t="n">
        <f aca="false">(3.14*POWER(H334,2)*0.25*G334)</f>
        <v>989.99176</v>
      </c>
      <c r="J334" s="21" t="n">
        <f aca="false">B334-C334/(2*10^5/1.8467)</f>
        <v>6.24360204</v>
      </c>
      <c r="K334" s="22" t="n">
        <f aca="false">G334-J334</f>
        <v>8.65639796</v>
      </c>
      <c r="L334" s="6" t="n">
        <f aca="false">I334/K334</f>
        <v>114.365324304013</v>
      </c>
      <c r="M334" s="16" t="n">
        <f aca="false">C334/L334</f>
        <v>732.389826284615</v>
      </c>
      <c r="N334" s="17" t="n">
        <f aca="false">J334/G334</f>
        <v>0.419033693959732</v>
      </c>
      <c r="O334" s="18" t="n">
        <f aca="false">LN(L334/(3.14*H334^2/4))</f>
        <v>0.543062516857897</v>
      </c>
    </row>
    <row r="335" customFormat="false" ht="14.25" hidden="false" customHeight="false" outlineLevel="0" collapsed="false">
      <c r="A335" s="14" t="n">
        <v>32.1</v>
      </c>
      <c r="B335" s="14" t="n">
        <v>7.0377</v>
      </c>
      <c r="C335" s="19" t="n">
        <v>84004</v>
      </c>
      <c r="G335" s="20" t="n">
        <f aca="false">$G$11</f>
        <v>14.9</v>
      </c>
      <c r="H335" s="20" t="n">
        <f aca="false">$H$11</f>
        <v>9.2</v>
      </c>
      <c r="I335" s="6" t="n">
        <f aca="false">(3.14*POWER(H335,2)*0.25*G335)</f>
        <v>989.99176</v>
      </c>
      <c r="J335" s="21" t="n">
        <f aca="false">B335-C335/(2*10^5/1.8467)</f>
        <v>6.262049066</v>
      </c>
      <c r="K335" s="22" t="n">
        <f aca="false">G335-J335</f>
        <v>8.637950934</v>
      </c>
      <c r="L335" s="6" t="n">
        <f aca="false">I335/K335</f>
        <v>114.609560480747</v>
      </c>
      <c r="M335" s="16" t="n">
        <f aca="false">C335/L335</f>
        <v>732.958050337445</v>
      </c>
      <c r="N335" s="17" t="n">
        <f aca="false">J335/G335</f>
        <v>0.420271749395973</v>
      </c>
      <c r="O335" s="18" t="n">
        <f aca="false">LN(L335/(3.14*H335^2/4))</f>
        <v>0.545195818679095</v>
      </c>
    </row>
    <row r="336" customFormat="false" ht="14.25" hidden="false" customHeight="false" outlineLevel="0" collapsed="false">
      <c r="A336" s="14" t="n">
        <v>32.2</v>
      </c>
      <c r="B336" s="14" t="n">
        <v>7.0584</v>
      </c>
      <c r="C336" s="19" t="n">
        <v>84266</v>
      </c>
      <c r="G336" s="20" t="n">
        <f aca="false">$G$11</f>
        <v>14.9</v>
      </c>
      <c r="H336" s="20" t="n">
        <f aca="false">$H$11</f>
        <v>9.2</v>
      </c>
      <c r="I336" s="6" t="n">
        <f aca="false">(3.14*POWER(H336,2)*0.25*G336)</f>
        <v>989.99176</v>
      </c>
      <c r="J336" s="21" t="n">
        <f aca="false">B336-C336/(2*10^5/1.8467)</f>
        <v>6.280329889</v>
      </c>
      <c r="K336" s="22" t="n">
        <f aca="false">G336-J336</f>
        <v>8.619670111</v>
      </c>
      <c r="L336" s="6" t="n">
        <f aca="false">I336/K336</f>
        <v>114.852627449932</v>
      </c>
      <c r="M336" s="16" t="n">
        <f aca="false">C336/L336</f>
        <v>733.688047639433</v>
      </c>
      <c r="N336" s="17" t="n">
        <f aca="false">J336/G336</f>
        <v>0.421498650268456</v>
      </c>
      <c r="O336" s="18" t="n">
        <f aca="false">LN(L336/(3.14*H336^2/4))</f>
        <v>0.547314399193749</v>
      </c>
    </row>
    <row r="337" customFormat="false" ht="14.25" hidden="false" customHeight="false" outlineLevel="0" collapsed="false">
      <c r="A337" s="14" t="n">
        <v>32.3</v>
      </c>
      <c r="B337" s="14" t="n">
        <v>7.0792</v>
      </c>
      <c r="C337" s="19" t="n">
        <v>84534</v>
      </c>
      <c r="G337" s="20" t="n">
        <f aca="false">$G$11</f>
        <v>14.9</v>
      </c>
      <c r="H337" s="20" t="n">
        <f aca="false">$H$11</f>
        <v>9.2</v>
      </c>
      <c r="I337" s="6" t="n">
        <f aca="false">(3.14*POWER(H337,2)*0.25*G337)</f>
        <v>989.99176</v>
      </c>
      <c r="J337" s="21" t="n">
        <f aca="false">B337-C337/(2*10^5/1.8467)</f>
        <v>6.298655311</v>
      </c>
      <c r="K337" s="22" t="n">
        <f aca="false">G337-J337</f>
        <v>8.601344689</v>
      </c>
      <c r="L337" s="6" t="n">
        <f aca="false">I337/K337</f>
        <v>115.097324406272</v>
      </c>
      <c r="M337" s="16" t="n">
        <f aca="false">C337/L337</f>
        <v>734.456690770766</v>
      </c>
      <c r="N337" s="17" t="n">
        <f aca="false">J337/G337</f>
        <v>0.422728544362416</v>
      </c>
      <c r="O337" s="18" t="n">
        <f aca="false">LN(L337/(3.14*H337^2/4))</f>
        <v>0.549442662728728</v>
      </c>
    </row>
    <row r="338" customFormat="false" ht="14.25" hidden="false" customHeight="false" outlineLevel="0" collapsed="false">
      <c r="A338" s="14" t="n">
        <v>32.4</v>
      </c>
      <c r="B338" s="14" t="n">
        <v>7.0999</v>
      </c>
      <c r="C338" s="19" t="n">
        <v>84803</v>
      </c>
      <c r="G338" s="20" t="n">
        <f aca="false">$G$11</f>
        <v>14.9</v>
      </c>
      <c r="H338" s="20" t="n">
        <f aca="false">$H$11</f>
        <v>9.2</v>
      </c>
      <c r="I338" s="6" t="n">
        <f aca="false">(3.14*POWER(H338,2)*0.25*G338)</f>
        <v>989.99176</v>
      </c>
      <c r="J338" s="21" t="n">
        <f aca="false">B338-C338/(2*10^5/1.8467)</f>
        <v>6.3168714995</v>
      </c>
      <c r="K338" s="22" t="n">
        <f aca="false">G338-J338</f>
        <v>8.5831285005</v>
      </c>
      <c r="L338" s="6" t="n">
        <f aca="false">I338/K338</f>
        <v>115.341598339385</v>
      </c>
      <c r="M338" s="16" t="n">
        <f aca="false">C338/L338</f>
        <v>735.233438940847</v>
      </c>
      <c r="N338" s="17" t="n">
        <f aca="false">J338/G338</f>
        <v>0.423951107348993</v>
      </c>
      <c r="O338" s="18" t="n">
        <f aca="false">LN(L338/(3.14*H338^2/4))</f>
        <v>0.551562738813946</v>
      </c>
    </row>
    <row r="339" customFormat="false" ht="14.25" hidden="false" customHeight="false" outlineLevel="0" collapsed="false">
      <c r="A339" s="14" t="n">
        <v>32.5</v>
      </c>
      <c r="B339" s="14" t="n">
        <v>7.1204</v>
      </c>
      <c r="C339" s="19" t="n">
        <v>85059</v>
      </c>
      <c r="G339" s="20" t="n">
        <f aca="false">$G$11</f>
        <v>14.9</v>
      </c>
      <c r="H339" s="20" t="n">
        <f aca="false">$H$11</f>
        <v>9.2</v>
      </c>
      <c r="I339" s="6" t="n">
        <f aca="false">(3.14*POWER(H339,2)*0.25*G339)</f>
        <v>989.99176</v>
      </c>
      <c r="J339" s="21" t="n">
        <f aca="false">B339-C339/(2*10^5/1.8467)</f>
        <v>6.3350077235</v>
      </c>
      <c r="K339" s="22" t="n">
        <f aca="false">G339-J339</f>
        <v>8.5649922765</v>
      </c>
      <c r="L339" s="6" t="n">
        <f aca="false">I339/K339</f>
        <v>115.585832192315</v>
      </c>
      <c r="M339" s="16" t="n">
        <f aca="false">C339/L339</f>
        <v>735.89468870611</v>
      </c>
      <c r="N339" s="17" t="n">
        <f aca="false">J339/G339</f>
        <v>0.425168303590604</v>
      </c>
      <c r="O339" s="18" t="n">
        <f aca="false">LN(L339/(3.14*H339^2/4))</f>
        <v>0.55367798292705</v>
      </c>
    </row>
    <row r="340" customFormat="false" ht="14.25" hidden="false" customHeight="false" outlineLevel="0" collapsed="false">
      <c r="A340" s="14" t="n">
        <v>32.6</v>
      </c>
      <c r="B340" s="14" t="n">
        <v>7.1411</v>
      </c>
      <c r="C340" s="19" t="n">
        <v>85340</v>
      </c>
      <c r="G340" s="20" t="n">
        <f aca="false">$G$11</f>
        <v>14.9</v>
      </c>
      <c r="H340" s="20" t="n">
        <f aca="false">$H$11</f>
        <v>9.2</v>
      </c>
      <c r="I340" s="6" t="n">
        <f aca="false">(3.14*POWER(H340,2)*0.25*G340)</f>
        <v>989.99176</v>
      </c>
      <c r="J340" s="21" t="n">
        <f aca="false">B340-C340/(2*10^5/1.8467)</f>
        <v>6.35311311</v>
      </c>
      <c r="K340" s="22" t="n">
        <f aca="false">G340-J340</f>
        <v>8.54688689</v>
      </c>
      <c r="L340" s="6" t="n">
        <f aca="false">I340/K340</f>
        <v>115.830684638907</v>
      </c>
      <c r="M340" s="16" t="n">
        <f aca="false">C340/L340</f>
        <v>736.765048622829</v>
      </c>
      <c r="N340" s="17" t="n">
        <f aca="false">J340/G340</f>
        <v>0.426383430201342</v>
      </c>
      <c r="O340" s="18" t="n">
        <f aca="false">LN(L340/(3.14*H340^2/4))</f>
        <v>0.555794102738335</v>
      </c>
    </row>
    <row r="341" customFormat="false" ht="14.25" hidden="false" customHeight="false" outlineLevel="0" collapsed="false">
      <c r="A341" s="14" t="n">
        <v>32.7</v>
      </c>
      <c r="B341" s="14" t="n">
        <v>7.1618</v>
      </c>
      <c r="C341" s="19" t="n">
        <v>85621</v>
      </c>
      <c r="G341" s="20" t="n">
        <f aca="false">$G$11</f>
        <v>14.9</v>
      </c>
      <c r="H341" s="20" t="n">
        <f aca="false">$H$11</f>
        <v>9.2</v>
      </c>
      <c r="I341" s="6" t="n">
        <f aca="false">(3.14*POWER(H341,2)*0.25*G341)</f>
        <v>989.99176</v>
      </c>
      <c r="J341" s="21" t="n">
        <f aca="false">B341-C341/(2*10^5/1.8467)</f>
        <v>6.3712184965</v>
      </c>
      <c r="K341" s="22" t="n">
        <f aca="false">G341-J341</f>
        <v>8.5287815035</v>
      </c>
      <c r="L341" s="6" t="n">
        <f aca="false">I341/K341</f>
        <v>116.076576659131</v>
      </c>
      <c r="M341" s="16" t="n">
        <f aca="false">C341/L341</f>
        <v>737.625130446716</v>
      </c>
      <c r="N341" s="17" t="n">
        <f aca="false">J341/G341</f>
        <v>0.427598556812081</v>
      </c>
      <c r="O341" s="18" t="n">
        <f aca="false">LN(L341/(3.14*H341^2/4))</f>
        <v>0.557914710010358</v>
      </c>
    </row>
    <row r="342" customFormat="false" ht="14.25" hidden="false" customHeight="false" outlineLevel="0" collapsed="false">
      <c r="A342" s="14" t="n">
        <v>32.8</v>
      </c>
      <c r="B342" s="14" t="n">
        <v>7.1833</v>
      </c>
      <c r="C342" s="19" t="n">
        <v>85978</v>
      </c>
      <c r="G342" s="20" t="n">
        <f aca="false">$G$11</f>
        <v>14.9</v>
      </c>
      <c r="H342" s="20" t="n">
        <f aca="false">$H$11</f>
        <v>9.2</v>
      </c>
      <c r="I342" s="6" t="n">
        <f aca="false">(3.14*POWER(H342,2)*0.25*G342)</f>
        <v>989.99176</v>
      </c>
      <c r="J342" s="21" t="n">
        <f aca="false">B342-C342/(2*10^5/1.8467)</f>
        <v>6.389422137</v>
      </c>
      <c r="K342" s="22" t="n">
        <f aca="false">G342-J342</f>
        <v>8.510577863</v>
      </c>
      <c r="L342" s="6" t="n">
        <f aca="false">I342/K342</f>
        <v>116.324857834157</v>
      </c>
      <c r="M342" s="16" t="n">
        <f aca="false">C342/L342</f>
        <v>739.11975136542</v>
      </c>
      <c r="N342" s="17" t="n">
        <f aca="false">J342/G342</f>
        <v>0.428820277651007</v>
      </c>
      <c r="O342" s="18" t="n">
        <f aca="false">LN(L342/(3.14*H342^2/4))</f>
        <v>0.560051368676203</v>
      </c>
    </row>
    <row r="343" customFormat="false" ht="14.25" hidden="false" customHeight="false" outlineLevel="0" collapsed="false">
      <c r="A343" s="14" t="n">
        <v>32.9</v>
      </c>
      <c r="B343" s="14" t="n">
        <v>7.2041</v>
      </c>
      <c r="C343" s="19" t="n">
        <v>86191</v>
      </c>
      <c r="G343" s="20" t="n">
        <f aca="false">$G$11</f>
        <v>14.9</v>
      </c>
      <c r="H343" s="20" t="n">
        <f aca="false">$H$11</f>
        <v>9.2</v>
      </c>
      <c r="I343" s="6" t="n">
        <f aca="false">(3.14*POWER(H343,2)*0.25*G343)</f>
        <v>989.99176</v>
      </c>
      <c r="J343" s="21" t="n">
        <f aca="false">B343-C343/(2*10^5/1.8467)</f>
        <v>6.4082554015</v>
      </c>
      <c r="K343" s="22" t="n">
        <f aca="false">G343-J343</f>
        <v>8.4917445985</v>
      </c>
      <c r="L343" s="6" t="n">
        <f aca="false">I343/K343</f>
        <v>116.582846848088</v>
      </c>
      <c r="M343" s="16" t="n">
        <f aca="false">C343/L343</f>
        <v>739.311162235647</v>
      </c>
      <c r="N343" s="17" t="n">
        <f aca="false">J343/G343</f>
        <v>0.430084255134228</v>
      </c>
      <c r="O343" s="18" t="n">
        <f aca="false">LN(L343/(3.14*H343^2/4))</f>
        <v>0.562266745104368</v>
      </c>
    </row>
    <row r="344" customFormat="false" ht="14.25" hidden="false" customHeight="false" outlineLevel="0" collapsed="false">
      <c r="A344" s="14" t="n">
        <v>33</v>
      </c>
      <c r="B344" s="14" t="n">
        <v>7.2249</v>
      </c>
      <c r="C344" s="19" t="n">
        <v>86470</v>
      </c>
      <c r="G344" s="20" t="n">
        <f aca="false">$G$11</f>
        <v>14.9</v>
      </c>
      <c r="H344" s="20" t="n">
        <f aca="false">$H$11</f>
        <v>9.2</v>
      </c>
      <c r="I344" s="6" t="n">
        <f aca="false">(3.14*POWER(H344,2)*0.25*G344)</f>
        <v>989.99176</v>
      </c>
      <c r="J344" s="21" t="n">
        <f aca="false">B344-C344/(2*10^5/1.8467)</f>
        <v>6.426479255</v>
      </c>
      <c r="K344" s="22" t="n">
        <f aca="false">G344-J344</f>
        <v>8.473520745</v>
      </c>
      <c r="L344" s="6" t="n">
        <f aca="false">I344/K344</f>
        <v>116.833579546515</v>
      </c>
      <c r="M344" s="16" t="n">
        <f aca="false">C344/L344</f>
        <v>740.112562977443</v>
      </c>
      <c r="N344" s="17" t="n">
        <f aca="false">J344/G344</f>
        <v>0.431307332550336</v>
      </c>
      <c r="O344" s="18" t="n">
        <f aca="false">LN(L344/(3.14*H344^2/4))</f>
        <v>0.564415118282197</v>
      </c>
    </row>
    <row r="345" customFormat="false" ht="14.25" hidden="false" customHeight="false" outlineLevel="0" collapsed="false">
      <c r="A345" s="14" t="n">
        <v>33.1</v>
      </c>
      <c r="B345" s="14" t="n">
        <v>7.2456</v>
      </c>
      <c r="C345" s="19" t="n">
        <v>86749</v>
      </c>
      <c r="G345" s="20" t="n">
        <f aca="false">$G$11</f>
        <v>14.9</v>
      </c>
      <c r="H345" s="20" t="n">
        <f aca="false">$H$11</f>
        <v>9.2</v>
      </c>
      <c r="I345" s="6" t="n">
        <f aca="false">(3.14*POWER(H345,2)*0.25*G345)</f>
        <v>989.99176</v>
      </c>
      <c r="J345" s="21" t="n">
        <f aca="false">B345-C345/(2*10^5/1.8467)</f>
        <v>6.4446031085</v>
      </c>
      <c r="K345" s="22" t="n">
        <f aca="false">G345-J345</f>
        <v>8.4553968915</v>
      </c>
      <c r="L345" s="6" t="n">
        <f aca="false">I345/K345</f>
        <v>117.084008320794</v>
      </c>
      <c r="M345" s="16" t="n">
        <f aca="false">C345/L345</f>
        <v>740.912454605414</v>
      </c>
      <c r="N345" s="17" t="n">
        <f aca="false">J345/G345</f>
        <v>0.432523698557047</v>
      </c>
      <c r="O345" s="18" t="n">
        <f aca="false">LN(L345/(3.14*H345^2/4))</f>
        <v>0.566556290070423</v>
      </c>
    </row>
    <row r="346" customFormat="false" ht="14.25" hidden="false" customHeight="false" outlineLevel="0" collapsed="false">
      <c r="A346" s="14" t="n">
        <v>33.2</v>
      </c>
      <c r="B346" s="14" t="n">
        <v>7.2664</v>
      </c>
      <c r="C346" s="19" t="n">
        <v>87012</v>
      </c>
      <c r="G346" s="20" t="n">
        <f aca="false">$G$11</f>
        <v>14.9</v>
      </c>
      <c r="H346" s="20" t="n">
        <f aca="false">$H$11</f>
        <v>9.2</v>
      </c>
      <c r="I346" s="6" t="n">
        <f aca="false">(3.14*POWER(H346,2)*0.25*G346)</f>
        <v>989.99176</v>
      </c>
      <c r="J346" s="21" t="n">
        <f aca="false">B346-C346/(2*10^5/1.8467)</f>
        <v>6.462974698</v>
      </c>
      <c r="K346" s="22" t="n">
        <f aca="false">G346-J346</f>
        <v>8.437025302</v>
      </c>
      <c r="L346" s="6" t="n">
        <f aca="false">I346/K346</f>
        <v>117.338958289638</v>
      </c>
      <c r="M346" s="16" t="n">
        <f aca="false">C346/L346</f>
        <v>741.543995858737</v>
      </c>
      <c r="N346" s="17" t="n">
        <f aca="false">J346/G346</f>
        <v>0.43375669114094</v>
      </c>
      <c r="O346" s="18" t="n">
        <f aca="false">LN(L346/(3.14*H346^2/4))</f>
        <v>0.568731418839151</v>
      </c>
    </row>
    <row r="347" customFormat="false" ht="14.25" hidden="false" customHeight="false" outlineLevel="0" collapsed="false">
      <c r="A347" s="14" t="n">
        <v>33.3</v>
      </c>
      <c r="B347" s="14" t="n">
        <v>7.2871</v>
      </c>
      <c r="C347" s="19" t="n">
        <v>87295</v>
      </c>
      <c r="G347" s="20" t="n">
        <f aca="false">$G$11</f>
        <v>14.9</v>
      </c>
      <c r="H347" s="20" t="n">
        <f aca="false">$H$11</f>
        <v>9.2</v>
      </c>
      <c r="I347" s="6" t="n">
        <f aca="false">(3.14*POWER(H347,2)*0.25*G347)</f>
        <v>989.99176</v>
      </c>
      <c r="J347" s="21" t="n">
        <f aca="false">B347-C347/(2*10^5/1.8467)</f>
        <v>6.4810616175</v>
      </c>
      <c r="K347" s="22" t="n">
        <f aca="false">G347-J347</f>
        <v>8.4189383825</v>
      </c>
      <c r="L347" s="6" t="n">
        <f aca="false">I347/K347</f>
        <v>117.591044740017</v>
      </c>
      <c r="M347" s="16" t="n">
        <f aca="false">C347/L347</f>
        <v>742.360952681402</v>
      </c>
      <c r="N347" s="17" t="n">
        <f aca="false">J347/G347</f>
        <v>0.434970578355705</v>
      </c>
      <c r="O347" s="18" t="n">
        <f aca="false">LN(L347/(3.14*H347^2/4))</f>
        <v>0.570877475484767</v>
      </c>
    </row>
    <row r="348" customFormat="false" ht="14.25" hidden="false" customHeight="false" outlineLevel="0" collapsed="false">
      <c r="A348" s="14" t="n">
        <v>33.4</v>
      </c>
      <c r="B348" s="14" t="n">
        <v>7.3078</v>
      </c>
      <c r="C348" s="19" t="n">
        <v>87578</v>
      </c>
      <c r="G348" s="20" t="n">
        <f aca="false">$G$11</f>
        <v>14.9</v>
      </c>
      <c r="H348" s="20" t="n">
        <f aca="false">$H$11</f>
        <v>9.2</v>
      </c>
      <c r="I348" s="6" t="n">
        <f aca="false">(3.14*POWER(H348,2)*0.25*G348)</f>
        <v>989.99176</v>
      </c>
      <c r="J348" s="21" t="n">
        <f aca="false">B348-C348/(2*10^5/1.8467)</f>
        <v>6.499148537</v>
      </c>
      <c r="K348" s="22" t="n">
        <f aca="false">G348-J348</f>
        <v>8.400851463</v>
      </c>
      <c r="L348" s="6" t="n">
        <f aca="false">I348/K348</f>
        <v>117.844216667827</v>
      </c>
      <c r="M348" s="16" t="n">
        <f aca="false">C348/L348</f>
        <v>743.167568815537</v>
      </c>
      <c r="N348" s="17" t="n">
        <f aca="false">J348/G348</f>
        <v>0.43618446557047</v>
      </c>
      <c r="O348" s="18" t="n">
        <f aca="false">LN(L348/(3.14*H348^2/4))</f>
        <v>0.573028147596337</v>
      </c>
    </row>
    <row r="349" customFormat="false" ht="14.25" hidden="false" customHeight="false" outlineLevel="0" collapsed="false">
      <c r="A349" s="14" t="n">
        <v>33.5</v>
      </c>
      <c r="B349" s="14" t="n">
        <v>7.3287</v>
      </c>
      <c r="C349" s="19" t="n">
        <v>87847</v>
      </c>
      <c r="G349" s="20" t="n">
        <f aca="false">$G$11</f>
        <v>14.9</v>
      </c>
      <c r="H349" s="20" t="n">
        <f aca="false">$H$11</f>
        <v>9.2</v>
      </c>
      <c r="I349" s="6" t="n">
        <f aca="false">(3.14*POWER(H349,2)*0.25*G349)</f>
        <v>989.99176</v>
      </c>
      <c r="J349" s="21" t="n">
        <f aca="false">B349-C349/(2*10^5/1.8467)</f>
        <v>6.5175647255</v>
      </c>
      <c r="K349" s="22" t="n">
        <f aca="false">G349-J349</f>
        <v>8.3824352745</v>
      </c>
      <c r="L349" s="6" t="n">
        <f aca="false">I349/K349</f>
        <v>118.103120105398</v>
      </c>
      <c r="M349" s="16" t="n">
        <f aca="false">C349/L349</f>
        <v>743.816081417689</v>
      </c>
      <c r="N349" s="17" t="n">
        <f aca="false">J349/G349</f>
        <v>0.437420451375839</v>
      </c>
      <c r="O349" s="18" t="n">
        <f aca="false">LN(L349/(3.14*H349^2/4))</f>
        <v>0.575222735126109</v>
      </c>
    </row>
    <row r="350" customFormat="false" ht="14.25" hidden="false" customHeight="false" outlineLevel="0" collapsed="false">
      <c r="A350" s="14" t="n">
        <v>33.6</v>
      </c>
      <c r="B350" s="14" t="n">
        <v>7.35</v>
      </c>
      <c r="C350" s="19" t="n">
        <v>88149</v>
      </c>
      <c r="G350" s="20" t="n">
        <f aca="false">$G$11</f>
        <v>14.9</v>
      </c>
      <c r="H350" s="20" t="n">
        <f aca="false">$H$11</f>
        <v>9.2</v>
      </c>
      <c r="I350" s="6" t="n">
        <f aca="false">(3.14*POWER(H350,2)*0.25*G350)</f>
        <v>989.99176</v>
      </c>
      <c r="J350" s="21" t="n">
        <f aca="false">B350-C350/(2*10^5/1.8467)</f>
        <v>6.5360762085</v>
      </c>
      <c r="K350" s="22" t="n">
        <f aca="false">G350-J350</f>
        <v>8.3639237915</v>
      </c>
      <c r="L350" s="6" t="n">
        <f aca="false">I350/K350</f>
        <v>118.364512240786</v>
      </c>
      <c r="M350" s="16" t="n">
        <f aca="false">C350/L350</f>
        <v>744.72490386883</v>
      </c>
      <c r="N350" s="17" t="n">
        <f aca="false">J350/G350</f>
        <v>0.438662832785235</v>
      </c>
      <c r="O350" s="18" t="n">
        <f aca="false">LN(L350/(3.14*H350^2/4))</f>
        <v>0.577433542916254</v>
      </c>
    </row>
    <row r="351" customFormat="false" ht="14.25" hidden="false" customHeight="false" outlineLevel="0" collapsed="false">
      <c r="A351" s="14" t="n">
        <v>33.7</v>
      </c>
      <c r="B351" s="14" t="n">
        <v>7.3707</v>
      </c>
      <c r="C351" s="19" t="n">
        <v>88433</v>
      </c>
      <c r="G351" s="20" t="n">
        <f aca="false">$G$11</f>
        <v>14.9</v>
      </c>
      <c r="H351" s="20" t="n">
        <f aca="false">$H$11</f>
        <v>9.2</v>
      </c>
      <c r="I351" s="6" t="n">
        <f aca="false">(3.14*POWER(H351,2)*0.25*G351)</f>
        <v>989.99176</v>
      </c>
      <c r="J351" s="21" t="n">
        <f aca="false">B351-C351/(2*10^5/1.8467)</f>
        <v>6.5541538945</v>
      </c>
      <c r="K351" s="22" t="n">
        <f aca="false">G351-J351</f>
        <v>8.3458461055</v>
      </c>
      <c r="L351" s="6" t="n">
        <f aca="false">I351/K351</f>
        <v>118.620898047423</v>
      </c>
      <c r="M351" s="16" t="n">
        <f aca="false">C351/L351</f>
        <v>745.509446106583</v>
      </c>
      <c r="N351" s="17" t="n">
        <f aca="false">J351/G351</f>
        <v>0.439876100302013</v>
      </c>
      <c r="O351" s="18" t="n">
        <f aca="false">LN(L351/(3.14*H351^2/4))</f>
        <v>0.579597270264304</v>
      </c>
    </row>
    <row r="352" customFormat="false" ht="14.25" hidden="false" customHeight="false" outlineLevel="0" collapsed="false">
      <c r="A352" s="14" t="n">
        <v>33.8</v>
      </c>
      <c r="B352" s="14" t="n">
        <v>7.3914</v>
      </c>
      <c r="C352" s="19" t="n">
        <v>88702</v>
      </c>
      <c r="G352" s="20" t="n">
        <f aca="false">$G$11</f>
        <v>14.9</v>
      </c>
      <c r="H352" s="20" t="n">
        <f aca="false">$H$11</f>
        <v>9.2</v>
      </c>
      <c r="I352" s="6" t="n">
        <f aca="false">(3.14*POWER(H352,2)*0.25*G352)</f>
        <v>989.99176</v>
      </c>
      <c r="J352" s="21" t="n">
        <f aca="false">B352-C352/(2*10^5/1.8467)</f>
        <v>6.572370083</v>
      </c>
      <c r="K352" s="22" t="n">
        <f aca="false">G352-J352</f>
        <v>8.327629917</v>
      </c>
      <c r="L352" s="6" t="n">
        <f aca="false">I352/K352</f>
        <v>118.880374112091</v>
      </c>
      <c r="M352" s="16" t="n">
        <f aca="false">C352/L352</f>
        <v>746.145027406828</v>
      </c>
      <c r="N352" s="17" t="n">
        <f aca="false">J352/G352</f>
        <v>0.441098663288591</v>
      </c>
      <c r="O352" s="18" t="n">
        <f aca="false">LN(L352/(3.14*H352^2/4))</f>
        <v>0.581782321026737</v>
      </c>
    </row>
    <row r="353" customFormat="false" ht="14.25" hidden="false" customHeight="false" outlineLevel="0" collapsed="false">
      <c r="A353" s="14" t="n">
        <v>33.9</v>
      </c>
      <c r="B353" s="14" t="n">
        <v>7.4121</v>
      </c>
      <c r="C353" s="19" t="n">
        <v>88990</v>
      </c>
      <c r="G353" s="20" t="n">
        <f aca="false">$G$11</f>
        <v>14.9</v>
      </c>
      <c r="H353" s="20" t="n">
        <f aca="false">$H$11</f>
        <v>9.2</v>
      </c>
      <c r="I353" s="6" t="n">
        <f aca="false">(3.14*POWER(H353,2)*0.25*G353)</f>
        <v>989.99176</v>
      </c>
      <c r="J353" s="21" t="n">
        <f aca="false">B353-C353/(2*10^5/1.8467)</f>
        <v>6.590410835</v>
      </c>
      <c r="K353" s="22" t="n">
        <f aca="false">G353-J353</f>
        <v>8.309589165</v>
      </c>
      <c r="L353" s="6" t="n">
        <f aca="false">I353/K353</f>
        <v>119.138472473446</v>
      </c>
      <c r="M353" s="16" t="n">
        <f aca="false">C353/L353</f>
        <v>746.94595416971</v>
      </c>
      <c r="N353" s="17" t="n">
        <f aca="false">J353/G353</f>
        <v>0.442309452013423</v>
      </c>
      <c r="O353" s="18" t="n">
        <f aca="false">LN(L353/(3.14*H353^2/4))</f>
        <v>0.583951043934345</v>
      </c>
    </row>
    <row r="354" customFormat="false" ht="14.25" hidden="false" customHeight="false" outlineLevel="0" collapsed="false">
      <c r="A354" s="14" t="n">
        <v>34</v>
      </c>
      <c r="B354" s="14" t="n">
        <v>7.4328</v>
      </c>
      <c r="C354" s="19" t="n">
        <v>89278</v>
      </c>
      <c r="G354" s="20" t="n">
        <f aca="false">$G$11</f>
        <v>14.9</v>
      </c>
      <c r="H354" s="20" t="n">
        <f aca="false">$H$11</f>
        <v>9.2</v>
      </c>
      <c r="I354" s="6" t="n">
        <f aca="false">(3.14*POWER(H354,2)*0.25*G354)</f>
        <v>989.99176</v>
      </c>
      <c r="J354" s="21" t="n">
        <f aca="false">B354-C354/(2*10^5/1.8467)</f>
        <v>6.608451587</v>
      </c>
      <c r="K354" s="22" t="n">
        <f aca="false">G354-J354</f>
        <v>8.291548413</v>
      </c>
      <c r="L354" s="6" t="n">
        <f aca="false">I354/K354</f>
        <v>119.397693975691</v>
      </c>
      <c r="M354" s="16" t="n">
        <f aca="false">C354/L354</f>
        <v>747.736384407699</v>
      </c>
      <c r="N354" s="17" t="n">
        <f aca="false">J354/G354</f>
        <v>0.443520240738255</v>
      </c>
      <c r="O354" s="18" t="n">
        <f aca="false">LN(L354/(3.14*H354^2/4))</f>
        <v>0.58612448042531</v>
      </c>
    </row>
    <row r="355" customFormat="false" ht="14.25" hidden="false" customHeight="false" outlineLevel="0" collapsed="false">
      <c r="A355" s="14" t="n">
        <v>34.1</v>
      </c>
      <c r="B355" s="14" t="n">
        <v>7.4534</v>
      </c>
      <c r="C355" s="19" t="n">
        <v>89563</v>
      </c>
      <c r="G355" s="20" t="n">
        <f aca="false">$G$11</f>
        <v>14.9</v>
      </c>
      <c r="H355" s="20" t="n">
        <f aca="false">$H$11</f>
        <v>9.2</v>
      </c>
      <c r="I355" s="6" t="n">
        <f aca="false">(3.14*POWER(H355,2)*0.25*G355)</f>
        <v>989.99176</v>
      </c>
      <c r="J355" s="21" t="n">
        <f aca="false">B355-C355/(2*10^5/1.8467)</f>
        <v>6.6264200395</v>
      </c>
      <c r="K355" s="22" t="n">
        <f aca="false">G355-J355</f>
        <v>8.2735799605</v>
      </c>
      <c r="L355" s="6" t="n">
        <f aca="false">I355/K355</f>
        <v>119.657000322285</v>
      </c>
      <c r="M355" s="16" t="n">
        <f aca="false">C355/L355</f>
        <v>748.497787499021</v>
      </c>
      <c r="N355" s="17" t="n">
        <f aca="false">J355/G355</f>
        <v>0.444726177147651</v>
      </c>
      <c r="O355" s="18" t="n">
        <f aca="false">LN(L355/(3.14*H355^2/4))</f>
        <v>0.588293912396151</v>
      </c>
    </row>
    <row r="356" customFormat="false" ht="14.25" hidden="false" customHeight="false" outlineLevel="0" collapsed="false">
      <c r="A356" s="14" t="n">
        <v>34.2</v>
      </c>
      <c r="B356" s="14" t="n">
        <v>7.4741</v>
      </c>
      <c r="C356" s="19" t="n">
        <v>89835</v>
      </c>
      <c r="G356" s="20" t="n">
        <f aca="false">$G$11</f>
        <v>14.9</v>
      </c>
      <c r="H356" s="20" t="n">
        <f aca="false">$H$11</f>
        <v>9.2</v>
      </c>
      <c r="I356" s="6" t="n">
        <f aca="false">(3.14*POWER(H356,2)*0.25*G356)</f>
        <v>989.99176</v>
      </c>
      <c r="J356" s="21" t="n">
        <f aca="false">B356-C356/(2*10^5/1.8467)</f>
        <v>6.6446085275</v>
      </c>
      <c r="K356" s="22" t="n">
        <f aca="false">G356-J356</f>
        <v>8.2553914725</v>
      </c>
      <c r="L356" s="6" t="n">
        <f aca="false">I356/K356</f>
        <v>119.920631662086</v>
      </c>
      <c r="M356" s="16" t="n">
        <f aca="false">C356/L356</f>
        <v>749.1204703886</v>
      </c>
      <c r="N356" s="17" t="n">
        <f aca="false">J356/G356</f>
        <v>0.445946881040268</v>
      </c>
      <c r="O356" s="18" t="n">
        <f aca="false">LN(L356/(3.14*H356^2/4))</f>
        <v>0.590494714232502</v>
      </c>
    </row>
    <row r="357" customFormat="false" ht="14.25" hidden="false" customHeight="false" outlineLevel="0" collapsed="false">
      <c r="A357" s="14" t="n">
        <v>34.3</v>
      </c>
      <c r="B357" s="14" t="n">
        <v>7.4948</v>
      </c>
      <c r="C357" s="19" t="n">
        <v>90126</v>
      </c>
      <c r="G357" s="20" t="n">
        <f aca="false">$G$11</f>
        <v>14.9</v>
      </c>
      <c r="H357" s="20" t="n">
        <f aca="false">$H$11</f>
        <v>9.2</v>
      </c>
      <c r="I357" s="6" t="n">
        <f aca="false">(3.14*POWER(H357,2)*0.25*G357)</f>
        <v>989.99176</v>
      </c>
      <c r="J357" s="21" t="n">
        <f aca="false">B357-C357/(2*10^5/1.8467)</f>
        <v>6.662621579</v>
      </c>
      <c r="K357" s="22" t="n">
        <f aca="false">G357-J357</f>
        <v>8.237378421</v>
      </c>
      <c r="L357" s="6" t="n">
        <f aca="false">I357/K357</f>
        <v>120.182867582744</v>
      </c>
      <c r="M357" s="16" t="n">
        <f aca="false">C357/L357</f>
        <v>749.907218996496</v>
      </c>
      <c r="N357" s="17" t="n">
        <f aca="false">J357/G357</f>
        <v>0.447155810671141</v>
      </c>
      <c r="O357" s="18" t="n">
        <f aca="false">LN(L357/(3.14*H357^2/4))</f>
        <v>0.592679072442632</v>
      </c>
    </row>
    <row r="358" customFormat="false" ht="14.25" hidden="false" customHeight="false" outlineLevel="0" collapsed="false">
      <c r="A358" s="14" t="n">
        <v>34.4</v>
      </c>
      <c r="B358" s="14" t="n">
        <v>7.5158</v>
      </c>
      <c r="C358" s="19" t="n">
        <v>90554</v>
      </c>
      <c r="G358" s="20" t="n">
        <f aca="false">$G$11</f>
        <v>14.9</v>
      </c>
      <c r="H358" s="20" t="n">
        <f aca="false">$H$11</f>
        <v>9.2</v>
      </c>
      <c r="I358" s="6" t="n">
        <f aca="false">(3.14*POWER(H358,2)*0.25*G358)</f>
        <v>989.99176</v>
      </c>
      <c r="J358" s="21" t="n">
        <f aca="false">B358-C358/(2*10^5/1.8467)</f>
        <v>6.679669641</v>
      </c>
      <c r="K358" s="22" t="n">
        <f aca="false">G358-J358</f>
        <v>8.220330359</v>
      </c>
      <c r="L358" s="6" t="n">
        <f aca="false">I358/K358</f>
        <v>120.432113645665</v>
      </c>
      <c r="M358" s="16" t="n">
        <f aca="false">C358/L358</f>
        <v>751.909081878506</v>
      </c>
      <c r="N358" s="17" t="n">
        <f aca="false">J358/G358</f>
        <v>0.44829997590604</v>
      </c>
      <c r="O358" s="18" t="n">
        <f aca="false">LN(L358/(3.14*H358^2/4))</f>
        <v>0.59475081503154</v>
      </c>
    </row>
    <row r="359" customFormat="false" ht="14.25" hidden="false" customHeight="false" outlineLevel="0" collapsed="false">
      <c r="A359" s="14" t="n">
        <v>34.5</v>
      </c>
      <c r="B359" s="14" t="n">
        <v>7.5365</v>
      </c>
      <c r="C359" s="19" t="n">
        <v>90964</v>
      </c>
      <c r="G359" s="20" t="n">
        <f aca="false">$G$11</f>
        <v>14.9</v>
      </c>
      <c r="H359" s="20" t="n">
        <f aca="false">$H$11</f>
        <v>9.2</v>
      </c>
      <c r="I359" s="6" t="n">
        <f aca="false">(3.14*POWER(H359,2)*0.25*G359)</f>
        <v>989.99176</v>
      </c>
      <c r="J359" s="21" t="n">
        <f aca="false">B359-C359/(2*10^5/1.8467)</f>
        <v>6.696583906</v>
      </c>
      <c r="K359" s="22" t="n">
        <f aca="false">G359-J359</f>
        <v>8.203416094</v>
      </c>
      <c r="L359" s="6" t="n">
        <f aca="false">I359/K359</f>
        <v>120.680427355633</v>
      </c>
      <c r="M359" s="16" t="n">
        <f aca="false">C359/L359</f>
        <v>753.759346011745</v>
      </c>
      <c r="N359" s="17" t="n">
        <f aca="false">J359/G359</f>
        <v>0.44943516147651</v>
      </c>
      <c r="O359" s="18" t="n">
        <f aca="false">LN(L359/(3.14*H359^2/4))</f>
        <v>0.596810548604304</v>
      </c>
    </row>
    <row r="360" customFormat="false" ht="14.25" hidden="false" customHeight="false" outlineLevel="0" collapsed="false">
      <c r="A360" s="14" t="n">
        <v>34.6</v>
      </c>
      <c r="B360" s="14" t="n">
        <v>7.5568</v>
      </c>
      <c r="C360" s="19" t="n">
        <v>91042</v>
      </c>
      <c r="G360" s="20" t="n">
        <f aca="false">$G$11</f>
        <v>14.9</v>
      </c>
      <c r="H360" s="20" t="n">
        <f aca="false">$H$11</f>
        <v>9.2</v>
      </c>
      <c r="I360" s="6" t="n">
        <f aca="false">(3.14*POWER(H360,2)*0.25*G360)</f>
        <v>989.99176</v>
      </c>
      <c r="J360" s="21" t="n">
        <f aca="false">B360-C360/(2*10^5/1.8467)</f>
        <v>6.716163693</v>
      </c>
      <c r="K360" s="22" t="n">
        <f aca="false">G360-J360</f>
        <v>8.183836307</v>
      </c>
      <c r="L360" s="6" t="n">
        <f aca="false">I360/K360</f>
        <v>120.969154668113</v>
      </c>
      <c r="M360" s="16" t="n">
        <f aca="false">C360/L360</f>
        <v>752.605077300739</v>
      </c>
      <c r="N360" s="17" t="n">
        <f aca="false">J360/G360</f>
        <v>0.45074924114094</v>
      </c>
      <c r="O360" s="18" t="n">
        <f aca="false">LN(L360/(3.14*H360^2/4))</f>
        <v>0.599200186090588</v>
      </c>
    </row>
    <row r="361" customFormat="false" ht="14.25" hidden="false" customHeight="false" outlineLevel="0" collapsed="false">
      <c r="A361" s="14" t="n">
        <v>34.7</v>
      </c>
      <c r="B361" s="14" t="n">
        <v>7.5776</v>
      </c>
      <c r="C361" s="19" t="n">
        <v>91293</v>
      </c>
      <c r="G361" s="20" t="n">
        <f aca="false">$G$11</f>
        <v>14.9</v>
      </c>
      <c r="H361" s="20" t="n">
        <f aca="false">$H$11</f>
        <v>9.2</v>
      </c>
      <c r="I361" s="6" t="n">
        <f aca="false">(3.14*POWER(H361,2)*0.25*G361)</f>
        <v>989.99176</v>
      </c>
      <c r="J361" s="21" t="n">
        <f aca="false">B361-C361/(2*10^5/1.8467)</f>
        <v>6.7346460845</v>
      </c>
      <c r="K361" s="22" t="n">
        <f aca="false">G361-J361</f>
        <v>8.1653539155</v>
      </c>
      <c r="L361" s="6" t="n">
        <f aca="false">I361/K361</f>
        <v>121.242970022491</v>
      </c>
      <c r="M361" s="16" t="n">
        <f aca="false">C361/L361</f>
        <v>752.975615683651</v>
      </c>
      <c r="N361" s="17" t="n">
        <f aca="false">J361/G361</f>
        <v>0.451989670100671</v>
      </c>
      <c r="O361" s="18" t="n">
        <f aca="false">LN(L361/(3.14*H361^2/4))</f>
        <v>0.601461142030527</v>
      </c>
    </row>
    <row r="362" customFormat="false" ht="14.25" hidden="false" customHeight="false" outlineLevel="0" collapsed="false">
      <c r="A362" s="14" t="n">
        <v>34.8</v>
      </c>
      <c r="B362" s="14" t="n">
        <v>7.5984</v>
      </c>
      <c r="C362" s="19" t="n">
        <v>91587</v>
      </c>
      <c r="G362" s="20" t="n">
        <f aca="false">$G$11</f>
        <v>14.9</v>
      </c>
      <c r="H362" s="20" t="n">
        <f aca="false">$H$11</f>
        <v>9.2</v>
      </c>
      <c r="I362" s="6" t="n">
        <f aca="false">(3.14*POWER(H362,2)*0.25*G362)</f>
        <v>989.99176</v>
      </c>
      <c r="J362" s="21" t="n">
        <f aca="false">B362-C362/(2*10^5/1.8467)</f>
        <v>6.7527314355</v>
      </c>
      <c r="K362" s="22" t="n">
        <f aca="false">G362-J362</f>
        <v>8.1472685645</v>
      </c>
      <c r="L362" s="6" t="n">
        <f aca="false">I362/K362</f>
        <v>121.512105825709</v>
      </c>
      <c r="M362" s="16" t="n">
        <f aca="false">C362/L362</f>
        <v>753.727370434742</v>
      </c>
      <c r="N362" s="17" t="n">
        <f aca="false">J362/G362</f>
        <v>0.45320345204698</v>
      </c>
      <c r="O362" s="18" t="n">
        <f aca="false">LN(L362/(3.14*H362^2/4))</f>
        <v>0.603678487332556</v>
      </c>
    </row>
    <row r="363" customFormat="false" ht="14.25" hidden="false" customHeight="false" outlineLevel="0" collapsed="false">
      <c r="A363" s="14" t="n">
        <v>34.9</v>
      </c>
      <c r="B363" s="14" t="n">
        <v>7.6187</v>
      </c>
      <c r="C363" s="19" t="n">
        <v>92108</v>
      </c>
      <c r="G363" s="20" t="n">
        <f aca="false">$G$11</f>
        <v>14.9</v>
      </c>
      <c r="H363" s="20" t="n">
        <f aca="false">$H$11</f>
        <v>9.2</v>
      </c>
      <c r="I363" s="6" t="n">
        <f aca="false">(3.14*POWER(H363,2)*0.25*G363)</f>
        <v>989.99176</v>
      </c>
      <c r="J363" s="21" t="n">
        <f aca="false">B363-C363/(2*10^5/1.8467)</f>
        <v>6.768220782</v>
      </c>
      <c r="K363" s="22" t="n">
        <f aca="false">G363-J363</f>
        <v>8.131779218</v>
      </c>
      <c r="L363" s="6" t="n">
        <f aca="false">I363/K363</f>
        <v>121.743561090372</v>
      </c>
      <c r="M363" s="16" t="n">
        <f aca="false">C363/L363</f>
        <v>756.573893313561</v>
      </c>
      <c r="N363" s="17" t="n">
        <f aca="false">J363/G363</f>
        <v>0.454243005503356</v>
      </c>
      <c r="O363" s="18" t="n">
        <f aca="false">LN(L363/(3.14*H363^2/4))</f>
        <v>0.605581467332527</v>
      </c>
    </row>
    <row r="364" customFormat="false" ht="14.25" hidden="false" customHeight="false" outlineLevel="0" collapsed="false">
      <c r="A364" s="14" t="n">
        <v>35</v>
      </c>
      <c r="B364" s="14" t="n">
        <v>7.6395</v>
      </c>
      <c r="C364" s="19" t="n">
        <v>92208</v>
      </c>
      <c r="G364" s="20" t="n">
        <f aca="false">$G$11</f>
        <v>14.9</v>
      </c>
      <c r="H364" s="20" t="n">
        <f aca="false">$H$11</f>
        <v>9.2</v>
      </c>
      <c r="I364" s="6" t="n">
        <f aca="false">(3.14*POWER(H364,2)*0.25*G364)</f>
        <v>989.99176</v>
      </c>
      <c r="J364" s="21" t="n">
        <f aca="false">B364-C364/(2*10^5/1.8467)</f>
        <v>6.788097432</v>
      </c>
      <c r="K364" s="22" t="n">
        <f aca="false">G364-J364</f>
        <v>8.111902568</v>
      </c>
      <c r="L364" s="6" t="n">
        <f aca="false">I364/K364</f>
        <v>122.041870165618</v>
      </c>
      <c r="M364" s="16" t="n">
        <f aca="false">C364/L364</f>
        <v>755.543977446988</v>
      </c>
      <c r="N364" s="17" t="n">
        <f aca="false">J364/G364</f>
        <v>0.45557700885906</v>
      </c>
      <c r="O364" s="18" t="n">
        <f aca="false">LN(L364/(3.14*H364^2/4))</f>
        <v>0.608028777022843</v>
      </c>
    </row>
    <row r="365" customFormat="false" ht="14.25" hidden="false" customHeight="false" outlineLevel="0" collapsed="false">
      <c r="A365" s="14" t="n">
        <v>35.1</v>
      </c>
      <c r="B365" s="14" t="n">
        <v>7.6602</v>
      </c>
      <c r="C365" s="19" t="n">
        <v>92580</v>
      </c>
      <c r="G365" s="20" t="n">
        <f aca="false">$G$11</f>
        <v>14.9</v>
      </c>
      <c r="H365" s="20" t="n">
        <f aca="false">$H$11</f>
        <v>9.2</v>
      </c>
      <c r="I365" s="6" t="n">
        <f aca="false">(3.14*POWER(H365,2)*0.25*G365)</f>
        <v>989.99176</v>
      </c>
      <c r="J365" s="21" t="n">
        <f aca="false">B365-C365/(2*10^5/1.8467)</f>
        <v>6.80536257</v>
      </c>
      <c r="K365" s="22" t="n">
        <f aca="false">G365-J365</f>
        <v>8.09463743</v>
      </c>
      <c r="L365" s="6" t="n">
        <f aca="false">I365/K365</f>
        <v>122.302174564476</v>
      </c>
      <c r="M365" s="16" t="n">
        <f aca="false">C365/L365</f>
        <v>756.977546226648</v>
      </c>
      <c r="N365" s="17" t="n">
        <f aca="false">J365/G365</f>
        <v>0.45673574295302</v>
      </c>
      <c r="O365" s="18" t="n">
        <f aca="false">LN(L365/(3.14*H365^2/4))</f>
        <v>0.610159416201047</v>
      </c>
    </row>
    <row r="366" customFormat="false" ht="14.25" hidden="false" customHeight="false" outlineLevel="0" collapsed="false">
      <c r="A366" s="14" t="n">
        <v>35.2</v>
      </c>
      <c r="B366" s="14" t="n">
        <v>7.6814</v>
      </c>
      <c r="C366" s="19" t="n">
        <v>92792</v>
      </c>
      <c r="G366" s="20" t="n">
        <f aca="false">$G$11</f>
        <v>14.9</v>
      </c>
      <c r="H366" s="20" t="n">
        <f aca="false">$H$11</f>
        <v>9.2</v>
      </c>
      <c r="I366" s="6" t="n">
        <f aca="false">(3.14*POWER(H366,2)*0.25*G366)</f>
        <v>989.99176</v>
      </c>
      <c r="J366" s="21" t="n">
        <f aca="false">B366-C366/(2*10^5/1.8467)</f>
        <v>6.824605068</v>
      </c>
      <c r="K366" s="22" t="n">
        <f aca="false">G366-J366</f>
        <v>8.075394932</v>
      </c>
      <c r="L366" s="6" t="n">
        <f aca="false">I366/K366</f>
        <v>122.593602955195</v>
      </c>
      <c r="M366" s="16" t="n">
        <f aca="false">C366/L366</f>
        <v>756.907357016935</v>
      </c>
      <c r="N366" s="17" t="n">
        <f aca="false">J366/G366</f>
        <v>0.458027185771812</v>
      </c>
      <c r="O366" s="18" t="n">
        <f aca="false">LN(L366/(3.14*H366^2/4))</f>
        <v>0.612539437051034</v>
      </c>
    </row>
    <row r="367" customFormat="false" ht="14.25" hidden="false" customHeight="false" outlineLevel="0" collapsed="false">
      <c r="A367" s="14" t="n">
        <v>35.3</v>
      </c>
      <c r="B367" s="14" t="n">
        <v>7.702</v>
      </c>
      <c r="C367" s="19" t="n">
        <v>93079</v>
      </c>
      <c r="G367" s="20" t="n">
        <f aca="false">$G$11</f>
        <v>14.9</v>
      </c>
      <c r="H367" s="20" t="n">
        <f aca="false">$H$11</f>
        <v>9.2</v>
      </c>
      <c r="I367" s="6" t="n">
        <f aca="false">(3.14*POWER(H367,2)*0.25*G367)</f>
        <v>989.99176</v>
      </c>
      <c r="J367" s="21" t="n">
        <f aca="false">B367-C367/(2*10^5/1.8467)</f>
        <v>6.8425550535</v>
      </c>
      <c r="K367" s="22" t="n">
        <f aca="false">G367-J367</f>
        <v>8.0574449465</v>
      </c>
      <c r="L367" s="6" t="n">
        <f aca="false">I367/K367</f>
        <v>122.866711044676</v>
      </c>
      <c r="M367" s="16" t="n">
        <f aca="false">C367/L367</f>
        <v>757.560768157579</v>
      </c>
      <c r="N367" s="17" t="n">
        <f aca="false">J367/G367</f>
        <v>0.459231882785235</v>
      </c>
      <c r="O367" s="18" t="n">
        <f aca="false">LN(L367/(3.14*H367^2/4))</f>
        <v>0.614764710845643</v>
      </c>
    </row>
    <row r="368" customFormat="false" ht="14.25" hidden="false" customHeight="false" outlineLevel="0" collapsed="false">
      <c r="A368" s="14" t="n">
        <v>35.4</v>
      </c>
      <c r="B368" s="14" t="n">
        <v>7.7227</v>
      </c>
      <c r="C368" s="19" t="n">
        <v>93471</v>
      </c>
      <c r="G368" s="20" t="n">
        <f aca="false">$G$11</f>
        <v>14.9</v>
      </c>
      <c r="H368" s="20" t="n">
        <f aca="false">$H$11</f>
        <v>9.2</v>
      </c>
      <c r="I368" s="6" t="n">
        <f aca="false">(3.14*POWER(H368,2)*0.25*G368)</f>
        <v>989.99176</v>
      </c>
      <c r="J368" s="21" t="n">
        <f aca="false">B368-C368/(2*10^5/1.8467)</f>
        <v>6.8596355215</v>
      </c>
      <c r="K368" s="22" t="n">
        <f aca="false">G368-J368</f>
        <v>8.0403644785</v>
      </c>
      <c r="L368" s="6" t="n">
        <f aca="false">I368/K368</f>
        <v>123.127721715508</v>
      </c>
      <c r="M368" s="16" t="n">
        <f aca="false">C368/L368</f>
        <v>759.138548961128</v>
      </c>
      <c r="N368" s="17" t="n">
        <f aca="false">J368/G368</f>
        <v>0.460378222919463</v>
      </c>
      <c r="O368" s="18" t="n">
        <f aca="false">LN(L368/(3.14*H368^2/4))</f>
        <v>0.616886797641288</v>
      </c>
    </row>
    <row r="369" customFormat="false" ht="14.25" hidden="false" customHeight="false" outlineLevel="0" collapsed="false">
      <c r="A369" s="14" t="n">
        <v>35.5</v>
      </c>
      <c r="B369" s="14" t="n">
        <v>7.7434</v>
      </c>
      <c r="C369" s="19" t="n">
        <v>93688</v>
      </c>
      <c r="G369" s="20" t="n">
        <f aca="false">$G$11</f>
        <v>14.9</v>
      </c>
      <c r="H369" s="20" t="n">
        <f aca="false">$H$11</f>
        <v>9.2</v>
      </c>
      <c r="I369" s="6" t="n">
        <f aca="false">(3.14*POWER(H369,2)*0.25*G369)</f>
        <v>989.99176</v>
      </c>
      <c r="J369" s="21" t="n">
        <f aca="false">B369-C369/(2*10^5/1.8467)</f>
        <v>6.878331852</v>
      </c>
      <c r="K369" s="22" t="n">
        <f aca="false">G369-J369</f>
        <v>8.021668148</v>
      </c>
      <c r="L369" s="6" t="n">
        <f aca="false">I369/K369</f>
        <v>123.414699004574</v>
      </c>
      <c r="M369" s="16" t="n">
        <f aca="false">C369/L369</f>
        <v>759.131616862977</v>
      </c>
      <c r="N369" s="17" t="n">
        <f aca="false">J369/G369</f>
        <v>0.461633010201342</v>
      </c>
      <c r="O369" s="18" t="n">
        <f aca="false">LN(L369/(3.14*H369^2/4))</f>
        <v>0.619214814197939</v>
      </c>
    </row>
    <row r="370" customFormat="false" ht="14.25" hidden="false" customHeight="false" outlineLevel="0" collapsed="false">
      <c r="A370" s="14" t="n">
        <v>35.6</v>
      </c>
      <c r="B370" s="14" t="n">
        <v>7.764</v>
      </c>
      <c r="C370" s="19" t="n">
        <v>94255</v>
      </c>
      <c r="G370" s="20" t="n">
        <f aca="false">$G$11</f>
        <v>14.9</v>
      </c>
      <c r="H370" s="20" t="n">
        <f aca="false">$H$11</f>
        <v>9.2</v>
      </c>
      <c r="I370" s="6" t="n">
        <f aca="false">(3.14*POWER(H370,2)*0.25*G370)</f>
        <v>989.99176</v>
      </c>
      <c r="J370" s="21" t="n">
        <f aca="false">B370-C370/(2*10^5/1.8467)</f>
        <v>6.8936964575</v>
      </c>
      <c r="K370" s="22" t="n">
        <f aca="false">G370-J370</f>
        <v>8.0063035425</v>
      </c>
      <c r="L370" s="6" t="n">
        <f aca="false">I370/K370</f>
        <v>123.651539658072</v>
      </c>
      <c r="M370" s="16" t="n">
        <f aca="false">C370/L370</f>
        <v>762.263051965541</v>
      </c>
      <c r="N370" s="17" t="n">
        <f aca="false">J370/G370</f>
        <v>0.462664191778523</v>
      </c>
      <c r="O370" s="18" t="n">
        <f aca="false">LN(L370/(3.14*H370^2/4))</f>
        <v>0.621132038723046</v>
      </c>
    </row>
    <row r="371" customFormat="false" ht="14.25" hidden="false" customHeight="false" outlineLevel="0" collapsed="false">
      <c r="A371" s="14" t="n">
        <v>35.7</v>
      </c>
      <c r="B371" s="14" t="n">
        <v>7.7846</v>
      </c>
      <c r="C371" s="19" t="n">
        <v>94507</v>
      </c>
      <c r="G371" s="20" t="n">
        <f aca="false">$G$11</f>
        <v>14.9</v>
      </c>
      <c r="H371" s="20" t="n">
        <f aca="false">$H$11</f>
        <v>9.2</v>
      </c>
      <c r="I371" s="6" t="n">
        <f aca="false">(3.14*POWER(H371,2)*0.25*G371)</f>
        <v>989.99176</v>
      </c>
      <c r="J371" s="21" t="n">
        <f aca="false">B371-C371/(2*10^5/1.8467)</f>
        <v>6.9119696155</v>
      </c>
      <c r="K371" s="22" t="n">
        <f aca="false">G371-J371</f>
        <v>7.9880303845</v>
      </c>
      <c r="L371" s="6" t="n">
        <f aca="false">I371/K371</f>
        <v>123.934400890736</v>
      </c>
      <c r="M371" s="16" t="n">
        <f aca="false">C371/L371</f>
        <v>762.556637388519</v>
      </c>
      <c r="N371" s="17" t="n">
        <f aca="false">J371/G371</f>
        <v>0.463890578221477</v>
      </c>
      <c r="O371" s="18" t="n">
        <f aca="false">LN(L371/(3.14*H371^2/4))</f>
        <v>0.623416993636927</v>
      </c>
    </row>
    <row r="372" customFormat="false" ht="14.25" hidden="false" customHeight="false" outlineLevel="0" collapsed="false">
      <c r="A372" s="14" t="n">
        <v>35.8</v>
      </c>
      <c r="B372" s="14" t="n">
        <v>7.8054</v>
      </c>
      <c r="C372" s="19" t="n">
        <v>94778</v>
      </c>
      <c r="G372" s="20" t="n">
        <f aca="false">$G$11</f>
        <v>14.9</v>
      </c>
      <c r="H372" s="20" t="n">
        <f aca="false">$H$11</f>
        <v>9.2</v>
      </c>
      <c r="I372" s="6" t="n">
        <f aca="false">(3.14*POWER(H372,2)*0.25*G372)</f>
        <v>989.99176</v>
      </c>
      <c r="J372" s="21" t="n">
        <f aca="false">B372-C372/(2*10^5/1.8467)</f>
        <v>6.930267337</v>
      </c>
      <c r="K372" s="22" t="n">
        <f aca="false">G372-J372</f>
        <v>7.969732663</v>
      </c>
      <c r="L372" s="6" t="n">
        <f aca="false">I372/K372</f>
        <v>124.218942072687</v>
      </c>
      <c r="M372" s="16" t="n">
        <f aca="false">C372/L372</f>
        <v>762.99152463028</v>
      </c>
      <c r="N372" s="17" t="n">
        <f aca="false">J372/G372</f>
        <v>0.465118613221477</v>
      </c>
      <c r="O372" s="18" t="n">
        <f aca="false">LN(L372/(3.14*H372^2/4))</f>
        <v>0.625710263622782</v>
      </c>
    </row>
    <row r="373" customFormat="false" ht="14.25" hidden="false" customHeight="false" outlineLevel="0" collapsed="false">
      <c r="A373" s="14" t="n">
        <v>35.9</v>
      </c>
      <c r="B373" s="14" t="n">
        <v>7.8262</v>
      </c>
      <c r="C373" s="19" t="n">
        <v>94937</v>
      </c>
      <c r="G373" s="20" t="n">
        <f aca="false">$G$11</f>
        <v>14.9</v>
      </c>
      <c r="H373" s="20" t="n">
        <f aca="false">$H$11</f>
        <v>9.2</v>
      </c>
      <c r="I373" s="6" t="n">
        <f aca="false">(3.14*POWER(H373,2)*0.25*G373)</f>
        <v>989.99176</v>
      </c>
      <c r="J373" s="21" t="n">
        <f aca="false">B373-C373/(2*10^5/1.8467)</f>
        <v>6.9495992105</v>
      </c>
      <c r="K373" s="22" t="n">
        <f aca="false">G373-J373</f>
        <v>7.9504007895</v>
      </c>
      <c r="L373" s="6" t="n">
        <f aca="false">I373/K373</f>
        <v>124.520987835918</v>
      </c>
      <c r="M373" s="16" t="n">
        <f aca="false">C373/L373</f>
        <v>762.417658660878</v>
      </c>
      <c r="N373" s="17" t="n">
        <f aca="false">J373/G373</f>
        <v>0.466416054395973</v>
      </c>
      <c r="O373" s="18" t="n">
        <f aca="false">LN(L373/(3.14*H373^2/4))</f>
        <v>0.62813887178232</v>
      </c>
    </row>
    <row r="374" customFormat="false" ht="14.25" hidden="false" customHeight="false" outlineLevel="0" collapsed="false">
      <c r="A374" s="14" t="n">
        <v>36</v>
      </c>
      <c r="B374" s="14" t="n">
        <v>7.8477</v>
      </c>
      <c r="C374" s="19" t="n">
        <v>95249</v>
      </c>
      <c r="G374" s="20" t="n">
        <f aca="false">$G$11</f>
        <v>14.9</v>
      </c>
      <c r="H374" s="20" t="n">
        <f aca="false">$H$11</f>
        <v>9.2</v>
      </c>
      <c r="I374" s="6" t="n">
        <f aca="false">(3.14*POWER(H374,2)*0.25*G374)</f>
        <v>989.99176</v>
      </c>
      <c r="J374" s="21" t="n">
        <f aca="false">B374-C374/(2*10^5/1.8467)</f>
        <v>6.9682183585</v>
      </c>
      <c r="K374" s="22" t="n">
        <f aca="false">G374-J374</f>
        <v>7.9317816415</v>
      </c>
      <c r="L374" s="6" t="n">
        <f aca="false">I374/K374</f>
        <v>124.813289717943</v>
      </c>
      <c r="M374" s="16" t="n">
        <f aca="false">C374/L374</f>
        <v>763.13187654333</v>
      </c>
      <c r="N374" s="17" t="n">
        <f aca="false">J374/G374</f>
        <v>0.467665661644295</v>
      </c>
      <c r="O374" s="18" t="n">
        <f aca="false">LN(L374/(3.14*H374^2/4))</f>
        <v>0.630483531480151</v>
      </c>
    </row>
    <row r="375" customFormat="false" ht="14.25" hidden="false" customHeight="false" outlineLevel="0" collapsed="false">
      <c r="A375" s="14" t="n">
        <v>36.1</v>
      </c>
      <c r="B375" s="14" t="n">
        <v>7.8684</v>
      </c>
      <c r="C375" s="19" t="n">
        <v>95669</v>
      </c>
      <c r="G375" s="20" t="n">
        <f aca="false">$G$11</f>
        <v>14.9</v>
      </c>
      <c r="H375" s="20" t="n">
        <f aca="false">$H$11</f>
        <v>9.2</v>
      </c>
      <c r="I375" s="6" t="n">
        <f aca="false">(3.14*POWER(H375,2)*0.25*G375)</f>
        <v>989.99176</v>
      </c>
      <c r="J375" s="21" t="n">
        <f aca="false">B375-C375/(2*10^5/1.8467)</f>
        <v>6.9850402885</v>
      </c>
      <c r="K375" s="22" t="n">
        <f aca="false">G375-J375</f>
        <v>7.9149597115</v>
      </c>
      <c r="L375" s="6" t="n">
        <f aca="false">I375/K375</f>
        <v>125.078559599185</v>
      </c>
      <c r="M375" s="16" t="n">
        <f aca="false">C375/L375</f>
        <v>764.871296140378</v>
      </c>
      <c r="N375" s="17" t="n">
        <f aca="false">J375/G375</f>
        <v>0.468794650234899</v>
      </c>
      <c r="O375" s="18" t="n">
        <f aca="false">LN(L375/(3.14*H375^2/4))</f>
        <v>0.632606609776687</v>
      </c>
    </row>
    <row r="376" customFormat="false" ht="14.25" hidden="false" customHeight="false" outlineLevel="0" collapsed="false">
      <c r="A376" s="14" t="n">
        <v>36.2</v>
      </c>
      <c r="B376" s="14" t="n">
        <v>7.889</v>
      </c>
      <c r="C376" s="19" t="n">
        <v>95891</v>
      </c>
      <c r="G376" s="20" t="n">
        <f aca="false">$G$11</f>
        <v>14.9</v>
      </c>
      <c r="H376" s="20" t="n">
        <f aca="false">$H$11</f>
        <v>9.2</v>
      </c>
      <c r="I376" s="6" t="n">
        <f aca="false">(3.14*POWER(H376,2)*0.25*G376)</f>
        <v>989.99176</v>
      </c>
      <c r="J376" s="21" t="n">
        <f aca="false">B376-C376/(2*10^5/1.8467)</f>
        <v>7.0035904515</v>
      </c>
      <c r="K376" s="22" t="n">
        <f aca="false">G376-J376</f>
        <v>7.8964095485</v>
      </c>
      <c r="L376" s="6" t="n">
        <f aca="false">I376/K376</f>
        <v>125.37239284759</v>
      </c>
      <c r="M376" s="16" t="n">
        <f aca="false">C376/L376</f>
        <v>764.849404418491</v>
      </c>
      <c r="N376" s="17" t="n">
        <f aca="false">J376/G376</f>
        <v>0.47003962761745</v>
      </c>
      <c r="O376" s="18" t="n">
        <f aca="false">LN(L376/(3.14*H376^2/4))</f>
        <v>0.634953044320845</v>
      </c>
    </row>
    <row r="377" customFormat="false" ht="14.25" hidden="false" customHeight="false" outlineLevel="0" collapsed="false">
      <c r="A377" s="14" t="n">
        <v>36.3</v>
      </c>
      <c r="B377" s="14" t="n">
        <v>7.9097</v>
      </c>
      <c r="C377" s="19" t="n">
        <v>96208</v>
      </c>
      <c r="G377" s="20" t="n">
        <f aca="false">$G$11</f>
        <v>14.9</v>
      </c>
      <c r="H377" s="20" t="n">
        <f aca="false">$H$11</f>
        <v>9.2</v>
      </c>
      <c r="I377" s="6" t="n">
        <f aca="false">(3.14*POWER(H377,2)*0.25*G377)</f>
        <v>989.99176</v>
      </c>
      <c r="J377" s="21" t="n">
        <f aca="false">B377-C377/(2*10^5/1.8467)</f>
        <v>7.021363432</v>
      </c>
      <c r="K377" s="22" t="n">
        <f aca="false">G377-J377</f>
        <v>7.878636568</v>
      </c>
      <c r="L377" s="6" t="n">
        <f aca="false">I377/K377</f>
        <v>125.655213494803</v>
      </c>
      <c r="M377" s="16" t="n">
        <f aca="false">C377/L377</f>
        <v>765.650682723</v>
      </c>
      <c r="N377" s="17" t="n">
        <f aca="false">J377/G377</f>
        <v>0.471232445100671</v>
      </c>
      <c r="O377" s="18" t="n">
        <f aca="false">LN(L377/(3.14*H377^2/4))</f>
        <v>0.63720634841755</v>
      </c>
    </row>
    <row r="378" customFormat="false" ht="14.25" hidden="false" customHeight="false" outlineLevel="0" collapsed="false">
      <c r="A378" s="14" t="n">
        <v>36.4</v>
      </c>
      <c r="B378" s="14" t="n">
        <v>7.9303</v>
      </c>
      <c r="C378" s="19" t="n">
        <v>96766</v>
      </c>
      <c r="G378" s="20" t="n">
        <f aca="false">$G$11</f>
        <v>14.9</v>
      </c>
      <c r="H378" s="20" t="n">
        <f aca="false">$H$11</f>
        <v>9.2</v>
      </c>
      <c r="I378" s="6" t="n">
        <f aca="false">(3.14*POWER(H378,2)*0.25*G378)</f>
        <v>989.99176</v>
      </c>
      <c r="J378" s="21" t="n">
        <f aca="false">B378-C378/(2*10^5/1.8467)</f>
        <v>7.036811139</v>
      </c>
      <c r="K378" s="22" t="n">
        <f aca="false">G378-J378</f>
        <v>7.863188861</v>
      </c>
      <c r="L378" s="6" t="n">
        <f aca="false">I378/K378</f>
        <v>125.902070712072</v>
      </c>
      <c r="M378" s="16" t="n">
        <f aca="false">C378/L378</f>
        <v>768.581481247406</v>
      </c>
      <c r="N378" s="17" t="n">
        <f aca="false">J378/G378</f>
        <v>0.472269203959732</v>
      </c>
      <c r="O378" s="18" t="n">
        <f aca="false">LN(L378/(3.14*H378^2/4))</f>
        <v>0.639168981280974</v>
      </c>
    </row>
    <row r="379" customFormat="false" ht="14.25" hidden="false" customHeight="false" outlineLevel="0" collapsed="false">
      <c r="A379" s="14" t="n">
        <v>36.5</v>
      </c>
      <c r="B379" s="14" t="n">
        <v>7.9511</v>
      </c>
      <c r="C379" s="19" t="n">
        <v>97000</v>
      </c>
      <c r="G379" s="20" t="n">
        <f aca="false">$G$11</f>
        <v>14.9</v>
      </c>
      <c r="H379" s="20" t="n">
        <f aca="false">$H$11</f>
        <v>9.2</v>
      </c>
      <c r="I379" s="6" t="n">
        <f aca="false">(3.14*POWER(H379,2)*0.25*G379)</f>
        <v>989.99176</v>
      </c>
      <c r="J379" s="21" t="n">
        <f aca="false">B379-C379/(2*10^5/1.8467)</f>
        <v>7.0554505</v>
      </c>
      <c r="K379" s="22" t="n">
        <f aca="false">G379-J379</f>
        <v>7.8445495</v>
      </c>
      <c r="L379" s="6" t="n">
        <f aca="false">I379/K379</f>
        <v>126.201225449594</v>
      </c>
      <c r="M379" s="16" t="n">
        <f aca="false">C379/L379</f>
        <v>768.613772603522</v>
      </c>
      <c r="N379" s="17" t="n">
        <f aca="false">J379/G379</f>
        <v>0.473520167785235</v>
      </c>
      <c r="O379" s="18" t="n">
        <f aca="false">LN(L379/(3.14*H379^2/4))</f>
        <v>0.641542253526838</v>
      </c>
    </row>
    <row r="380" customFormat="false" ht="14.25" hidden="false" customHeight="false" outlineLevel="0" collapsed="false">
      <c r="A380" s="14" t="n">
        <v>36.6</v>
      </c>
      <c r="B380" s="14" t="n">
        <v>7.9718</v>
      </c>
      <c r="C380" s="19" t="n">
        <v>97411</v>
      </c>
      <c r="G380" s="20" t="n">
        <f aca="false">$G$11</f>
        <v>14.9</v>
      </c>
      <c r="H380" s="20" t="n">
        <f aca="false">$H$11</f>
        <v>9.2</v>
      </c>
      <c r="I380" s="6" t="n">
        <f aca="false">(3.14*POWER(H380,2)*0.25*G380)</f>
        <v>989.99176</v>
      </c>
      <c r="J380" s="21" t="n">
        <f aca="false">B380-C380/(2*10^5/1.8467)</f>
        <v>7.0723555315</v>
      </c>
      <c r="K380" s="22" t="n">
        <f aca="false">G380-J380</f>
        <v>7.8276444685</v>
      </c>
      <c r="L380" s="6" t="n">
        <f aca="false">I380/K380</f>
        <v>126.473776879357</v>
      </c>
      <c r="M380" s="16" t="n">
        <f aca="false">C380/L380</f>
        <v>770.207092755048</v>
      </c>
      <c r="N380" s="17" t="n">
        <f aca="false">J380/G380</f>
        <v>0.474654733657718</v>
      </c>
      <c r="O380" s="18" t="n">
        <f aca="false">LN(L380/(3.14*H380^2/4))</f>
        <v>0.64369958237185</v>
      </c>
    </row>
    <row r="381" customFormat="false" ht="14.25" hidden="false" customHeight="false" outlineLevel="0" collapsed="false">
      <c r="A381" s="14" t="n">
        <v>36.7</v>
      </c>
      <c r="B381" s="14" t="n">
        <v>7.9926</v>
      </c>
      <c r="C381" s="19" t="n">
        <v>97689</v>
      </c>
      <c r="G381" s="20" t="n">
        <f aca="false">$G$11</f>
        <v>14.9</v>
      </c>
      <c r="H381" s="20" t="n">
        <f aca="false">$H$11</f>
        <v>9.2</v>
      </c>
      <c r="I381" s="6" t="n">
        <f aca="false">(3.14*POWER(H381,2)*0.25*G381)</f>
        <v>989.99176</v>
      </c>
      <c r="J381" s="21" t="n">
        <f aca="false">B381-C381/(2*10^5/1.8467)</f>
        <v>7.0905886185</v>
      </c>
      <c r="K381" s="22" t="n">
        <f aca="false">G381-J381</f>
        <v>7.8094113815</v>
      </c>
      <c r="L381" s="6" t="n">
        <f aca="false">I381/K381</f>
        <v>126.769062562798</v>
      </c>
      <c r="M381" s="16" t="n">
        <f aca="false">C381/L381</f>
        <v>770.605998223009</v>
      </c>
      <c r="N381" s="17" t="n">
        <f aca="false">J381/G381</f>
        <v>0.475878430771812</v>
      </c>
      <c r="O381" s="18" t="n">
        <f aca="false">LN(L381/(3.14*H381^2/4))</f>
        <v>0.646031619225607</v>
      </c>
    </row>
    <row r="382" customFormat="false" ht="14.25" hidden="false" customHeight="false" outlineLevel="0" collapsed="false">
      <c r="A382" s="14" t="n">
        <v>36.8</v>
      </c>
      <c r="B382" s="14" t="n">
        <v>8.0139</v>
      </c>
      <c r="C382" s="19" t="n">
        <v>98018</v>
      </c>
      <c r="G382" s="20" t="n">
        <f aca="false">$G$11</f>
        <v>14.9</v>
      </c>
      <c r="H382" s="20" t="n">
        <f aca="false">$H$11</f>
        <v>9.2</v>
      </c>
      <c r="I382" s="6" t="n">
        <f aca="false">(3.14*POWER(H382,2)*0.25*G382)</f>
        <v>989.99176</v>
      </c>
      <c r="J382" s="21" t="n">
        <f aca="false">B382-C382/(2*10^5/1.8467)</f>
        <v>7.108850797</v>
      </c>
      <c r="K382" s="22" t="n">
        <f aca="false">G382-J382</f>
        <v>7.791149203</v>
      </c>
      <c r="L382" s="6" t="n">
        <f aca="false">I382/K382</f>
        <v>127.066204767174</v>
      </c>
      <c r="M382" s="16" t="n">
        <f aca="false">C382/L382</f>
        <v>771.393150362842</v>
      </c>
      <c r="N382" s="17" t="n">
        <f aca="false">J382/G382</f>
        <v>0.47710408033557</v>
      </c>
      <c r="O382" s="18" t="n">
        <f aca="false">LN(L382/(3.14*H382^2/4))</f>
        <v>0.648372841099375</v>
      </c>
    </row>
    <row r="383" customFormat="false" ht="14.25" hidden="false" customHeight="false" outlineLevel="0" collapsed="false">
      <c r="A383" s="14" t="n">
        <v>36.9</v>
      </c>
      <c r="B383" s="14" t="n">
        <v>8.0342</v>
      </c>
      <c r="C383" s="19" t="n">
        <v>98400</v>
      </c>
      <c r="G383" s="20" t="n">
        <f aca="false">$G$11</f>
        <v>14.9</v>
      </c>
      <c r="H383" s="20" t="n">
        <f aca="false">$H$11</f>
        <v>9.2</v>
      </c>
      <c r="I383" s="6" t="n">
        <f aca="false">(3.14*POWER(H383,2)*0.25*G383)</f>
        <v>989.99176</v>
      </c>
      <c r="J383" s="21" t="n">
        <f aca="false">B383-C383/(2*10^5/1.8467)</f>
        <v>7.1256236</v>
      </c>
      <c r="K383" s="22" t="n">
        <f aca="false">G383-J383</f>
        <v>7.7743764</v>
      </c>
      <c r="L383" s="6" t="n">
        <f aca="false">I383/K383</f>
        <v>127.340343336091</v>
      </c>
      <c r="M383" s="16" t="n">
        <f aca="false">C383/L383</f>
        <v>772.732328357966</v>
      </c>
      <c r="N383" s="17" t="n">
        <f aca="false">J383/G383</f>
        <v>0.478229771812081</v>
      </c>
      <c r="O383" s="18" t="n">
        <f aca="false">LN(L383/(3.14*H383^2/4))</f>
        <v>0.650527963890553</v>
      </c>
    </row>
    <row r="384" customFormat="false" ht="14.25" hidden="false" customHeight="false" outlineLevel="0" collapsed="false">
      <c r="A384" s="14" t="n">
        <v>37</v>
      </c>
      <c r="B384" s="14" t="n">
        <v>8.0545</v>
      </c>
      <c r="C384" s="19" t="n">
        <v>98732</v>
      </c>
      <c r="G384" s="20" t="n">
        <f aca="false">$G$11</f>
        <v>14.9</v>
      </c>
      <c r="H384" s="20" t="n">
        <f aca="false">$H$11</f>
        <v>9.2</v>
      </c>
      <c r="I384" s="6" t="n">
        <f aca="false">(3.14*POWER(H384,2)*0.25*G384)</f>
        <v>989.99176</v>
      </c>
      <c r="J384" s="21" t="n">
        <f aca="false">B384-C384/(2*10^5/1.8467)</f>
        <v>7.142858078</v>
      </c>
      <c r="K384" s="22" t="n">
        <f aca="false">G384-J384</f>
        <v>7.757141922</v>
      </c>
      <c r="L384" s="6" t="n">
        <f aca="false">I384/K384</f>
        <v>127.62326253079</v>
      </c>
      <c r="M384" s="16" t="n">
        <f aca="false">C384/L384</f>
        <v>773.620718058203</v>
      </c>
      <c r="N384" s="17" t="n">
        <f aca="false">J384/G384</f>
        <v>0.47938644818792</v>
      </c>
      <c r="O384" s="18" t="n">
        <f aca="false">LN(L384/(3.14*H384^2/4))</f>
        <v>0.65274725561933</v>
      </c>
    </row>
    <row r="385" customFormat="false" ht="14.25" hidden="false" customHeight="false" outlineLevel="0" collapsed="false">
      <c r="A385" s="14" t="n">
        <v>37.1</v>
      </c>
      <c r="B385" s="14" t="n">
        <v>8.0749</v>
      </c>
      <c r="C385" s="19" t="n">
        <v>99040</v>
      </c>
      <c r="G385" s="20" t="n">
        <f aca="false">$G$11</f>
        <v>14.9</v>
      </c>
      <c r="H385" s="20" t="n">
        <f aca="false">$H$11</f>
        <v>9.2</v>
      </c>
      <c r="I385" s="6" t="n">
        <f aca="false">(3.14*POWER(H385,2)*0.25*G385)</f>
        <v>989.99176</v>
      </c>
      <c r="J385" s="21" t="n">
        <f aca="false">B385-C385/(2*10^5/1.8467)</f>
        <v>7.16041416</v>
      </c>
      <c r="K385" s="22" t="n">
        <f aca="false">G385-J385</f>
        <v>7.73958584</v>
      </c>
      <c r="L385" s="6" t="n">
        <f aca="false">I385/K385</f>
        <v>127.912756634016</v>
      </c>
      <c r="M385" s="16" t="n">
        <f aca="false">C385/L385</f>
        <v>774.277739032495</v>
      </c>
      <c r="N385" s="17" t="n">
        <f aca="false">J385/G385</f>
        <v>0.480564708724832</v>
      </c>
      <c r="O385" s="18" t="n">
        <f aca="false">LN(L385/(3.14*H385^2/4))</f>
        <v>0.655013035825365</v>
      </c>
    </row>
    <row r="386" customFormat="false" ht="14.25" hidden="false" customHeight="false" outlineLevel="0" collapsed="false">
      <c r="A386" s="14" t="n">
        <v>37.2</v>
      </c>
      <c r="B386" s="14" t="n">
        <v>8.0956</v>
      </c>
      <c r="C386" s="19" t="n">
        <v>99145</v>
      </c>
      <c r="G386" s="20" t="n">
        <f aca="false">$G$11</f>
        <v>14.9</v>
      </c>
      <c r="H386" s="20" t="n">
        <f aca="false">$H$11</f>
        <v>9.2</v>
      </c>
      <c r="I386" s="6" t="n">
        <f aca="false">(3.14*POWER(H386,2)*0.25*G386)</f>
        <v>989.99176</v>
      </c>
      <c r="J386" s="21" t="n">
        <f aca="false">B386-C386/(2*10^5/1.8467)</f>
        <v>7.1801446425</v>
      </c>
      <c r="K386" s="22" t="n">
        <f aca="false">G386-J386</f>
        <v>7.7198553575</v>
      </c>
      <c r="L386" s="6" t="n">
        <f aca="false">I386/K386</f>
        <v>128.239677319628</v>
      </c>
      <c r="M386" s="16" t="n">
        <f aca="false">C386/L386</f>
        <v>773.122656515179</v>
      </c>
      <c r="N386" s="17" t="n">
        <f aca="false">J386/G386</f>
        <v>0.481888902181208</v>
      </c>
      <c r="O386" s="18" t="n">
        <f aca="false">LN(L386/(3.14*H386^2/4))</f>
        <v>0.657565585165381</v>
      </c>
    </row>
    <row r="387" customFormat="false" ht="14.25" hidden="false" customHeight="false" outlineLevel="0" collapsed="false">
      <c r="A387" s="14" t="n">
        <v>37.3</v>
      </c>
      <c r="B387" s="14" t="n">
        <v>8.1163</v>
      </c>
      <c r="C387" s="19" t="n">
        <v>99614</v>
      </c>
      <c r="G387" s="20" t="n">
        <f aca="false">$G$11</f>
        <v>14.9</v>
      </c>
      <c r="H387" s="20" t="n">
        <f aca="false">$H$11</f>
        <v>9.2</v>
      </c>
      <c r="I387" s="6" t="n">
        <f aca="false">(3.14*POWER(H387,2)*0.25*G387)</f>
        <v>989.99176</v>
      </c>
      <c r="J387" s="21" t="n">
        <f aca="false">B387-C387/(2*10^5/1.8467)</f>
        <v>7.196514131</v>
      </c>
      <c r="K387" s="22" t="n">
        <f aca="false">G387-J387</f>
        <v>7.703485869</v>
      </c>
      <c r="L387" s="6" t="n">
        <f aca="false">I387/K387</f>
        <v>128.512179659325</v>
      </c>
      <c r="M387" s="16" t="n">
        <f aca="false">C387/L387</f>
        <v>775.132756008561</v>
      </c>
      <c r="N387" s="17" t="n">
        <f aca="false">J387/G387</f>
        <v>0.48298752557047</v>
      </c>
      <c r="O387" s="18" t="n">
        <f aca="false">LN(L387/(3.14*H387^2/4))</f>
        <v>0.659688276274408</v>
      </c>
    </row>
    <row r="388" customFormat="false" ht="14.25" hidden="false" customHeight="false" outlineLevel="0" collapsed="false">
      <c r="A388" s="14" t="n">
        <v>37.4</v>
      </c>
      <c r="B388" s="14" t="n">
        <v>8.1366</v>
      </c>
      <c r="C388" s="19" t="n">
        <v>99990</v>
      </c>
      <c r="G388" s="20" t="n">
        <f aca="false">$G$11</f>
        <v>14.9</v>
      </c>
      <c r="H388" s="20" t="n">
        <f aca="false">$H$11</f>
        <v>9.2</v>
      </c>
      <c r="I388" s="6" t="n">
        <f aca="false">(3.14*POWER(H388,2)*0.25*G388)</f>
        <v>989.99176</v>
      </c>
      <c r="J388" s="21" t="n">
        <f aca="false">B388-C388/(2*10^5/1.8467)</f>
        <v>7.213342335</v>
      </c>
      <c r="K388" s="22" t="n">
        <f aca="false">G388-J388</f>
        <v>7.686657665</v>
      </c>
      <c r="L388" s="6" t="n">
        <f aca="false">I388/K388</f>
        <v>128.793528103609</v>
      </c>
      <c r="M388" s="16" t="n">
        <f aca="false">C388/L388</f>
        <v>776.358885980374</v>
      </c>
      <c r="N388" s="17" t="n">
        <f aca="false">J388/G388</f>
        <v>0.484116935234899</v>
      </c>
      <c r="O388" s="18" t="n">
        <f aca="false">LN(L388/(3.14*H388^2/4))</f>
        <v>0.661875157854751</v>
      </c>
    </row>
    <row r="389" customFormat="false" ht="14.25" hidden="false" customHeight="false" outlineLevel="0" collapsed="false">
      <c r="A389" s="14" t="n">
        <v>37.5</v>
      </c>
      <c r="B389" s="14" t="n">
        <v>8.1574</v>
      </c>
      <c r="C389" s="19" t="n">
        <v>100338</v>
      </c>
      <c r="G389" s="20" t="n">
        <f aca="false">$G$11</f>
        <v>14.9</v>
      </c>
      <c r="H389" s="20" t="n">
        <f aca="false">$H$11</f>
        <v>9.2</v>
      </c>
      <c r="I389" s="6" t="n">
        <f aca="false">(3.14*POWER(H389,2)*0.25*G389)</f>
        <v>989.99176</v>
      </c>
      <c r="J389" s="21" t="n">
        <f aca="false">B389-C389/(2*10^5/1.8467)</f>
        <v>7.230929077</v>
      </c>
      <c r="K389" s="22" t="n">
        <f aca="false">G389-J389</f>
        <v>7.669070923</v>
      </c>
      <c r="L389" s="6" t="n">
        <f aca="false">I389/K389</f>
        <v>129.088877901879</v>
      </c>
      <c r="M389" s="16" t="n">
        <f aca="false">C389/L389</f>
        <v>777.278427319409</v>
      </c>
      <c r="N389" s="17" t="n">
        <f aca="false">J389/G389</f>
        <v>0.485297253489933</v>
      </c>
      <c r="O389" s="18" t="n">
        <f aca="false">LN(L389/(3.14*H389^2/4))</f>
        <v>0.664165736199979</v>
      </c>
    </row>
    <row r="390" customFormat="false" ht="14.25" hidden="false" customHeight="false" outlineLevel="0" collapsed="false">
      <c r="A390" s="14" t="n">
        <v>37.6</v>
      </c>
      <c r="B390" s="14" t="n">
        <v>8.1788</v>
      </c>
      <c r="C390" s="19" t="n">
        <v>100688</v>
      </c>
      <c r="G390" s="20" t="n">
        <f aca="false">$G$11</f>
        <v>14.9</v>
      </c>
      <c r="H390" s="20" t="n">
        <f aca="false">$H$11</f>
        <v>9.2</v>
      </c>
      <c r="I390" s="6" t="n">
        <f aca="false">(3.14*POWER(H390,2)*0.25*G390)</f>
        <v>989.99176</v>
      </c>
      <c r="J390" s="21" t="n">
        <f aca="false">B390-C390/(2*10^5/1.8467)</f>
        <v>7.249097352</v>
      </c>
      <c r="K390" s="22" t="n">
        <f aca="false">G390-J390</f>
        <v>7.650902648</v>
      </c>
      <c r="L390" s="6" t="n">
        <f aca="false">I390/K390</f>
        <v>129.395419801713</v>
      </c>
      <c r="M390" s="16" t="n">
        <f aca="false">C390/L390</f>
        <v>778.141916880019</v>
      </c>
      <c r="N390" s="17" t="n">
        <f aca="false">J390/G390</f>
        <v>0.486516600805369</v>
      </c>
      <c r="O390" s="18" t="n">
        <f aca="false">LN(L390/(3.14*H390^2/4))</f>
        <v>0.666537578871005</v>
      </c>
    </row>
    <row r="391" customFormat="false" ht="14.25" hidden="false" customHeight="false" outlineLevel="0" collapsed="false">
      <c r="A391" s="14" t="n">
        <v>37.7</v>
      </c>
      <c r="B391" s="14" t="n">
        <v>8.1995</v>
      </c>
      <c r="C391" s="19" t="n">
        <v>101041</v>
      </c>
      <c r="G391" s="20" t="n">
        <f aca="false">$G$11</f>
        <v>14.9</v>
      </c>
      <c r="H391" s="20" t="n">
        <f aca="false">$H$11</f>
        <v>9.2</v>
      </c>
      <c r="I391" s="6" t="n">
        <f aca="false">(3.14*POWER(H391,2)*0.25*G391)</f>
        <v>989.99176</v>
      </c>
      <c r="J391" s="21" t="n">
        <f aca="false">B391-C391/(2*10^5/1.8467)</f>
        <v>7.2665379265</v>
      </c>
      <c r="K391" s="22" t="n">
        <f aca="false">G391-J391</f>
        <v>7.6334620735</v>
      </c>
      <c r="L391" s="6" t="n">
        <f aca="false">I391/K391</f>
        <v>129.691056360496</v>
      </c>
      <c r="M391" s="16" t="n">
        <f aca="false">C391/L391</f>
        <v>779.089960676555</v>
      </c>
      <c r="N391" s="17" t="n">
        <f aca="false">J391/G391</f>
        <v>0.487687109161074</v>
      </c>
      <c r="O391" s="18" t="n">
        <f aca="false">LN(L391/(3.14*H391^2/4))</f>
        <v>0.668819725677533</v>
      </c>
    </row>
    <row r="392" customFormat="false" ht="14.25" hidden="false" customHeight="false" outlineLevel="0" collapsed="false">
      <c r="A392" s="14" t="n">
        <v>37.8</v>
      </c>
      <c r="B392" s="14" t="n">
        <v>8.2202</v>
      </c>
      <c r="C392" s="19" t="n">
        <v>101392</v>
      </c>
      <c r="G392" s="20" t="n">
        <f aca="false">$G$11</f>
        <v>14.9</v>
      </c>
      <c r="H392" s="20" t="n">
        <f aca="false">$H$11</f>
        <v>9.2</v>
      </c>
      <c r="I392" s="6" t="n">
        <f aca="false">(3.14*POWER(H392,2)*0.25*G392)</f>
        <v>989.99176</v>
      </c>
      <c r="J392" s="21" t="n">
        <f aca="false">B392-C392/(2*10^5/1.8467)</f>
        <v>7.283996968</v>
      </c>
      <c r="K392" s="22" t="n">
        <f aca="false">G392-J392</f>
        <v>7.616003032</v>
      </c>
      <c r="L392" s="6" t="n">
        <f aca="false">I392/K392</f>
        <v>129.988362115978</v>
      </c>
      <c r="M392" s="16" t="n">
        <f aca="false">C392/L392</f>
        <v>780.008289584697</v>
      </c>
      <c r="N392" s="17" t="n">
        <f aca="false">J392/G392</f>
        <v>0.488858856912752</v>
      </c>
      <c r="O392" s="18" t="n">
        <f aca="false">LN(L392/(3.14*H392^2/4))</f>
        <v>0.671109517353185</v>
      </c>
    </row>
    <row r="393" customFormat="false" ht="14.25" hidden="false" customHeight="false" outlineLevel="0" collapsed="false">
      <c r="A393" s="14" t="n">
        <v>37.9</v>
      </c>
      <c r="B393" s="14" t="n">
        <v>8.24</v>
      </c>
      <c r="C393" s="19" t="n">
        <v>101641</v>
      </c>
      <c r="G393" s="20" t="n">
        <f aca="false">$G$11</f>
        <v>14.9</v>
      </c>
      <c r="H393" s="20" t="n">
        <f aca="false">$H$11</f>
        <v>9.2</v>
      </c>
      <c r="I393" s="6" t="n">
        <f aca="false">(3.14*POWER(H393,2)*0.25*G393)</f>
        <v>989.99176</v>
      </c>
      <c r="J393" s="21" t="n">
        <f aca="false">B393-C393/(2*10^5/1.8467)</f>
        <v>7.3014978265</v>
      </c>
      <c r="K393" s="22" t="n">
        <f aca="false">G393-J393</f>
        <v>7.5985021735</v>
      </c>
      <c r="L393" s="6" t="n">
        <f aca="false">I393/K393</f>
        <v>130.287751111347</v>
      </c>
      <c r="M393" s="16" t="n">
        <f aca="false">C393/L393</f>
        <v>780.127058246135</v>
      </c>
      <c r="N393" s="17" t="n">
        <f aca="false">J393/G393</f>
        <v>0.490033411174497</v>
      </c>
      <c r="O393" s="18" t="n">
        <f aca="false">LN(L393/(3.14*H393^2/4))</f>
        <v>0.673410067516634</v>
      </c>
    </row>
    <row r="394" customFormat="false" ht="14.25" hidden="false" customHeight="false" outlineLevel="0" collapsed="false">
      <c r="A394" s="14" t="n">
        <v>38</v>
      </c>
      <c r="B394" s="14" t="n">
        <v>8.2602</v>
      </c>
      <c r="C394" s="19" t="n">
        <v>102064</v>
      </c>
      <c r="G394" s="20" t="n">
        <f aca="false">$G$11</f>
        <v>14.9</v>
      </c>
      <c r="H394" s="20" t="n">
        <f aca="false">$H$11</f>
        <v>9.2</v>
      </c>
      <c r="I394" s="6" t="n">
        <f aca="false">(3.14*POWER(H394,2)*0.25*G394)</f>
        <v>989.99176</v>
      </c>
      <c r="J394" s="21" t="n">
        <f aca="false">B394-C394/(2*10^5/1.8467)</f>
        <v>7.317792056</v>
      </c>
      <c r="K394" s="22" t="n">
        <f aca="false">G394-J394</f>
        <v>7.582207944</v>
      </c>
      <c r="L394" s="6" t="n">
        <f aca="false">I394/K394</f>
        <v>130.567740599017</v>
      </c>
      <c r="M394" s="16" t="n">
        <f aca="false">C394/L394</f>
        <v>781.693851266415</v>
      </c>
      <c r="N394" s="17" t="n">
        <f aca="false">J394/G394</f>
        <v>0.491126983624161</v>
      </c>
      <c r="O394" s="18" t="n">
        <f aca="false">LN(L394/(3.14*H394^2/4))</f>
        <v>0.675556770224388</v>
      </c>
    </row>
    <row r="395" customFormat="false" ht="14.25" hidden="false" customHeight="false" outlineLevel="0" collapsed="false">
      <c r="A395" s="14" t="n">
        <v>38.1</v>
      </c>
      <c r="B395" s="14" t="n">
        <v>8.2804</v>
      </c>
      <c r="C395" s="19" t="n">
        <v>102368</v>
      </c>
      <c r="G395" s="20" t="n">
        <f aca="false">$G$11</f>
        <v>14.9</v>
      </c>
      <c r="H395" s="20" t="n">
        <f aca="false">$H$11</f>
        <v>9.2</v>
      </c>
      <c r="I395" s="6" t="n">
        <f aca="false">(3.14*POWER(H395,2)*0.25*G395)</f>
        <v>989.99176</v>
      </c>
      <c r="J395" s="21" t="n">
        <f aca="false">B395-C395/(2*10^5/1.8467)</f>
        <v>7.335185072</v>
      </c>
      <c r="K395" s="22" t="n">
        <f aca="false">G395-J395</f>
        <v>7.564814928</v>
      </c>
      <c r="L395" s="6" t="n">
        <f aca="false">I395/K395</f>
        <v>130.867941836316</v>
      </c>
      <c r="M395" s="16" t="n">
        <f aca="false">C395/L395</f>
        <v>782.223656638823</v>
      </c>
      <c r="N395" s="17" t="n">
        <f aca="false">J395/G395</f>
        <v>0.492294300134228</v>
      </c>
      <c r="O395" s="18" t="n">
        <f aca="false">LN(L395/(3.14*H395^2/4))</f>
        <v>0.677853330253574</v>
      </c>
    </row>
    <row r="396" customFormat="false" ht="14.25" hidden="false" customHeight="false" outlineLevel="0" collapsed="false">
      <c r="A396" s="14" t="n">
        <v>38.2</v>
      </c>
      <c r="B396" s="14" t="n">
        <v>8.3001</v>
      </c>
      <c r="C396" s="19" t="n">
        <v>102663</v>
      </c>
      <c r="G396" s="20" t="n">
        <f aca="false">$G$11</f>
        <v>14.9</v>
      </c>
      <c r="H396" s="20" t="n">
        <f aca="false">$H$11</f>
        <v>9.2</v>
      </c>
      <c r="I396" s="6" t="n">
        <f aca="false">(3.14*POWER(H396,2)*0.25*G396)</f>
        <v>989.99176</v>
      </c>
      <c r="J396" s="21" t="n">
        <f aca="false">B396-C396/(2*10^5/1.8467)</f>
        <v>7.3521611895</v>
      </c>
      <c r="K396" s="22" t="n">
        <f aca="false">G396-J396</f>
        <v>7.5478388105</v>
      </c>
      <c r="L396" s="6" t="n">
        <f aca="false">I396/K396</f>
        <v>131.162281661712</v>
      </c>
      <c r="M396" s="16" t="n">
        <f aca="false">C396/L396</f>
        <v>782.717399387609</v>
      </c>
      <c r="N396" s="17" t="n">
        <f aca="false">J396/G396</f>
        <v>0.493433636879195</v>
      </c>
      <c r="O396" s="18" t="n">
        <f aca="false">LN(L396/(3.14*H396^2/4))</f>
        <v>0.680099940932808</v>
      </c>
    </row>
    <row r="397" customFormat="false" ht="14.25" hidden="false" customHeight="false" outlineLevel="0" collapsed="false">
      <c r="A397" s="14" t="n">
        <v>38.3</v>
      </c>
      <c r="B397" s="14" t="n">
        <v>8.3208</v>
      </c>
      <c r="C397" s="19" t="n">
        <v>103061</v>
      </c>
      <c r="G397" s="20" t="n">
        <f aca="false">$G$11</f>
        <v>14.9</v>
      </c>
      <c r="H397" s="20" t="n">
        <f aca="false">$H$11</f>
        <v>9.2</v>
      </c>
      <c r="I397" s="6" t="n">
        <f aca="false">(3.14*POWER(H397,2)*0.25*G397)</f>
        <v>989.99176</v>
      </c>
      <c r="J397" s="21" t="n">
        <f aca="false">B397-C397/(2*10^5/1.8467)</f>
        <v>7.3691862565</v>
      </c>
      <c r="K397" s="22" t="n">
        <f aca="false">G397-J397</f>
        <v>7.5308137435</v>
      </c>
      <c r="L397" s="6" t="n">
        <f aca="false">I397/K397</f>
        <v>131.458802955322</v>
      </c>
      <c r="M397" s="16" t="n">
        <f aca="false">C397/L397</f>
        <v>783.979449706585</v>
      </c>
      <c r="N397" s="17" t="n">
        <f aca="false">J397/G397</f>
        <v>0.494576258825503</v>
      </c>
      <c r="O397" s="18" t="n">
        <f aca="false">LN(L397/(3.14*H397^2/4))</f>
        <v>0.682358110112545</v>
      </c>
    </row>
    <row r="398" customFormat="false" ht="14.25" hidden="false" customHeight="false" outlineLevel="0" collapsed="false">
      <c r="A398" s="14" t="n">
        <v>38.4</v>
      </c>
      <c r="B398" s="14" t="n">
        <v>8.3422</v>
      </c>
      <c r="C398" s="19" t="n">
        <v>103412</v>
      </c>
      <c r="G398" s="20" t="n">
        <f aca="false">$G$11</f>
        <v>14.9</v>
      </c>
      <c r="H398" s="20" t="n">
        <f aca="false">$H$11</f>
        <v>9.2</v>
      </c>
      <c r="I398" s="6" t="n">
        <f aca="false">(3.14*POWER(H398,2)*0.25*G398)</f>
        <v>989.99176</v>
      </c>
      <c r="J398" s="21" t="n">
        <f aca="false">B398-C398/(2*10^5/1.8467)</f>
        <v>7.387345298</v>
      </c>
      <c r="K398" s="22" t="n">
        <f aca="false">G398-J398</f>
        <v>7.512654702</v>
      </c>
      <c r="L398" s="6" t="n">
        <f aca="false">I398/K398</f>
        <v>131.776555594449</v>
      </c>
      <c r="M398" s="16" t="n">
        <f aca="false">C398/L398</f>
        <v>784.752640813116</v>
      </c>
      <c r="N398" s="17" t="n">
        <f aca="false">J398/G398</f>
        <v>0.495794986442953</v>
      </c>
      <c r="O398" s="18" t="n">
        <f aca="false">LN(L398/(3.14*H398^2/4))</f>
        <v>0.6847723206898</v>
      </c>
    </row>
    <row r="399" customFormat="false" ht="14.25" hidden="false" customHeight="false" outlineLevel="0" collapsed="false">
      <c r="A399" s="14" t="n">
        <v>38.5</v>
      </c>
      <c r="B399" s="14" t="n">
        <v>8.3624</v>
      </c>
      <c r="C399" s="19" t="n">
        <v>103763</v>
      </c>
      <c r="G399" s="20" t="n">
        <f aca="false">$G$11</f>
        <v>14.9</v>
      </c>
      <c r="H399" s="20" t="n">
        <f aca="false">$H$11</f>
        <v>9.2</v>
      </c>
      <c r="I399" s="6" t="n">
        <f aca="false">(3.14*POWER(H399,2)*0.25*G399)</f>
        <v>989.99176</v>
      </c>
      <c r="J399" s="21" t="n">
        <f aca="false">B399-C399/(2*10^5/1.8467)</f>
        <v>7.4043043395</v>
      </c>
      <c r="K399" s="22" t="n">
        <f aca="false">G399-J399</f>
        <v>7.4956956605</v>
      </c>
      <c r="L399" s="6" t="n">
        <f aca="false">I399/K399</f>
        <v>132.074700580088</v>
      </c>
      <c r="M399" s="16" t="n">
        <f aca="false">C399/L399</f>
        <v>785.638729781409</v>
      </c>
      <c r="N399" s="17" t="n">
        <f aca="false">J399/G399</f>
        <v>0.496933177147651</v>
      </c>
      <c r="O399" s="18" t="n">
        <f aca="false">LN(L399/(3.14*H399^2/4))</f>
        <v>0.687032269092973</v>
      </c>
    </row>
    <row r="400" customFormat="false" ht="14.25" hidden="false" customHeight="false" outlineLevel="0" collapsed="false">
      <c r="A400" s="14" t="n">
        <v>38.6</v>
      </c>
      <c r="B400" s="14" t="n">
        <v>8.3822</v>
      </c>
      <c r="C400" s="19" t="n">
        <v>104104</v>
      </c>
      <c r="G400" s="20" t="n">
        <f aca="false">$G$11</f>
        <v>14.9</v>
      </c>
      <c r="H400" s="20" t="n">
        <f aca="false">$H$11</f>
        <v>9.2</v>
      </c>
      <c r="I400" s="6" t="n">
        <f aca="false">(3.14*POWER(H400,2)*0.25*G400)</f>
        <v>989.99176</v>
      </c>
      <c r="J400" s="21" t="n">
        <f aca="false">B400-C400/(2*10^5/1.8467)</f>
        <v>7.420955716</v>
      </c>
      <c r="K400" s="22" t="n">
        <f aca="false">G400-J400</f>
        <v>7.479044284</v>
      </c>
      <c r="L400" s="6" t="n">
        <f aca="false">I400/K400</f>
        <v>132.368752263962</v>
      </c>
      <c r="M400" s="16" t="n">
        <f aca="false">C400/L400</f>
        <v>786.469602677841</v>
      </c>
      <c r="N400" s="17" t="n">
        <f aca="false">J400/G400</f>
        <v>0.498050719194631</v>
      </c>
      <c r="O400" s="18" t="n">
        <f aca="false">LN(L400/(3.14*H400^2/4))</f>
        <v>0.689256198646964</v>
      </c>
    </row>
    <row r="401" customFormat="false" ht="14.25" hidden="false" customHeight="false" outlineLevel="0" collapsed="false">
      <c r="A401" s="14" t="n">
        <v>38.7</v>
      </c>
      <c r="B401" s="14" t="n">
        <v>8.4443</v>
      </c>
      <c r="C401" s="19" t="n">
        <v>105113</v>
      </c>
      <c r="G401" s="20" t="n">
        <f aca="false">$G$11</f>
        <v>14.9</v>
      </c>
      <c r="H401" s="20" t="n">
        <f aca="false">$H$11</f>
        <v>9.2</v>
      </c>
      <c r="I401" s="6" t="n">
        <f aca="false">(3.14*POWER(H401,2)*0.25*G401)</f>
        <v>989.99176</v>
      </c>
      <c r="J401" s="21" t="n">
        <f aca="false">B401-C401/(2*10^5/1.8467)</f>
        <v>7.4737391145</v>
      </c>
      <c r="K401" s="22" t="n">
        <f aca="false">G401-J401</f>
        <v>7.4262608855</v>
      </c>
      <c r="L401" s="6" t="n">
        <f aca="false">I401/K401</f>
        <v>133.309585437941</v>
      </c>
      <c r="M401" s="16" t="n">
        <f aca="false">C401/L401</f>
        <v>788.487936967841</v>
      </c>
      <c r="N401" s="17" t="n">
        <f aca="false">J401/G401</f>
        <v>0.501593229161074</v>
      </c>
      <c r="O401" s="18" t="n">
        <f aca="false">LN(L401/(3.14*H401^2/4))</f>
        <v>0.696338726450838</v>
      </c>
    </row>
    <row r="402" customFormat="false" ht="14.25" hidden="false" customHeight="false" outlineLevel="0" collapsed="false">
      <c r="A402" s="14" t="n">
        <v>38.8</v>
      </c>
      <c r="B402" s="14" t="n">
        <v>8.465</v>
      </c>
      <c r="C402" s="19" t="n">
        <v>105532</v>
      </c>
      <c r="G402" s="20" t="n">
        <f aca="false">$G$11</f>
        <v>14.9</v>
      </c>
      <c r="H402" s="20" t="n">
        <f aca="false">$H$11</f>
        <v>9.2</v>
      </c>
      <c r="I402" s="6" t="n">
        <f aca="false">(3.14*POWER(H402,2)*0.25*G402)</f>
        <v>989.99176</v>
      </c>
      <c r="J402" s="21" t="n">
        <f aca="false">B402-C402/(2*10^5/1.8467)</f>
        <v>7.490570278</v>
      </c>
      <c r="K402" s="22" t="n">
        <f aca="false">G402-J402</f>
        <v>7.409429722</v>
      </c>
      <c r="L402" s="6" t="n">
        <f aca="false">I402/K402</f>
        <v>133.612409745993</v>
      </c>
      <c r="M402" s="16" t="n">
        <f aca="false">C402/L402</f>
        <v>789.836813815606</v>
      </c>
      <c r="N402" s="17" t="n">
        <f aca="false">J402/G402</f>
        <v>0.502722837449664</v>
      </c>
      <c r="O402" s="18" t="n">
        <f aca="false">LN(L402/(3.14*H402^2/4))</f>
        <v>0.698607737198829</v>
      </c>
    </row>
    <row r="403" customFormat="false" ht="14.25" hidden="false" customHeight="false" outlineLevel="0" collapsed="false">
      <c r="A403" s="14" t="n">
        <v>38.9</v>
      </c>
      <c r="B403" s="14" t="n">
        <v>8.4858</v>
      </c>
      <c r="C403" s="19" t="n">
        <v>105881</v>
      </c>
      <c r="G403" s="20" t="n">
        <f aca="false">$G$11</f>
        <v>14.9</v>
      </c>
      <c r="H403" s="20" t="n">
        <f aca="false">$H$11</f>
        <v>9.2</v>
      </c>
      <c r="I403" s="6" t="n">
        <f aca="false">(3.14*POWER(H403,2)*0.25*G403)</f>
        <v>989.99176</v>
      </c>
      <c r="J403" s="21" t="n">
        <f aca="false">B403-C403/(2*10^5/1.8467)</f>
        <v>7.5081477865</v>
      </c>
      <c r="K403" s="22" t="n">
        <f aca="false">G403-J403</f>
        <v>7.3918522135</v>
      </c>
      <c r="L403" s="6" t="n">
        <f aca="false">I403/K403</f>
        <v>133.930134343317</v>
      </c>
      <c r="M403" s="16" t="n">
        <f aca="false">C403/L403</f>
        <v>790.568907581204</v>
      </c>
      <c r="N403" s="17" t="n">
        <f aca="false">J403/G403</f>
        <v>0.503902536006711</v>
      </c>
      <c r="O403" s="18" t="n">
        <f aca="false">LN(L403/(3.14*H403^2/4))</f>
        <v>0.700982871574334</v>
      </c>
    </row>
    <row r="404" customFormat="false" ht="14.25" hidden="false" customHeight="false" outlineLevel="0" collapsed="false">
      <c r="A404" s="14" t="n">
        <v>39</v>
      </c>
      <c r="B404" s="14" t="n">
        <v>8.5064</v>
      </c>
      <c r="C404" s="19" t="n">
        <v>106190</v>
      </c>
      <c r="G404" s="20" t="n">
        <f aca="false">$G$11</f>
        <v>14.9</v>
      </c>
      <c r="H404" s="20" t="n">
        <f aca="false">$H$11</f>
        <v>9.2</v>
      </c>
      <c r="I404" s="6" t="n">
        <f aca="false">(3.14*POWER(H404,2)*0.25*G404)</f>
        <v>989.99176</v>
      </c>
      <c r="J404" s="21" t="n">
        <f aca="false">B404-C404/(2*10^5/1.8467)</f>
        <v>7.525894635</v>
      </c>
      <c r="K404" s="22" t="n">
        <f aca="false">G404-J404</f>
        <v>7.374105365</v>
      </c>
      <c r="L404" s="6" t="n">
        <f aca="false">I404/K404</f>
        <v>134.252456535112</v>
      </c>
      <c r="M404" s="16" t="n">
        <f aca="false">C404/L404</f>
        <v>790.972491235028</v>
      </c>
      <c r="N404" s="17" t="n">
        <f aca="false">J404/G404</f>
        <v>0.50509359966443</v>
      </c>
      <c r="O404" s="18" t="n">
        <f aca="false">LN(L404/(3.14*H404^2/4))</f>
        <v>0.703386624524429</v>
      </c>
    </row>
    <row r="405" customFormat="false" ht="14.25" hidden="false" customHeight="false" outlineLevel="0" collapsed="false">
      <c r="A405" s="14" t="n">
        <v>39.1</v>
      </c>
      <c r="B405" s="14" t="n">
        <v>8.5273</v>
      </c>
      <c r="C405" s="19" t="n">
        <v>106602</v>
      </c>
      <c r="G405" s="20" t="n">
        <f aca="false">$G$11</f>
        <v>14.9</v>
      </c>
      <c r="H405" s="20" t="n">
        <f aca="false">$H$11</f>
        <v>9.2</v>
      </c>
      <c r="I405" s="6" t="n">
        <f aca="false">(3.14*POWER(H405,2)*0.25*G405)</f>
        <v>989.99176</v>
      </c>
      <c r="J405" s="21" t="n">
        <f aca="false">B405-C405/(2*10^5/1.8467)</f>
        <v>7.542990433</v>
      </c>
      <c r="K405" s="22" t="n">
        <f aca="false">G405-J405</f>
        <v>7.357009567</v>
      </c>
      <c r="L405" s="6" t="n">
        <f aca="false">I405/K405</f>
        <v>134.56442471417</v>
      </c>
      <c r="M405" s="16" t="n">
        <f aca="false">C405/L405</f>
        <v>792.200466255734</v>
      </c>
      <c r="N405" s="17" t="n">
        <f aca="false">J405/G405</f>
        <v>0.506240968657718</v>
      </c>
      <c r="O405" s="18" t="n">
        <f aca="false">LN(L405/(3.14*H405^2/4))</f>
        <v>0.705707671607949</v>
      </c>
    </row>
    <row r="406" customFormat="false" ht="14.25" hidden="false" customHeight="false" outlineLevel="0" collapsed="false">
      <c r="A406" s="14" t="n">
        <v>39.2</v>
      </c>
      <c r="B406" s="14" t="n">
        <v>8.548</v>
      </c>
      <c r="C406" s="19" t="n">
        <v>106932</v>
      </c>
      <c r="G406" s="20" t="n">
        <f aca="false">$G$11</f>
        <v>14.9</v>
      </c>
      <c r="H406" s="20" t="n">
        <f aca="false">$H$11</f>
        <v>9.2</v>
      </c>
      <c r="I406" s="6" t="n">
        <f aca="false">(3.14*POWER(H406,2)*0.25*G406)</f>
        <v>989.99176</v>
      </c>
      <c r="J406" s="21" t="n">
        <f aca="false">B406-C406/(2*10^5/1.8467)</f>
        <v>7.560643378</v>
      </c>
      <c r="K406" s="22" t="n">
        <f aca="false">G406-J406</f>
        <v>7.339356622</v>
      </c>
      <c r="L406" s="6" t="n">
        <f aca="false">I406/K406</f>
        <v>134.888085017216</v>
      </c>
      <c r="M406" s="16" t="n">
        <f aca="false">C406/L406</f>
        <v>792.746075284207</v>
      </c>
      <c r="N406" s="17" t="n">
        <f aca="false">J406/G406</f>
        <v>0.507425730067114</v>
      </c>
      <c r="O406" s="18" t="n">
        <f aca="false">LN(L406/(3.14*H406^2/4))</f>
        <v>0.708110027845271</v>
      </c>
    </row>
    <row r="407" customFormat="false" ht="14.25" hidden="false" customHeight="false" outlineLevel="0" collapsed="false">
      <c r="A407" s="14" t="n">
        <v>39.3</v>
      </c>
      <c r="B407" s="14" t="n">
        <v>8.5684</v>
      </c>
      <c r="C407" s="19" t="n">
        <v>107357</v>
      </c>
      <c r="G407" s="20" t="n">
        <f aca="false">$G$11</f>
        <v>14.9</v>
      </c>
      <c r="H407" s="20" t="n">
        <f aca="false">$H$11</f>
        <v>9.2</v>
      </c>
      <c r="I407" s="6" t="n">
        <f aca="false">(3.14*POWER(H407,2)*0.25*G407)</f>
        <v>989.99176</v>
      </c>
      <c r="J407" s="21" t="n">
        <f aca="false">B407-C407/(2*10^5/1.8467)</f>
        <v>7.5771191405</v>
      </c>
      <c r="K407" s="22" t="n">
        <f aca="false">G407-J407</f>
        <v>7.3228808595</v>
      </c>
      <c r="L407" s="6" t="n">
        <f aca="false">I407/K407</f>
        <v>135.191569956471</v>
      </c>
      <c r="M407" s="16" t="n">
        <f aca="false">C407/L407</f>
        <v>794.110165556673</v>
      </c>
      <c r="N407" s="17" t="n">
        <f aca="false">J407/G407</f>
        <v>0.508531485939597</v>
      </c>
      <c r="O407" s="18" t="n">
        <f aca="false">LN(L407/(3.14*H407^2/4))</f>
        <v>0.710357402361649</v>
      </c>
    </row>
    <row r="408" customFormat="false" ht="14.25" hidden="false" customHeight="false" outlineLevel="0" collapsed="false">
      <c r="A408" s="14" t="n">
        <v>39.4</v>
      </c>
      <c r="B408" s="14" t="n">
        <v>8.5891</v>
      </c>
      <c r="C408" s="19" t="n">
        <v>107724</v>
      </c>
      <c r="G408" s="20" t="n">
        <f aca="false">$G$11</f>
        <v>14.9</v>
      </c>
      <c r="H408" s="20" t="n">
        <f aca="false">$H$11</f>
        <v>9.2</v>
      </c>
      <c r="I408" s="6" t="n">
        <f aca="false">(3.14*POWER(H408,2)*0.25*G408)</f>
        <v>989.99176</v>
      </c>
      <c r="J408" s="21" t="n">
        <f aca="false">B408-C408/(2*10^5/1.8467)</f>
        <v>7.594430446</v>
      </c>
      <c r="K408" s="22" t="n">
        <f aca="false">G408-J408</f>
        <v>7.305569554</v>
      </c>
      <c r="L408" s="6" t="n">
        <f aca="false">I408/K408</f>
        <v>135.511920416657</v>
      </c>
      <c r="M408" s="16" t="n">
        <f aca="false">C408/L408</f>
        <v>794.941136313191</v>
      </c>
      <c r="N408" s="17" t="n">
        <f aca="false">J408/G408</f>
        <v>0.50969331852349</v>
      </c>
      <c r="O408" s="18" t="n">
        <f aca="false">LN(L408/(3.14*H408^2/4))</f>
        <v>0.712724203094713</v>
      </c>
    </row>
    <row r="409" customFormat="false" ht="14.25" hidden="false" customHeight="false" outlineLevel="0" collapsed="false">
      <c r="A409" s="14" t="n">
        <v>39.5</v>
      </c>
      <c r="B409" s="14" t="n">
        <v>8.6094</v>
      </c>
      <c r="C409" s="19" t="n">
        <v>108055</v>
      </c>
      <c r="G409" s="20" t="n">
        <f aca="false">$G$11</f>
        <v>14.9</v>
      </c>
      <c r="H409" s="20" t="n">
        <f aca="false">$H$11</f>
        <v>9.2</v>
      </c>
      <c r="I409" s="6" t="n">
        <f aca="false">(3.14*POWER(H409,2)*0.25*G409)</f>
        <v>989.99176</v>
      </c>
      <c r="J409" s="21" t="n">
        <f aca="false">B409-C409/(2*10^5/1.8467)</f>
        <v>7.6116741575</v>
      </c>
      <c r="K409" s="22" t="n">
        <f aca="false">G409-J409</f>
        <v>7.2883258425</v>
      </c>
      <c r="L409" s="6" t="n">
        <f aca="false">I409/K409</f>
        <v>135.832532929183</v>
      </c>
      <c r="M409" s="16" t="n">
        <f aca="false">C409/L409</f>
        <v>795.501620045138</v>
      </c>
      <c r="N409" s="17" t="n">
        <f aca="false">J409/G409</f>
        <v>0.510850614597316</v>
      </c>
      <c r="O409" s="18" t="n">
        <f aca="false">LN(L409/(3.14*H409^2/4))</f>
        <v>0.715087344539298</v>
      </c>
    </row>
    <row r="410" customFormat="false" ht="14.25" hidden="false" customHeight="false" outlineLevel="0" collapsed="false">
      <c r="A410" s="14" t="n">
        <v>39.6</v>
      </c>
      <c r="B410" s="14" t="n">
        <v>8.6292</v>
      </c>
      <c r="C410" s="19" t="n">
        <v>108384</v>
      </c>
      <c r="G410" s="20" t="n">
        <f aca="false">$G$11</f>
        <v>14.9</v>
      </c>
      <c r="H410" s="20" t="n">
        <f aca="false">$H$11</f>
        <v>9.2</v>
      </c>
      <c r="I410" s="6" t="n">
        <f aca="false">(3.14*POWER(H410,2)*0.25*G410)</f>
        <v>989.99176</v>
      </c>
      <c r="J410" s="21" t="n">
        <f aca="false">B410-C410/(2*10^5/1.8467)</f>
        <v>7.628436336</v>
      </c>
      <c r="K410" s="22" t="n">
        <f aca="false">G410-J410</f>
        <v>7.271563664</v>
      </c>
      <c r="L410" s="6" t="n">
        <f aca="false">I410/K410</f>
        <v>136.145649786612</v>
      </c>
      <c r="M410" s="16" t="n">
        <f aca="false">C410/L410</f>
        <v>796.088601948542</v>
      </c>
      <c r="N410" s="17" t="n">
        <f aca="false">J410/G410</f>
        <v>0.511975593020134</v>
      </c>
      <c r="O410" s="18" t="n">
        <f aca="false">LN(L410/(3.14*H410^2/4))</f>
        <v>0.71738986007666</v>
      </c>
    </row>
    <row r="411" customFormat="false" ht="14.25" hidden="false" customHeight="false" outlineLevel="0" collapsed="false">
      <c r="A411" s="14" t="n">
        <v>39.7</v>
      </c>
      <c r="B411" s="14" t="n">
        <v>8.6499</v>
      </c>
      <c r="C411" s="19" t="n">
        <v>108764</v>
      </c>
      <c r="G411" s="20" t="n">
        <f aca="false">$G$11</f>
        <v>14.9</v>
      </c>
      <c r="H411" s="20" t="n">
        <f aca="false">$H$11</f>
        <v>9.2</v>
      </c>
      <c r="I411" s="6" t="n">
        <f aca="false">(3.14*POWER(H411,2)*0.25*G411)</f>
        <v>989.99176</v>
      </c>
      <c r="J411" s="21" t="n">
        <f aca="false">B411-C411/(2*10^5/1.8467)</f>
        <v>7.645627606</v>
      </c>
      <c r="K411" s="22" t="n">
        <f aca="false">G411-J411</f>
        <v>7.254372394</v>
      </c>
      <c r="L411" s="6" t="n">
        <f aca="false">I411/K411</f>
        <v>136.46828508815</v>
      </c>
      <c r="M411" s="16" t="n">
        <f aca="false">C411/L411</f>
        <v>796.991036633493</v>
      </c>
      <c r="N411" s="17" t="n">
        <f aca="false">J411/G411</f>
        <v>0.513129369530201</v>
      </c>
      <c r="O411" s="18" t="n">
        <f aca="false">LN(L411/(3.14*H411^2/4))</f>
        <v>0.719756837042226</v>
      </c>
    </row>
    <row r="412" customFormat="false" ht="14.25" hidden="false" customHeight="false" outlineLevel="0" collapsed="false">
      <c r="A412" s="14" t="n">
        <v>39.8</v>
      </c>
      <c r="B412" s="14" t="n">
        <v>8.6701</v>
      </c>
      <c r="C412" s="19" t="n">
        <v>109120</v>
      </c>
      <c r="G412" s="20" t="n">
        <f aca="false">$G$11</f>
        <v>14.9</v>
      </c>
      <c r="H412" s="20" t="n">
        <f aca="false">$H$11</f>
        <v>9.2</v>
      </c>
      <c r="I412" s="6" t="n">
        <f aca="false">(3.14*POWER(H412,2)*0.25*G412)</f>
        <v>989.99176</v>
      </c>
      <c r="J412" s="21" t="n">
        <f aca="false">B412-C412/(2*10^5/1.8467)</f>
        <v>7.66254048</v>
      </c>
      <c r="K412" s="22" t="n">
        <f aca="false">G412-J412</f>
        <v>7.23745952</v>
      </c>
      <c r="L412" s="6" t="n">
        <f aca="false">I412/K412</f>
        <v>136.787191315441</v>
      </c>
      <c r="M412" s="16" t="n">
        <f aca="false">C412/L412</f>
        <v>797.735511275771</v>
      </c>
      <c r="N412" s="17" t="n">
        <f aca="false">J412/G412</f>
        <v>0.514264461744966</v>
      </c>
      <c r="O412" s="18" t="n">
        <f aca="false">LN(L412/(3.14*H412^2/4))</f>
        <v>0.722090963159478</v>
      </c>
    </row>
    <row r="413" customFormat="false" ht="14.25" hidden="false" customHeight="false" outlineLevel="0" collapsed="false">
      <c r="A413" s="14" t="n">
        <v>39.9</v>
      </c>
      <c r="B413" s="14" t="n">
        <v>8.6913</v>
      </c>
      <c r="C413" s="19" t="n">
        <v>109542</v>
      </c>
      <c r="G413" s="20" t="n">
        <f aca="false">$G$11</f>
        <v>14.9</v>
      </c>
      <c r="H413" s="20" t="n">
        <f aca="false">$H$11</f>
        <v>9.2</v>
      </c>
      <c r="I413" s="6" t="n">
        <f aca="false">(3.14*POWER(H413,2)*0.25*G413)</f>
        <v>989.99176</v>
      </c>
      <c r="J413" s="21" t="n">
        <f aca="false">B413-C413/(2*10^5/1.8467)</f>
        <v>7.679843943</v>
      </c>
      <c r="K413" s="22" t="n">
        <f aca="false">G413-J413</f>
        <v>7.220156057</v>
      </c>
      <c r="L413" s="6" t="n">
        <f aca="false">I413/K413</f>
        <v>137.115008620928</v>
      </c>
      <c r="M413" s="16" t="n">
        <f aca="false">C413/L413</f>
        <v>798.905977556716</v>
      </c>
      <c r="N413" s="17" t="n">
        <f aca="false">J413/G413</f>
        <v>0.515425767986577</v>
      </c>
      <c r="O413" s="18" t="n">
        <f aca="false">LN(L413/(3.14*H413^2/4))</f>
        <v>0.724484645737333</v>
      </c>
    </row>
    <row r="414" customFormat="false" ht="14.25" hidden="false" customHeight="false" outlineLevel="0" collapsed="false">
      <c r="A414" s="14" t="n">
        <v>40</v>
      </c>
      <c r="B414" s="14" t="n">
        <v>8.7111</v>
      </c>
      <c r="C414" s="19" t="n">
        <v>109869</v>
      </c>
      <c r="G414" s="20" t="n">
        <f aca="false">$G$11</f>
        <v>14.9</v>
      </c>
      <c r="H414" s="20" t="n">
        <f aca="false">$H$11</f>
        <v>9.2</v>
      </c>
      <c r="I414" s="6" t="n">
        <f aca="false">(3.14*POWER(H414,2)*0.25*G414)</f>
        <v>989.99176</v>
      </c>
      <c r="J414" s="21" t="n">
        <f aca="false">B414-C414/(2*10^5/1.8467)</f>
        <v>7.6966245885</v>
      </c>
      <c r="K414" s="22" t="n">
        <f aca="false">G414-J414</f>
        <v>7.2033754115</v>
      </c>
      <c r="L414" s="6" t="n">
        <f aca="false">I414/K414</f>
        <v>137.43442531393</v>
      </c>
      <c r="M414" s="16" t="n">
        <f aca="false">C414/L414</f>
        <v>799.42852563348</v>
      </c>
      <c r="N414" s="17" t="n">
        <f aca="false">J414/G414</f>
        <v>0.516551985805369</v>
      </c>
      <c r="O414" s="18" t="n">
        <f aca="false">LN(L414/(3.14*H414^2/4))</f>
        <v>0.726811489632367</v>
      </c>
    </row>
    <row r="415" customFormat="false" ht="14.25" hidden="false" customHeight="false" outlineLevel="0" collapsed="false">
      <c r="A415" s="14" t="n">
        <v>40.1</v>
      </c>
      <c r="B415" s="14" t="n">
        <v>8.7314</v>
      </c>
      <c r="C415" s="19" t="n">
        <v>110286</v>
      </c>
      <c r="G415" s="20" t="n">
        <f aca="false">$G$11</f>
        <v>14.9</v>
      </c>
      <c r="H415" s="20" t="n">
        <f aca="false">$H$11</f>
        <v>9.2</v>
      </c>
      <c r="I415" s="6" t="n">
        <f aca="false">(3.14*POWER(H415,2)*0.25*G415)</f>
        <v>989.99176</v>
      </c>
      <c r="J415" s="21" t="n">
        <f aca="false">B415-C415/(2*10^5/1.8467)</f>
        <v>7.713074219</v>
      </c>
      <c r="K415" s="22" t="n">
        <f aca="false">G415-J415</f>
        <v>7.186925781</v>
      </c>
      <c r="L415" s="6" t="n">
        <f aca="false">I415/K415</f>
        <v>137.748988951191</v>
      </c>
      <c r="M415" s="16" t="n">
        <f aca="false">C415/L415</f>
        <v>800.630195834525</v>
      </c>
      <c r="N415" s="17" t="n">
        <f aca="false">J415/G415</f>
        <v>0.517655987852349</v>
      </c>
      <c r="O415" s="18" t="n">
        <f aca="false">LN(L415/(3.14*H415^2/4))</f>
        <v>0.729097701358558</v>
      </c>
    </row>
    <row r="416" customFormat="false" ht="14.25" hidden="false" customHeight="false" outlineLevel="0" collapsed="false">
      <c r="A416" s="14" t="n">
        <v>40.2</v>
      </c>
      <c r="B416" s="14" t="n">
        <v>8.7521</v>
      </c>
      <c r="C416" s="19" t="n">
        <v>110630</v>
      </c>
      <c r="G416" s="20" t="n">
        <f aca="false">$G$11</f>
        <v>14.9</v>
      </c>
      <c r="H416" s="20" t="n">
        <f aca="false">$H$11</f>
        <v>9.2</v>
      </c>
      <c r="I416" s="6" t="n">
        <f aca="false">(3.14*POWER(H416,2)*0.25*G416)</f>
        <v>989.99176</v>
      </c>
      <c r="J416" s="21" t="n">
        <f aca="false">B416-C416/(2*10^5/1.8467)</f>
        <v>7.730597895</v>
      </c>
      <c r="K416" s="22" t="n">
        <f aca="false">G416-J416</f>
        <v>7.169402105</v>
      </c>
      <c r="L416" s="6" t="n">
        <f aca="false">I416/K416</f>
        <v>138.085679321791</v>
      </c>
      <c r="M416" s="16" t="n">
        <f aca="false">C416/L416</f>
        <v>801.16924900077</v>
      </c>
      <c r="N416" s="17" t="n">
        <f aca="false">J416/G416</f>
        <v>0.518832073489933</v>
      </c>
      <c r="O416" s="18" t="n">
        <f aca="false">LN(L416/(3.14*H416^2/4))</f>
        <v>0.731538950240881</v>
      </c>
    </row>
    <row r="417" customFormat="false" ht="14.25" hidden="false" customHeight="false" outlineLevel="0" collapsed="false">
      <c r="A417" s="14" t="n">
        <v>40.3</v>
      </c>
      <c r="B417" s="14" t="n">
        <v>8.7726</v>
      </c>
      <c r="C417" s="19" t="n">
        <v>110990</v>
      </c>
      <c r="G417" s="20" t="n">
        <f aca="false">$G$11</f>
        <v>14.9</v>
      </c>
      <c r="H417" s="20" t="n">
        <f aca="false">$H$11</f>
        <v>9.2</v>
      </c>
      <c r="I417" s="6" t="n">
        <f aca="false">(3.14*POWER(H417,2)*0.25*G417)</f>
        <v>989.99176</v>
      </c>
      <c r="J417" s="21" t="n">
        <f aca="false">B417-C417/(2*10^5/1.8467)</f>
        <v>7.747773835</v>
      </c>
      <c r="K417" s="22" t="n">
        <f aca="false">G417-J417</f>
        <v>7.152226165</v>
      </c>
      <c r="L417" s="6" t="n">
        <f aca="false">I417/K417</f>
        <v>138.417289548897</v>
      </c>
      <c r="M417" s="16" t="n">
        <f aca="false">C417/L417</f>
        <v>801.850696265745</v>
      </c>
      <c r="N417" s="17" t="n">
        <f aca="false">J417/G417</f>
        <v>0.51998482114094</v>
      </c>
      <c r="O417" s="18" t="n">
        <f aca="false">LN(L417/(3.14*H417^2/4))</f>
        <v>0.733937552957143</v>
      </c>
    </row>
    <row r="418" customFormat="false" ht="14.25" hidden="false" customHeight="false" outlineLevel="0" collapsed="false">
      <c r="A418" s="14" t="n">
        <v>40.4</v>
      </c>
      <c r="B418" s="14" t="n">
        <v>8.7932</v>
      </c>
      <c r="C418" s="19" t="n">
        <v>111370</v>
      </c>
      <c r="G418" s="20" t="n">
        <f aca="false">$G$11</f>
        <v>14.9</v>
      </c>
      <c r="H418" s="20" t="n">
        <f aca="false">$H$11</f>
        <v>9.2</v>
      </c>
      <c r="I418" s="6" t="n">
        <f aca="false">(3.14*POWER(H418,2)*0.25*G418)</f>
        <v>989.99176</v>
      </c>
      <c r="J418" s="21" t="n">
        <f aca="false">B418-C418/(2*10^5/1.8467)</f>
        <v>7.764865105</v>
      </c>
      <c r="K418" s="22" t="n">
        <f aca="false">G418-J418</f>
        <v>7.135134895</v>
      </c>
      <c r="L418" s="6" t="n">
        <f aca="false">I418/K418</f>
        <v>138.74884982115</v>
      </c>
      <c r="M418" s="16" t="n">
        <f aca="false">C418/L418</f>
        <v>802.673320489203</v>
      </c>
      <c r="N418" s="17" t="n">
        <f aca="false">J418/G418</f>
        <v>0.521131886241611</v>
      </c>
      <c r="O418" s="18" t="n">
        <f aca="false">LN(L418/(3.14*H418^2/4))</f>
        <v>0.736330056104625</v>
      </c>
    </row>
    <row r="419" customFormat="false" ht="14.25" hidden="false" customHeight="false" outlineLevel="0" collapsed="false">
      <c r="A419" s="14" t="n">
        <v>40.5</v>
      </c>
      <c r="B419" s="14" t="n">
        <v>8.8139</v>
      </c>
      <c r="C419" s="19" t="n">
        <v>111756</v>
      </c>
      <c r="G419" s="20" t="n">
        <f aca="false">$G$11</f>
        <v>14.9</v>
      </c>
      <c r="H419" s="20" t="n">
        <f aca="false">$H$11</f>
        <v>9.2</v>
      </c>
      <c r="I419" s="6" t="n">
        <f aca="false">(3.14*POWER(H419,2)*0.25*G419)</f>
        <v>989.99176</v>
      </c>
      <c r="J419" s="21" t="n">
        <f aca="false">B419-C419/(2*10^5/1.8467)</f>
        <v>7.782000974</v>
      </c>
      <c r="K419" s="22" t="n">
        <f aca="false">G419-J419</f>
        <v>7.117999026</v>
      </c>
      <c r="L419" s="6" t="n">
        <f aca="false">I419/K419</f>
        <v>139.082873766047</v>
      </c>
      <c r="M419" s="16" t="n">
        <f aca="false">C419/L419</f>
        <v>803.520929456682</v>
      </c>
      <c r="N419" s="17" t="n">
        <f aca="false">J419/G419</f>
        <v>0.522281944563758</v>
      </c>
      <c r="O419" s="18" t="n">
        <f aca="false">LN(L419/(3.14*H419^2/4))</f>
        <v>0.738734562699612</v>
      </c>
    </row>
    <row r="420" customFormat="false" ht="14.25" hidden="false" customHeight="false" outlineLevel="0" collapsed="false">
      <c r="A420" s="14" t="n">
        <v>40.6</v>
      </c>
      <c r="B420" s="14" t="n">
        <v>8.8348</v>
      </c>
      <c r="C420" s="19" t="n">
        <v>112142</v>
      </c>
      <c r="G420" s="20" t="n">
        <f aca="false">$G$11</f>
        <v>14.9</v>
      </c>
      <c r="H420" s="20" t="n">
        <f aca="false">$H$11</f>
        <v>9.2</v>
      </c>
      <c r="I420" s="6" t="n">
        <f aca="false">(3.14*POWER(H420,2)*0.25*G420)</f>
        <v>989.99176</v>
      </c>
      <c r="J420" s="21" t="n">
        <f aca="false">B420-C420/(2*10^5/1.8467)</f>
        <v>7.799336843</v>
      </c>
      <c r="K420" s="22" t="n">
        <f aca="false">G420-J420</f>
        <v>7.100663157</v>
      </c>
      <c r="L420" s="6" t="n">
        <f aca="false">I420/K420</f>
        <v>139.422436765507</v>
      </c>
      <c r="M420" s="16" t="n">
        <f aca="false">C420/L420</f>
        <v>804.332520658853</v>
      </c>
      <c r="N420" s="17" t="n">
        <f aca="false">J420/G420</f>
        <v>0.523445425704698</v>
      </c>
      <c r="O420" s="18" t="n">
        <f aca="false">LN(L420/(3.14*H420^2/4))</f>
        <v>0.741173030871509</v>
      </c>
    </row>
    <row r="421" customFormat="false" ht="14.25" hidden="false" customHeight="false" outlineLevel="0" collapsed="false">
      <c r="A421" s="14" t="n">
        <v>40.7</v>
      </c>
      <c r="B421" s="14" t="n">
        <v>8.8562</v>
      </c>
      <c r="C421" s="19" t="n">
        <v>112591</v>
      </c>
      <c r="G421" s="20" t="n">
        <f aca="false">$G$11</f>
        <v>14.9</v>
      </c>
      <c r="H421" s="20" t="n">
        <f aca="false">$H$11</f>
        <v>9.2</v>
      </c>
      <c r="I421" s="6" t="n">
        <f aca="false">(3.14*POWER(H421,2)*0.25*G421)</f>
        <v>989.99176</v>
      </c>
      <c r="J421" s="21" t="n">
        <f aca="false">B421-C421/(2*10^5/1.8467)</f>
        <v>7.8165910015</v>
      </c>
      <c r="K421" s="22" t="n">
        <f aca="false">G421-J421</f>
        <v>7.0834089985</v>
      </c>
      <c r="L421" s="6" t="n">
        <f aca="false">I421/K421</f>
        <v>139.76204963029</v>
      </c>
      <c r="M421" s="16" t="n">
        <f aca="false">C421/L421</f>
        <v>805.590647087925</v>
      </c>
      <c r="N421" s="17" t="n">
        <f aca="false">J421/G421</f>
        <v>0.524603422919463</v>
      </c>
      <c r="O421" s="18" t="n">
        <f aca="false">LN(L421/(3.14*H421^2/4))</f>
        <v>0.743605924164974</v>
      </c>
    </row>
    <row r="422" customFormat="false" ht="14.25" hidden="false" customHeight="false" outlineLevel="0" collapsed="false">
      <c r="A422" s="14" t="n">
        <v>40.8</v>
      </c>
      <c r="B422" s="14" t="n">
        <v>8.8768</v>
      </c>
      <c r="C422" s="19" t="n">
        <v>112989</v>
      </c>
      <c r="G422" s="20" t="n">
        <f aca="false">$G$11</f>
        <v>14.9</v>
      </c>
      <c r="H422" s="20" t="n">
        <f aca="false">$H$11</f>
        <v>9.2</v>
      </c>
      <c r="I422" s="6" t="n">
        <f aca="false">(3.14*POWER(H422,2)*0.25*G422)</f>
        <v>989.99176</v>
      </c>
      <c r="J422" s="21" t="n">
        <f aca="false">B422-C422/(2*10^5/1.8467)</f>
        <v>7.8335160685</v>
      </c>
      <c r="K422" s="22" t="n">
        <f aca="false">G422-J422</f>
        <v>7.0664839315</v>
      </c>
      <c r="L422" s="6" t="n">
        <f aca="false">I422/K422</f>
        <v>140.096796312937</v>
      </c>
      <c r="M422" s="16" t="n">
        <f aca="false">C422/L422</f>
        <v>806.506665203207</v>
      </c>
      <c r="N422" s="17" t="n">
        <f aca="false">J422/G422</f>
        <v>0.525739333456376</v>
      </c>
      <c r="O422" s="18" t="n">
        <f aca="false">LN(L422/(3.14*H422^2/4))</f>
        <v>0.7459981790259</v>
      </c>
    </row>
    <row r="423" customFormat="false" ht="14.25" hidden="false" customHeight="false" outlineLevel="0" collapsed="false">
      <c r="A423" s="14" t="n">
        <v>40.9</v>
      </c>
      <c r="B423" s="14" t="n">
        <v>8.8974</v>
      </c>
      <c r="C423" s="19" t="n">
        <v>113385</v>
      </c>
      <c r="G423" s="20" t="n">
        <f aca="false">$G$11</f>
        <v>14.9</v>
      </c>
      <c r="H423" s="20" t="n">
        <f aca="false">$H$11</f>
        <v>9.2</v>
      </c>
      <c r="I423" s="6" t="n">
        <f aca="false">(3.14*POWER(H423,2)*0.25*G423)</f>
        <v>989.99176</v>
      </c>
      <c r="J423" s="21" t="n">
        <f aca="false">B423-C423/(2*10^5/1.8467)</f>
        <v>7.8504596025</v>
      </c>
      <c r="K423" s="22" t="n">
        <f aca="false">G423-J423</f>
        <v>7.0495403975</v>
      </c>
      <c r="L423" s="6" t="n">
        <f aca="false">I423/K423</f>
        <v>140.433518240577</v>
      </c>
      <c r="M423" s="16" t="n">
        <f aca="false">C423/L423</f>
        <v>807.392718067207</v>
      </c>
      <c r="N423" s="17" t="n">
        <f aca="false">J423/G423</f>
        <v>0.526876483389262</v>
      </c>
      <c r="O423" s="18" t="n">
        <f aca="false">LN(L423/(3.14*H423^2/4))</f>
        <v>0.748398790096288</v>
      </c>
    </row>
    <row r="424" customFormat="false" ht="14.25" hidden="false" customHeight="false" outlineLevel="0" collapsed="false">
      <c r="A424" s="14" t="n">
        <v>41</v>
      </c>
      <c r="B424" s="14" t="n">
        <v>8.918</v>
      </c>
      <c r="C424" s="19" t="n">
        <v>113718</v>
      </c>
      <c r="G424" s="20" t="n">
        <f aca="false">$G$11</f>
        <v>14.9</v>
      </c>
      <c r="H424" s="20" t="n">
        <f aca="false">$H$11</f>
        <v>9.2</v>
      </c>
      <c r="I424" s="6" t="n">
        <f aca="false">(3.14*POWER(H424,2)*0.25*G424)</f>
        <v>989.99176</v>
      </c>
      <c r="J424" s="21" t="n">
        <f aca="false">B424-C424/(2*10^5/1.8467)</f>
        <v>7.867984847</v>
      </c>
      <c r="K424" s="22" t="n">
        <f aca="false">G424-J424</f>
        <v>7.032015153</v>
      </c>
      <c r="L424" s="6" t="n">
        <f aca="false">I424/K424</f>
        <v>140.783507779793</v>
      </c>
      <c r="M424" s="16" t="n">
        <f aca="false">C424/L424</f>
        <v>807.750863672698</v>
      </c>
      <c r="N424" s="17" t="n">
        <f aca="false">J424/G424</f>
        <v>0.528052674295302</v>
      </c>
      <c r="O424" s="18" t="n">
        <f aca="false">LN(L424/(3.14*H424^2/4))</f>
        <v>0.750887897707378</v>
      </c>
    </row>
    <row r="425" customFormat="false" ht="14.25" hidden="false" customHeight="false" outlineLevel="0" collapsed="false">
      <c r="A425" s="14" t="n">
        <v>41.1</v>
      </c>
      <c r="B425" s="14" t="n">
        <v>8.9386</v>
      </c>
      <c r="C425" s="19" t="n">
        <v>114105</v>
      </c>
      <c r="G425" s="20" t="n">
        <f aca="false">$G$11</f>
        <v>14.9</v>
      </c>
      <c r="H425" s="20" t="n">
        <f aca="false">$H$11</f>
        <v>9.2</v>
      </c>
      <c r="I425" s="6" t="n">
        <f aca="false">(3.14*POWER(H425,2)*0.25*G425)</f>
        <v>989.99176</v>
      </c>
      <c r="J425" s="21" t="n">
        <f aca="false">B425-C425/(2*10^5/1.8467)</f>
        <v>7.8850114825</v>
      </c>
      <c r="K425" s="22" t="n">
        <f aca="false">G425-J425</f>
        <v>7.0149885175</v>
      </c>
      <c r="L425" s="6" t="n">
        <f aca="false">I425/K425</f>
        <v>141.12521460731</v>
      </c>
      <c r="M425" s="16" t="n">
        <f aca="false">C425/L425</f>
        <v>808.537300138072</v>
      </c>
      <c r="N425" s="17" t="n">
        <f aca="false">J425/G425</f>
        <v>0.529195401510067</v>
      </c>
      <c r="O425" s="18" t="n">
        <f aca="false">LN(L425/(3.14*H425^2/4))</f>
        <v>0.753312136247937</v>
      </c>
    </row>
    <row r="426" customFormat="false" ht="14.25" hidden="false" customHeight="false" outlineLevel="0" collapsed="false">
      <c r="A426" s="14" t="n">
        <v>41.2</v>
      </c>
      <c r="B426" s="14" t="n">
        <v>8.9593</v>
      </c>
      <c r="C426" s="19" t="n">
        <v>114547</v>
      </c>
      <c r="G426" s="20" t="n">
        <f aca="false">$G$11</f>
        <v>14.9</v>
      </c>
      <c r="H426" s="20" t="n">
        <f aca="false">$H$11</f>
        <v>9.2</v>
      </c>
      <c r="I426" s="6" t="n">
        <f aca="false">(3.14*POWER(H426,2)*0.25*G426)</f>
        <v>989.99176</v>
      </c>
      <c r="J426" s="21" t="n">
        <f aca="false">B426-C426/(2*10^5/1.8467)</f>
        <v>7.9016302755</v>
      </c>
      <c r="K426" s="22" t="n">
        <f aca="false">G426-J426</f>
        <v>6.9983697245</v>
      </c>
      <c r="L426" s="6" t="n">
        <f aca="false">I426/K426</f>
        <v>141.460339903767</v>
      </c>
      <c r="M426" s="16" t="n">
        <f aca="false">C426/L426</f>
        <v>809.746393073314</v>
      </c>
      <c r="N426" s="17" t="n">
        <f aca="false">J426/G426</f>
        <v>0.530310756744966</v>
      </c>
      <c r="O426" s="18" t="n">
        <f aca="false">LN(L426/(3.14*H426^2/4))</f>
        <v>0.755683987520702</v>
      </c>
    </row>
    <row r="427" customFormat="false" ht="14.25" hidden="false" customHeight="false" outlineLevel="0" collapsed="false">
      <c r="A427" s="14" t="n">
        <v>41.3</v>
      </c>
      <c r="B427" s="14" t="n">
        <v>8.98</v>
      </c>
      <c r="C427" s="19" t="n">
        <v>114902</v>
      </c>
      <c r="G427" s="20" t="n">
        <f aca="false">$G$11</f>
        <v>14.9</v>
      </c>
      <c r="H427" s="20" t="n">
        <f aca="false">$H$11</f>
        <v>9.2</v>
      </c>
      <c r="I427" s="6" t="n">
        <f aca="false">(3.14*POWER(H427,2)*0.25*G427)</f>
        <v>989.99176</v>
      </c>
      <c r="J427" s="21" t="n">
        <f aca="false">B427-C427/(2*10^5/1.8467)</f>
        <v>7.919052383</v>
      </c>
      <c r="K427" s="22" t="n">
        <f aca="false">G427-J427</f>
        <v>6.980947617</v>
      </c>
      <c r="L427" s="6" t="n">
        <f aca="false">I427/K427</f>
        <v>141.813377540489</v>
      </c>
      <c r="M427" s="16" t="n">
        <f aca="false">C427/L427</f>
        <v>810.233857995479</v>
      </c>
      <c r="N427" s="17" t="n">
        <f aca="false">J427/G427</f>
        <v>0.531480025704698</v>
      </c>
      <c r="O427" s="18" t="n">
        <f aca="false">LN(L427/(3.14*H427^2/4))</f>
        <v>0.758176543644073</v>
      </c>
    </row>
    <row r="428" customFormat="false" ht="14.25" hidden="false" customHeight="false" outlineLevel="0" collapsed="false">
      <c r="A428" s="14" t="n">
        <v>41.4</v>
      </c>
      <c r="B428" s="14" t="n">
        <v>9.0007</v>
      </c>
      <c r="C428" s="19" t="n">
        <v>115278</v>
      </c>
      <c r="G428" s="20" t="n">
        <f aca="false">$G$11</f>
        <v>14.9</v>
      </c>
      <c r="H428" s="20" t="n">
        <f aca="false">$H$11</f>
        <v>9.2</v>
      </c>
      <c r="I428" s="6" t="n">
        <f aca="false">(3.14*POWER(H428,2)*0.25*G428)</f>
        <v>989.99176</v>
      </c>
      <c r="J428" s="21" t="n">
        <f aca="false">B428-C428/(2*10^5/1.8467)</f>
        <v>7.936280587</v>
      </c>
      <c r="K428" s="22" t="n">
        <f aca="false">G428-J428</f>
        <v>6.963719413</v>
      </c>
      <c r="L428" s="6" t="n">
        <f aca="false">I428/K428</f>
        <v>142.164223066177</v>
      </c>
      <c r="M428" s="16" t="n">
        <f aca="false">C428/L428</f>
        <v>810.879119329048</v>
      </c>
      <c r="N428" s="17" t="n">
        <f aca="false">J428/G428</f>
        <v>0.532636281006712</v>
      </c>
      <c r="O428" s="18" t="n">
        <f aca="false">LN(L428/(3.14*H428^2/4))</f>
        <v>0.760647482925529</v>
      </c>
    </row>
    <row r="429" customFormat="false" ht="14.25" hidden="false" customHeight="false" outlineLevel="0" collapsed="false">
      <c r="A429" s="14" t="n">
        <v>41.5</v>
      </c>
      <c r="B429" s="14" t="n">
        <v>9.0221</v>
      </c>
      <c r="C429" s="19" t="n">
        <v>115756</v>
      </c>
      <c r="G429" s="20" t="n">
        <f aca="false">$G$11</f>
        <v>14.9</v>
      </c>
      <c r="H429" s="20" t="n">
        <f aca="false">$H$11</f>
        <v>9.2</v>
      </c>
      <c r="I429" s="6" t="n">
        <f aca="false">(3.14*POWER(H429,2)*0.25*G429)</f>
        <v>989.99176</v>
      </c>
      <c r="J429" s="21" t="n">
        <f aca="false">B429-C429/(2*10^5/1.8467)</f>
        <v>7.953266974</v>
      </c>
      <c r="K429" s="22" t="n">
        <f aca="false">G429-J429</f>
        <v>6.946733026</v>
      </c>
      <c r="L429" s="6" t="n">
        <f aca="false">I429/K429</f>
        <v>142.511847841956</v>
      </c>
      <c r="M429" s="16" t="n">
        <f aca="false">C429/L429</f>
        <v>812.255273879912</v>
      </c>
      <c r="N429" s="17" t="n">
        <f aca="false">J429/G429</f>
        <v>0.533776306979866</v>
      </c>
      <c r="O429" s="18" t="n">
        <f aca="false">LN(L429/(3.14*H429^2/4))</f>
        <v>0.763089732092844</v>
      </c>
    </row>
    <row r="430" customFormat="false" ht="14.25" hidden="false" customHeight="false" outlineLevel="0" collapsed="false">
      <c r="A430" s="14" t="n">
        <v>41.6</v>
      </c>
      <c r="B430" s="14" t="n">
        <v>9.0428</v>
      </c>
      <c r="C430" s="19" t="n">
        <v>116096</v>
      </c>
      <c r="G430" s="20" t="n">
        <f aca="false">$G$11</f>
        <v>14.9</v>
      </c>
      <c r="H430" s="20" t="n">
        <f aca="false">$H$11</f>
        <v>9.2</v>
      </c>
      <c r="I430" s="6" t="n">
        <f aca="false">(3.14*POWER(H430,2)*0.25*G430)</f>
        <v>989.99176</v>
      </c>
      <c r="J430" s="21" t="n">
        <f aca="false">B430-C430/(2*10^5/1.8467)</f>
        <v>7.970827584</v>
      </c>
      <c r="K430" s="22" t="n">
        <f aca="false">G430-J430</f>
        <v>6.929172416</v>
      </c>
      <c r="L430" s="6" t="n">
        <f aca="false">I430/K430</f>
        <v>142.873015789596</v>
      </c>
      <c r="M430" s="16" t="n">
        <f aca="false">C430/L430</f>
        <v>812.581713617431</v>
      </c>
      <c r="N430" s="17" t="n">
        <f aca="false">J430/G430</f>
        <v>0.534954871409396</v>
      </c>
      <c r="O430" s="18" t="n">
        <f aca="false">LN(L430/(3.14*H430^2/4))</f>
        <v>0.765620827371417</v>
      </c>
    </row>
    <row r="431" customFormat="false" ht="14.25" hidden="false" customHeight="false" outlineLevel="0" collapsed="false">
      <c r="A431" s="14" t="n">
        <v>41.7</v>
      </c>
      <c r="B431" s="14" t="n">
        <v>9.0636</v>
      </c>
      <c r="C431" s="19" t="n">
        <v>116575</v>
      </c>
      <c r="G431" s="20" t="n">
        <f aca="false">$G$11</f>
        <v>14.9</v>
      </c>
      <c r="H431" s="20" t="n">
        <f aca="false">$H$11</f>
        <v>9.2</v>
      </c>
      <c r="I431" s="6" t="n">
        <f aca="false">(3.14*POWER(H431,2)*0.25*G431)</f>
        <v>989.99176</v>
      </c>
      <c r="J431" s="21" t="n">
        <f aca="false">B431-C431/(2*10^5/1.8467)</f>
        <v>7.9872047375</v>
      </c>
      <c r="K431" s="22" t="n">
        <f aca="false">G431-J431</f>
        <v>6.9127952625</v>
      </c>
      <c r="L431" s="6" t="n">
        <f aca="false">I431/K431</f>
        <v>143.211497289733</v>
      </c>
      <c r="M431" s="16" t="n">
        <f aca="false">C431/L431</f>
        <v>814.005873873069</v>
      </c>
      <c r="N431" s="17" t="n">
        <f aca="false">J431/G431</f>
        <v>0.536054009228188</v>
      </c>
      <c r="O431" s="18" t="n">
        <f aca="false">LN(L431/(3.14*H431^2/4))</f>
        <v>0.767987132729475</v>
      </c>
    </row>
    <row r="432" customFormat="false" ht="14.25" hidden="false" customHeight="false" outlineLevel="0" collapsed="false">
      <c r="A432" s="14" t="n">
        <v>41.8</v>
      </c>
      <c r="B432" s="14" t="n">
        <v>9.0844</v>
      </c>
      <c r="C432" s="19" t="n">
        <v>116928</v>
      </c>
      <c r="G432" s="20" t="n">
        <f aca="false">$G$11</f>
        <v>14.9</v>
      </c>
      <c r="H432" s="20" t="n">
        <f aca="false">$H$11</f>
        <v>9.2</v>
      </c>
      <c r="I432" s="6" t="n">
        <f aca="false">(3.14*POWER(H432,2)*0.25*G432)</f>
        <v>989.99176</v>
      </c>
      <c r="J432" s="21" t="n">
        <f aca="false">B432-C432/(2*10^5/1.8467)</f>
        <v>8.004745312</v>
      </c>
      <c r="K432" s="22" t="n">
        <f aca="false">G432-J432</f>
        <v>6.895254688</v>
      </c>
      <c r="L432" s="6" t="n">
        <f aca="false">I432/K432</f>
        <v>143.575807536582</v>
      </c>
      <c r="M432" s="16" t="n">
        <f aca="false">C432/L432</f>
        <v>814.399041218751</v>
      </c>
      <c r="N432" s="17" t="n">
        <f aca="false">J432/G432</f>
        <v>0.537231228993289</v>
      </c>
      <c r="O432" s="18" t="n">
        <f aca="false">LN(L432/(3.14*H432^2/4))</f>
        <v>0.770527764317276</v>
      </c>
    </row>
    <row r="433" customFormat="false" ht="14.25" hidden="false" customHeight="false" outlineLevel="0" collapsed="false">
      <c r="A433" s="14" t="n">
        <v>41.9</v>
      </c>
      <c r="B433" s="14" t="n">
        <v>9.1051</v>
      </c>
      <c r="C433" s="19" t="n">
        <v>117348</v>
      </c>
      <c r="G433" s="20" t="n">
        <f aca="false">$G$11</f>
        <v>14.9</v>
      </c>
      <c r="H433" s="20" t="n">
        <f aca="false">$H$11</f>
        <v>9.2</v>
      </c>
      <c r="I433" s="6" t="n">
        <f aca="false">(3.14*POWER(H433,2)*0.25*G433)</f>
        <v>989.99176</v>
      </c>
      <c r="J433" s="21" t="n">
        <f aca="false">B433-C433/(2*10^5/1.8467)</f>
        <v>8.021567242</v>
      </c>
      <c r="K433" s="22" t="n">
        <f aca="false">G433-J433</f>
        <v>6.878432758</v>
      </c>
      <c r="L433" s="6" t="n">
        <f aca="false">I433/K433</f>
        <v>143.926937258867</v>
      </c>
      <c r="M433" s="16" t="n">
        <f aca="false">C433/L433</f>
        <v>815.330349098849</v>
      </c>
      <c r="N433" s="17" t="n">
        <f aca="false">J433/G433</f>
        <v>0.538360217583893</v>
      </c>
      <c r="O433" s="18" t="n">
        <f aca="false">LN(L433/(3.14*H433^2/4))</f>
        <v>0.772970383758119</v>
      </c>
    </row>
    <row r="434" customFormat="false" ht="14.25" hidden="false" customHeight="false" outlineLevel="0" collapsed="false">
      <c r="A434" s="14" t="n">
        <v>42</v>
      </c>
      <c r="B434" s="14" t="n">
        <v>9.1698</v>
      </c>
      <c r="C434" s="19" t="n">
        <v>118672</v>
      </c>
      <c r="G434" s="20" t="n">
        <f aca="false">$G$11</f>
        <v>14.9</v>
      </c>
      <c r="H434" s="20" t="n">
        <f aca="false">$H$11</f>
        <v>9.2</v>
      </c>
      <c r="I434" s="6" t="n">
        <f aca="false">(3.14*POWER(H434,2)*0.25*G434)</f>
        <v>989.99176</v>
      </c>
      <c r="J434" s="21" t="n">
        <f aca="false">B434-C434/(2*10^5/1.8467)</f>
        <v>8.074042088</v>
      </c>
      <c r="K434" s="22" t="n">
        <f aca="false">G434-J434</f>
        <v>6.825957912</v>
      </c>
      <c r="L434" s="6" t="n">
        <f aca="false">I434/K434</f>
        <v>145.033381799732</v>
      </c>
      <c r="M434" s="16" t="n">
        <f aca="false">C434/L434</f>
        <v>818.239211741383</v>
      </c>
      <c r="N434" s="17" t="n">
        <f aca="false">J434/G434</f>
        <v>0.541882019328859</v>
      </c>
      <c r="O434" s="18" t="n">
        <f aca="false">LN(L434/(3.14*H434^2/4))</f>
        <v>0.780628528322415</v>
      </c>
    </row>
    <row r="435" customFormat="false" ht="14.25" hidden="false" customHeight="false" outlineLevel="0" collapsed="false">
      <c r="A435" s="14" t="n">
        <v>42.1</v>
      </c>
      <c r="B435" s="14" t="n">
        <v>9.1912</v>
      </c>
      <c r="C435" s="19" t="n">
        <v>119102</v>
      </c>
      <c r="G435" s="20" t="n">
        <f aca="false">$G$11</f>
        <v>14.9</v>
      </c>
      <c r="H435" s="20" t="n">
        <f aca="false">$H$11</f>
        <v>9.2</v>
      </c>
      <c r="I435" s="6" t="n">
        <f aca="false">(3.14*POWER(H435,2)*0.25*G435)</f>
        <v>989.99176</v>
      </c>
      <c r="J435" s="21" t="n">
        <f aca="false">B435-C435/(2*10^5/1.8467)</f>
        <v>8.091471683</v>
      </c>
      <c r="K435" s="22" t="n">
        <f aca="false">G435-J435</f>
        <v>6.808528317</v>
      </c>
      <c r="L435" s="6" t="n">
        <f aca="false">I435/K435</f>
        <v>145.404662198161</v>
      </c>
      <c r="M435" s="16" t="n">
        <f aca="false">C435/L435</f>
        <v>819.107160660948</v>
      </c>
      <c r="N435" s="17" t="n">
        <f aca="false">J435/G435</f>
        <v>0.543051790805369</v>
      </c>
      <c r="O435" s="18" t="n">
        <f aca="false">LN(L435/(3.14*H435^2/4))</f>
        <v>0.783185222311696</v>
      </c>
    </row>
    <row r="436" customFormat="false" ht="14.25" hidden="false" customHeight="false" outlineLevel="0" collapsed="false">
      <c r="A436" s="14" t="n">
        <v>42.2</v>
      </c>
      <c r="B436" s="14" t="n">
        <v>9.2119</v>
      </c>
      <c r="C436" s="19" t="n">
        <v>119534</v>
      </c>
      <c r="G436" s="20" t="n">
        <f aca="false">$G$11</f>
        <v>14.9</v>
      </c>
      <c r="H436" s="20" t="n">
        <f aca="false">$H$11</f>
        <v>9.2</v>
      </c>
      <c r="I436" s="6" t="n">
        <f aca="false">(3.14*POWER(H436,2)*0.25*G436)</f>
        <v>989.99176</v>
      </c>
      <c r="J436" s="21" t="n">
        <f aca="false">B436-C436/(2*10^5/1.8467)</f>
        <v>8.108182811</v>
      </c>
      <c r="K436" s="22" t="n">
        <f aca="false">G436-J436</f>
        <v>6.791817189</v>
      </c>
      <c r="L436" s="6" t="n">
        <f aca="false">I436/K436</f>
        <v>145.762427410942</v>
      </c>
      <c r="M436" s="16" t="n">
        <f aca="false">C436/L436</f>
        <v>820.060437543365</v>
      </c>
      <c r="N436" s="17" t="n">
        <f aca="false">J436/G436</f>
        <v>0.544173343020134</v>
      </c>
      <c r="O436" s="18" t="n">
        <f aca="false">LN(L436/(3.14*H436^2/4))</f>
        <v>0.785642679940642</v>
      </c>
    </row>
    <row r="437" customFormat="false" ht="14.25" hidden="false" customHeight="false" outlineLevel="0" collapsed="false">
      <c r="A437" s="14" t="n">
        <v>42.3</v>
      </c>
      <c r="B437" s="14" t="n">
        <v>9.2327</v>
      </c>
      <c r="C437" s="19" t="n">
        <v>119967</v>
      </c>
      <c r="G437" s="20" t="n">
        <f aca="false">$G$11</f>
        <v>14.9</v>
      </c>
      <c r="H437" s="20" t="n">
        <f aca="false">$H$11</f>
        <v>9.2</v>
      </c>
      <c r="I437" s="6" t="n">
        <f aca="false">(3.14*POWER(H437,2)*0.25*G437)</f>
        <v>989.99176</v>
      </c>
      <c r="J437" s="21" t="n">
        <f aca="false">B437-C437/(2*10^5/1.8467)</f>
        <v>8.1249847055</v>
      </c>
      <c r="K437" s="22" t="n">
        <f aca="false">G437-J437</f>
        <v>6.7750152945</v>
      </c>
      <c r="L437" s="6" t="n">
        <f aca="false">I437/K437</f>
        <v>146.12391514506</v>
      </c>
      <c r="M437" s="16" t="n">
        <f aca="false">C437/L437</f>
        <v>820.994974579669</v>
      </c>
      <c r="N437" s="17" t="n">
        <f aca="false">J437/G437</f>
        <v>0.545300986946309</v>
      </c>
      <c r="O437" s="18" t="n">
        <f aca="false">LN(L437/(3.14*H437^2/4))</f>
        <v>0.788119588697422</v>
      </c>
    </row>
    <row r="438" customFormat="false" ht="14.25" hidden="false" customHeight="false" outlineLevel="0" collapsed="false">
      <c r="A438" s="14" t="n">
        <v>42.4</v>
      </c>
      <c r="B438" s="14" t="n">
        <v>9.2534</v>
      </c>
      <c r="C438" s="19" t="n">
        <v>120402</v>
      </c>
      <c r="G438" s="20" t="n">
        <f aca="false">$G$11</f>
        <v>14.9</v>
      </c>
      <c r="H438" s="20" t="n">
        <f aca="false">$H$11</f>
        <v>9.2</v>
      </c>
      <c r="I438" s="6" t="n">
        <f aca="false">(3.14*POWER(H438,2)*0.25*G438)</f>
        <v>989.99176</v>
      </c>
      <c r="J438" s="21" t="n">
        <f aca="false">B438-C438/(2*10^5/1.8467)</f>
        <v>8.141668133</v>
      </c>
      <c r="K438" s="22" t="n">
        <f aca="false">G438-J438</f>
        <v>6.758331867</v>
      </c>
      <c r="L438" s="6" t="n">
        <f aca="false">I438/K438</f>
        <v>146.484632522116</v>
      </c>
      <c r="M438" s="16" t="n">
        <f aca="false">C438/L438</f>
        <v>821.942875009924</v>
      </c>
      <c r="N438" s="17" t="n">
        <f aca="false">J438/G438</f>
        <v>0.546420680067114</v>
      </c>
      <c r="O438" s="18" t="n">
        <f aca="false">LN(L438/(3.14*H438^2/4))</f>
        <v>0.790585118584778</v>
      </c>
    </row>
    <row r="439" customFormat="false" ht="14.25" hidden="false" customHeight="false" outlineLevel="0" collapsed="false">
      <c r="A439" s="14" t="n">
        <v>42.5</v>
      </c>
      <c r="B439" s="14" t="n">
        <v>9.274</v>
      </c>
      <c r="C439" s="19" t="n">
        <v>120807</v>
      </c>
      <c r="G439" s="20" t="n">
        <f aca="false">$G$11</f>
        <v>14.9</v>
      </c>
      <c r="H439" s="20" t="n">
        <f aca="false">$H$11</f>
        <v>9.2</v>
      </c>
      <c r="I439" s="6" t="n">
        <f aca="false">(3.14*POWER(H439,2)*0.25*G439)</f>
        <v>989.99176</v>
      </c>
      <c r="J439" s="21" t="n">
        <f aca="false">B439-C439/(2*10^5/1.8467)</f>
        <v>8.1585285655</v>
      </c>
      <c r="K439" s="22" t="n">
        <f aca="false">G439-J439</f>
        <v>6.7414714345</v>
      </c>
      <c r="L439" s="6" t="n">
        <f aca="false">I439/K439</f>
        <v>146.850990858411</v>
      </c>
      <c r="M439" s="16" t="n">
        <f aca="false">C439/L439</f>
        <v>822.650220429756</v>
      </c>
      <c r="N439" s="17" t="n">
        <f aca="false">J439/G439</f>
        <v>0.547552252718121</v>
      </c>
      <c r="O439" s="18" t="n">
        <f aca="false">LN(L439/(3.14*H439^2/4))</f>
        <v>0.793082998130135</v>
      </c>
    </row>
    <row r="440" customFormat="false" ht="14.25" hidden="false" customHeight="false" outlineLevel="0" collapsed="false">
      <c r="A440" s="14" t="n">
        <v>42.6</v>
      </c>
      <c r="B440" s="14" t="n">
        <v>9.2947</v>
      </c>
      <c r="C440" s="19" t="n">
        <v>121242</v>
      </c>
      <c r="G440" s="20" t="n">
        <f aca="false">$G$11</f>
        <v>14.9</v>
      </c>
      <c r="H440" s="20" t="n">
        <f aca="false">$H$11</f>
        <v>9.2</v>
      </c>
      <c r="I440" s="6" t="n">
        <f aca="false">(3.14*POWER(H440,2)*0.25*G440)</f>
        <v>989.99176</v>
      </c>
      <c r="J440" s="21" t="n">
        <f aca="false">B440-C440/(2*10^5/1.8467)</f>
        <v>8.175211993</v>
      </c>
      <c r="K440" s="22" t="n">
        <f aca="false">G440-J440</f>
        <v>6.724788007</v>
      </c>
      <c r="L440" s="6" t="n">
        <f aca="false">I440/K440</f>
        <v>147.215311318289</v>
      </c>
      <c r="M440" s="16" t="n">
        <f aca="false">C440/L440</f>
        <v>823.569226015269</v>
      </c>
      <c r="N440" s="17" t="n">
        <f aca="false">J440/G440</f>
        <v>0.548671945838926</v>
      </c>
      <c r="O440" s="18" t="n">
        <f aca="false">LN(L440/(3.14*H440^2/4))</f>
        <v>0.795560811083052</v>
      </c>
    </row>
    <row r="441" customFormat="false" ht="14.25" hidden="false" customHeight="false" outlineLevel="0" collapsed="false">
      <c r="A441" s="14" t="n">
        <v>42.7</v>
      </c>
      <c r="B441" s="14" t="n">
        <v>9.3155</v>
      </c>
      <c r="C441" s="19" t="n">
        <v>121682</v>
      </c>
      <c r="G441" s="20" t="n">
        <f aca="false">$G$11</f>
        <v>14.9</v>
      </c>
      <c r="H441" s="20" t="n">
        <f aca="false">$H$11</f>
        <v>9.2</v>
      </c>
      <c r="I441" s="6" t="n">
        <f aca="false">(3.14*POWER(H441,2)*0.25*G441)</f>
        <v>989.99176</v>
      </c>
      <c r="J441" s="21" t="n">
        <f aca="false">B441-C441/(2*10^5/1.8467)</f>
        <v>8.191949253</v>
      </c>
      <c r="K441" s="22" t="n">
        <f aca="false">G441-J441</f>
        <v>6.708050747</v>
      </c>
      <c r="L441" s="6" t="n">
        <f aca="false">I441/K441</f>
        <v>147.582628298205</v>
      </c>
      <c r="M441" s="16" t="n">
        <f aca="false">C441/L441</f>
        <v>824.500833215475</v>
      </c>
      <c r="N441" s="17" t="n">
        <f aca="false">J441/G441</f>
        <v>0.549795251879195</v>
      </c>
      <c r="O441" s="18" t="n">
        <f aca="false">LN(L441/(3.14*H441^2/4))</f>
        <v>0.798052803872973</v>
      </c>
    </row>
    <row r="442" customFormat="false" ht="14.25" hidden="false" customHeight="false" outlineLevel="0" collapsed="false">
      <c r="A442" s="14" t="n">
        <v>42.8</v>
      </c>
      <c r="B442" s="14" t="n">
        <v>9.3363</v>
      </c>
      <c r="C442" s="19" t="n">
        <v>122119</v>
      </c>
      <c r="G442" s="20" t="n">
        <f aca="false">$G$11</f>
        <v>14.9</v>
      </c>
      <c r="H442" s="20" t="n">
        <f aca="false">$H$11</f>
        <v>9.2</v>
      </c>
      <c r="I442" s="6" t="n">
        <f aca="false">(3.14*POWER(H442,2)*0.25*G442)</f>
        <v>989.99176</v>
      </c>
      <c r="J442" s="21" t="n">
        <f aca="false">B442-C442/(2*10^5/1.8467)</f>
        <v>8.2087142135</v>
      </c>
      <c r="K442" s="22" t="n">
        <f aca="false">G442-J442</f>
        <v>6.6912857865</v>
      </c>
      <c r="L442" s="6" t="n">
        <f aca="false">I442/K442</f>
        <v>147.952395337434</v>
      </c>
      <c r="M442" s="16" t="n">
        <f aca="false">C442/L442</f>
        <v>825.393868896034</v>
      </c>
      <c r="N442" s="17" t="n">
        <f aca="false">J442/G442</f>
        <v>0.550920417013423</v>
      </c>
      <c r="O442" s="18" t="n">
        <f aca="false">LN(L442/(3.14*H442^2/4))</f>
        <v>0.800555161986945</v>
      </c>
    </row>
    <row r="443" customFormat="false" ht="14.25" hidden="false" customHeight="false" outlineLevel="0" collapsed="false">
      <c r="A443" s="14" t="n">
        <v>42.9</v>
      </c>
      <c r="B443" s="14" t="n">
        <v>9.3576</v>
      </c>
      <c r="C443" s="19" t="n">
        <v>122551</v>
      </c>
      <c r="G443" s="20" t="n">
        <f aca="false">$G$11</f>
        <v>14.9</v>
      </c>
      <c r="H443" s="20" t="n">
        <f aca="false">$H$11</f>
        <v>9.2</v>
      </c>
      <c r="I443" s="6" t="n">
        <f aca="false">(3.14*POWER(H443,2)*0.25*G443)</f>
        <v>989.99176</v>
      </c>
      <c r="J443" s="21" t="n">
        <f aca="false">B443-C443/(2*10^5/1.8467)</f>
        <v>8.2260253415</v>
      </c>
      <c r="K443" s="22" t="n">
        <f aca="false">G443-J443</f>
        <v>6.6739746585</v>
      </c>
      <c r="L443" s="6" t="n">
        <f aca="false">I443/K443</f>
        <v>148.336158085219</v>
      </c>
      <c r="M443" s="16" t="n">
        <f aca="false">C443/L443</f>
        <v>826.17078385969</v>
      </c>
      <c r="N443" s="17" t="n">
        <f aca="false">J443/G443</f>
        <v>0.552082237684564</v>
      </c>
      <c r="O443" s="18" t="n">
        <f aca="false">LN(L443/(3.14*H443^2/4))</f>
        <v>0.803145629677687</v>
      </c>
    </row>
    <row r="444" customFormat="false" ht="14.25" hidden="false" customHeight="false" outlineLevel="0" collapsed="false">
      <c r="A444" s="14" t="n">
        <v>43</v>
      </c>
      <c r="B444" s="14" t="n">
        <v>9.3782</v>
      </c>
      <c r="C444" s="19" t="n">
        <v>122981</v>
      </c>
      <c r="G444" s="20" t="n">
        <f aca="false">$G$11</f>
        <v>14.9</v>
      </c>
      <c r="H444" s="20" t="n">
        <f aca="false">$H$11</f>
        <v>9.2</v>
      </c>
      <c r="I444" s="6" t="n">
        <f aca="false">(3.14*POWER(H444,2)*0.25*G444)</f>
        <v>989.99176</v>
      </c>
      <c r="J444" s="21" t="n">
        <f aca="false">B444-C444/(2*10^5/1.8467)</f>
        <v>8.2426549365</v>
      </c>
      <c r="K444" s="22" t="n">
        <f aca="false">G444-J444</f>
        <v>6.6573450635</v>
      </c>
      <c r="L444" s="6" t="n">
        <f aca="false">I444/K444</f>
        <v>148.70669171526</v>
      </c>
      <c r="M444" s="16" t="n">
        <f aca="false">C444/L444</f>
        <v>827.003805823893</v>
      </c>
      <c r="N444" s="17" t="n">
        <f aca="false">J444/G444</f>
        <v>0.553198317885906</v>
      </c>
      <c r="O444" s="18" t="n">
        <f aca="false">LN(L444/(3.14*H444^2/4))</f>
        <v>0.805640446990924</v>
      </c>
    </row>
    <row r="445" customFormat="false" ht="14.25" hidden="false" customHeight="false" outlineLevel="0" collapsed="false">
      <c r="A445" s="14" t="n">
        <v>43.1</v>
      </c>
      <c r="B445" s="14" t="n">
        <v>9.3988</v>
      </c>
      <c r="C445" s="19" t="n">
        <v>123424</v>
      </c>
      <c r="G445" s="20" t="n">
        <f aca="false">$G$11</f>
        <v>14.9</v>
      </c>
      <c r="H445" s="20" t="n">
        <f aca="false">$H$11</f>
        <v>9.2</v>
      </c>
      <c r="I445" s="6" t="n">
        <f aca="false">(3.14*POWER(H445,2)*0.25*G445)</f>
        <v>989.99176</v>
      </c>
      <c r="J445" s="21" t="n">
        <f aca="false">B445-C445/(2*10^5/1.8467)</f>
        <v>8.259164496</v>
      </c>
      <c r="K445" s="22" t="n">
        <f aca="false">G445-J445</f>
        <v>6.640835504</v>
      </c>
      <c r="L445" s="6" t="n">
        <f aca="false">I445/K445</f>
        <v>149.076386458254</v>
      </c>
      <c r="M445" s="16" t="n">
        <f aca="false">C445/L445</f>
        <v>827.924548832302</v>
      </c>
      <c r="N445" s="17" t="n">
        <f aca="false">J445/G445</f>
        <v>0.554306342013423</v>
      </c>
      <c r="O445" s="18" t="n">
        <f aca="false">LN(L445/(3.14*H445^2/4))</f>
        <v>0.808123428463202</v>
      </c>
    </row>
    <row r="446" customFormat="false" ht="14.25" hidden="false" customHeight="false" outlineLevel="0" collapsed="false">
      <c r="A446" s="14" t="n">
        <v>43.2</v>
      </c>
      <c r="B446" s="14" t="n">
        <v>9.4195</v>
      </c>
      <c r="C446" s="19" t="n">
        <v>123853</v>
      </c>
      <c r="G446" s="20" t="n">
        <f aca="false">$G$11</f>
        <v>14.9</v>
      </c>
      <c r="H446" s="20" t="n">
        <f aca="false">$H$11</f>
        <v>9.2</v>
      </c>
      <c r="I446" s="6" t="n">
        <f aca="false">(3.14*POWER(H446,2)*0.25*G446)</f>
        <v>989.99176</v>
      </c>
      <c r="J446" s="21" t="n">
        <f aca="false">B446-C446/(2*10^5/1.8467)</f>
        <v>8.2759033245</v>
      </c>
      <c r="K446" s="22" t="n">
        <f aca="false">G446-J446</f>
        <v>6.6240966755</v>
      </c>
      <c r="L446" s="6" t="n">
        <f aca="false">I446/K446</f>
        <v>149.453096549995</v>
      </c>
      <c r="M446" s="16" t="n">
        <f aca="false">C446/L446</f>
        <v>828.70815566253</v>
      </c>
      <c r="N446" s="17" t="n">
        <f aca="false">J446/G446</f>
        <v>0.555429753322148</v>
      </c>
      <c r="O446" s="18" t="n">
        <f aca="false">LN(L446/(3.14*H446^2/4))</f>
        <v>0.810647201243677</v>
      </c>
    </row>
    <row r="447" customFormat="false" ht="14.25" hidden="false" customHeight="false" outlineLevel="0" collapsed="false">
      <c r="A447" s="14" t="n">
        <v>43.3</v>
      </c>
      <c r="B447" s="14" t="n">
        <v>9.4402</v>
      </c>
      <c r="C447" s="19" t="n">
        <v>124303</v>
      </c>
      <c r="G447" s="20" t="n">
        <f aca="false">$G$11</f>
        <v>14.9</v>
      </c>
      <c r="H447" s="20" t="n">
        <f aca="false">$H$11</f>
        <v>9.2</v>
      </c>
      <c r="I447" s="6" t="n">
        <f aca="false">(3.14*POWER(H447,2)*0.25*G447)</f>
        <v>989.99176</v>
      </c>
      <c r="J447" s="21" t="n">
        <f aca="false">B447-C447/(2*10^5/1.8467)</f>
        <v>8.2924482495</v>
      </c>
      <c r="K447" s="22" t="n">
        <f aca="false">G447-J447</f>
        <v>6.6075517505</v>
      </c>
      <c r="L447" s="6" t="n">
        <f aca="false">I447/K447</f>
        <v>149.827318405049</v>
      </c>
      <c r="M447" s="16" t="n">
        <f aca="false">C447/L447</f>
        <v>829.641759081309</v>
      </c>
      <c r="N447" s="17" t="n">
        <f aca="false">J447/G447</f>
        <v>0.556540150973155</v>
      </c>
      <c r="O447" s="18" t="n">
        <f aca="false">LN(L447/(3.14*H447^2/4))</f>
        <v>0.813148013401025</v>
      </c>
    </row>
    <row r="448" customFormat="false" ht="14.25" hidden="false" customHeight="false" outlineLevel="0" collapsed="false">
      <c r="A448" s="14" t="n">
        <v>43.4</v>
      </c>
      <c r="B448" s="14" t="n">
        <v>9.4608</v>
      </c>
      <c r="C448" s="19" t="n">
        <v>124752</v>
      </c>
      <c r="G448" s="20" t="n">
        <f aca="false">$G$11</f>
        <v>14.9</v>
      </c>
      <c r="H448" s="20" t="n">
        <f aca="false">$H$11</f>
        <v>9.2</v>
      </c>
      <c r="I448" s="6" t="n">
        <f aca="false">(3.14*POWER(H448,2)*0.25*G448)</f>
        <v>989.99176</v>
      </c>
      <c r="J448" s="21" t="n">
        <f aca="false">B448-C448/(2*10^5/1.8467)</f>
        <v>8.308902408</v>
      </c>
      <c r="K448" s="22" t="n">
        <f aca="false">G448-J448</f>
        <v>6.591097592</v>
      </c>
      <c r="L448" s="6" t="n">
        <f aca="false">I448/K448</f>
        <v>150.201350561341</v>
      </c>
      <c r="M448" s="16" t="n">
        <f aca="false">C448/L448</f>
        <v>830.565101670325</v>
      </c>
      <c r="N448" s="17" t="n">
        <f aca="false">J448/G448</f>
        <v>0.557644456912752</v>
      </c>
      <c r="O448" s="18" t="n">
        <f aca="false">LN(L448/(3.14*H448^2/4))</f>
        <v>0.815641324132615</v>
      </c>
    </row>
    <row r="449" customFormat="false" ht="14.25" hidden="false" customHeight="false" outlineLevel="0" collapsed="false">
      <c r="A449" s="14" t="n">
        <v>43.5</v>
      </c>
      <c r="B449" s="14" t="n">
        <v>9.4816</v>
      </c>
      <c r="C449" s="19" t="n">
        <v>125197</v>
      </c>
      <c r="G449" s="20" t="n">
        <f aca="false">$G$11</f>
        <v>14.9</v>
      </c>
      <c r="H449" s="20" t="n">
        <f aca="false">$H$11</f>
        <v>9.2</v>
      </c>
      <c r="I449" s="6" t="n">
        <f aca="false">(3.14*POWER(H449,2)*0.25*G449)</f>
        <v>989.99176</v>
      </c>
      <c r="J449" s="21" t="n">
        <f aca="false">B449-C449/(2*10^5/1.8467)</f>
        <v>8.3255935005</v>
      </c>
      <c r="K449" s="22" t="n">
        <f aca="false">G449-J449</f>
        <v>6.5744064995</v>
      </c>
      <c r="L449" s="6" t="n">
        <f aca="false">I449/K449</f>
        <v>150.582681505211</v>
      </c>
      <c r="M449" s="16" t="n">
        <f aca="false">C449/L449</f>
        <v>831.41699130698</v>
      </c>
      <c r="N449" s="17" t="n">
        <f aca="false">J449/G449</f>
        <v>0.558764664463087</v>
      </c>
      <c r="O449" s="18" t="n">
        <f aca="false">LN(L449/(3.14*H449^2/4))</f>
        <v>0.818176905197569</v>
      </c>
    </row>
    <row r="450" customFormat="false" ht="14.25" hidden="false" customHeight="false" outlineLevel="0" collapsed="false">
      <c r="A450" s="14" t="n">
        <v>43.6</v>
      </c>
      <c r="B450" s="14" t="n">
        <v>9.5024</v>
      </c>
      <c r="C450" s="19" t="n">
        <v>125652</v>
      </c>
      <c r="G450" s="20" t="n">
        <f aca="false">$G$11</f>
        <v>14.9</v>
      </c>
      <c r="H450" s="20" t="n">
        <f aca="false">$H$11</f>
        <v>9.2</v>
      </c>
      <c r="I450" s="6" t="n">
        <f aca="false">(3.14*POWER(H450,2)*0.25*G450)</f>
        <v>989.99176</v>
      </c>
      <c r="J450" s="21" t="n">
        <f aca="false">B450-C450/(2*10^5/1.8467)</f>
        <v>8.342192258</v>
      </c>
      <c r="K450" s="22" t="n">
        <f aca="false">G450-J450</f>
        <v>6.557807742</v>
      </c>
      <c r="L450" s="6" t="n">
        <f aca="false">I450/K450</f>
        <v>150.963827996896</v>
      </c>
      <c r="M450" s="16" t="n">
        <f aca="false">C450/L450</f>
        <v>832.331835163743</v>
      </c>
      <c r="N450" s="17" t="n">
        <f aca="false">J450/G450</f>
        <v>0.559878675033557</v>
      </c>
      <c r="O450" s="18" t="n">
        <f aca="false">LN(L450/(3.14*H450^2/4))</f>
        <v>0.820704851518623</v>
      </c>
    </row>
    <row r="451" customFormat="false" ht="14.25" hidden="false" customHeight="false" outlineLevel="0" collapsed="false">
      <c r="A451" s="14" t="n">
        <v>43.7</v>
      </c>
      <c r="B451" s="14" t="n">
        <v>9.5238</v>
      </c>
      <c r="C451" s="19" t="n">
        <v>126128</v>
      </c>
      <c r="G451" s="20" t="n">
        <f aca="false">$G$11</f>
        <v>14.9</v>
      </c>
      <c r="H451" s="20" t="n">
        <f aca="false">$H$11</f>
        <v>9.2</v>
      </c>
      <c r="I451" s="6" t="n">
        <f aca="false">(3.14*POWER(H451,2)*0.25*G451)</f>
        <v>989.99176</v>
      </c>
      <c r="J451" s="21" t="n">
        <f aca="false">B451-C451/(2*10^5/1.8467)</f>
        <v>8.359197112</v>
      </c>
      <c r="K451" s="22" t="n">
        <f aca="false">G451-J451</f>
        <v>6.540802888</v>
      </c>
      <c r="L451" s="6" t="n">
        <f aca="false">I451/K451</f>
        <v>151.356305479909</v>
      </c>
      <c r="M451" s="16" t="n">
        <f aca="false">C451/L451</f>
        <v>833.318437577363</v>
      </c>
      <c r="N451" s="17" t="n">
        <f aca="false">J451/G451</f>
        <v>0.561019940402685</v>
      </c>
      <c r="O451" s="18" t="n">
        <f aca="false">LN(L451/(3.14*H451^2/4))</f>
        <v>0.823301289268169</v>
      </c>
    </row>
    <row r="452" customFormat="false" ht="14.25" hidden="false" customHeight="false" outlineLevel="0" collapsed="false">
      <c r="A452" s="14" t="n">
        <v>43.8</v>
      </c>
      <c r="B452" s="14" t="n">
        <v>9.5445</v>
      </c>
      <c r="C452" s="19" t="n">
        <v>126575</v>
      </c>
      <c r="G452" s="20" t="n">
        <f aca="false">$G$11</f>
        <v>14.9</v>
      </c>
      <c r="H452" s="20" t="n">
        <f aca="false">$H$11</f>
        <v>9.2</v>
      </c>
      <c r="I452" s="6" t="n">
        <f aca="false">(3.14*POWER(H452,2)*0.25*G452)</f>
        <v>989.99176</v>
      </c>
      <c r="J452" s="21" t="n">
        <f aca="false">B452-C452/(2*10^5/1.8467)</f>
        <v>8.3757697375</v>
      </c>
      <c r="K452" s="22" t="n">
        <f aca="false">G452-J452</f>
        <v>6.5242302625</v>
      </c>
      <c r="L452" s="6" t="n">
        <f aca="false">I452/K452</f>
        <v>151.740775565553</v>
      </c>
      <c r="M452" s="16" t="n">
        <f aca="false">C452/L452</f>
        <v>834.152847369091</v>
      </c>
      <c r="N452" s="17" t="n">
        <f aca="false">J452/G452</f>
        <v>0.562132197147651</v>
      </c>
      <c r="O452" s="18" t="n">
        <f aca="false">LN(L452/(3.14*H452^2/4))</f>
        <v>0.825838234134311</v>
      </c>
    </row>
    <row r="453" customFormat="false" ht="14.25" hidden="false" customHeight="false" outlineLevel="0" collapsed="false">
      <c r="A453" s="14" t="n">
        <v>43.9</v>
      </c>
      <c r="B453" s="14" t="n">
        <v>9.5652</v>
      </c>
      <c r="C453" s="19" t="n">
        <v>127037</v>
      </c>
      <c r="G453" s="20" t="n">
        <f aca="false">$G$11</f>
        <v>14.9</v>
      </c>
      <c r="H453" s="20" t="n">
        <f aca="false">$H$11</f>
        <v>9.2</v>
      </c>
      <c r="I453" s="6" t="n">
        <f aca="false">(3.14*POWER(H453,2)*0.25*G453)</f>
        <v>989.99176</v>
      </c>
      <c r="J453" s="21" t="n">
        <f aca="false">B453-C453/(2*10^5/1.8467)</f>
        <v>8.3922038605</v>
      </c>
      <c r="K453" s="22" t="n">
        <f aca="false">G453-J453</f>
        <v>6.5077961395</v>
      </c>
      <c r="L453" s="6" t="n">
        <f aca="false">I453/K453</f>
        <v>152.123966205872</v>
      </c>
      <c r="M453" s="16" t="n">
        <f aca="false">C453/L453</f>
        <v>835.088665963908</v>
      </c>
      <c r="N453" s="17" t="n">
        <f aca="false">J453/G453</f>
        <v>0.563235158422819</v>
      </c>
      <c r="O453" s="18" t="n">
        <f aca="false">LN(L453/(3.14*H453^2/4))</f>
        <v>0.828360348685739</v>
      </c>
    </row>
    <row r="454" customFormat="false" ht="14.25" hidden="false" customHeight="false" outlineLevel="0" collapsed="false">
      <c r="A454" s="14" t="n">
        <v>44</v>
      </c>
      <c r="B454" s="14" t="n">
        <v>9.5858</v>
      </c>
      <c r="C454" s="19" t="n">
        <v>127501</v>
      </c>
      <c r="G454" s="20" t="n">
        <f aca="false">$G$11</f>
        <v>14.9</v>
      </c>
      <c r="H454" s="20" t="n">
        <f aca="false">$H$11</f>
        <v>9.2</v>
      </c>
      <c r="I454" s="6" t="n">
        <f aca="false">(3.14*POWER(H454,2)*0.25*G454)</f>
        <v>989.99176</v>
      </c>
      <c r="J454" s="21" t="n">
        <f aca="false">B454-C454/(2*10^5/1.8467)</f>
        <v>8.4085195165</v>
      </c>
      <c r="K454" s="22" t="n">
        <f aca="false">G454-J454</f>
        <v>6.4914804835</v>
      </c>
      <c r="L454" s="6" t="n">
        <f aca="false">I454/K454</f>
        <v>152.50631385496</v>
      </c>
      <c r="M454" s="16" t="n">
        <f aca="false">C454/L454</f>
        <v>836.037517248359</v>
      </c>
      <c r="N454" s="17" t="n">
        <f aca="false">J454/G454</f>
        <v>0.564330168892617</v>
      </c>
      <c r="O454" s="18" t="n">
        <f aca="false">LN(L454/(3.14*H454^2/4))</f>
        <v>0.830870590607761</v>
      </c>
    </row>
    <row r="455" customFormat="false" ht="14.25" hidden="false" customHeight="false" outlineLevel="0" collapsed="false">
      <c r="A455" s="14" t="n">
        <v>44.1</v>
      </c>
      <c r="B455" s="14" t="n">
        <v>9.6064</v>
      </c>
      <c r="C455" s="19" t="n">
        <v>127957</v>
      </c>
      <c r="G455" s="20" t="n">
        <f aca="false">$G$11</f>
        <v>14.9</v>
      </c>
      <c r="H455" s="20" t="n">
        <f aca="false">$H$11</f>
        <v>9.2</v>
      </c>
      <c r="I455" s="6" t="n">
        <f aca="false">(3.14*POWER(H455,2)*0.25*G455)</f>
        <v>989.99176</v>
      </c>
      <c r="J455" s="21" t="n">
        <f aca="false">B455-C455/(2*10^5/1.8467)</f>
        <v>8.4249090405</v>
      </c>
      <c r="K455" s="22" t="n">
        <f aca="false">G455-J455</f>
        <v>6.4750909595</v>
      </c>
      <c r="L455" s="6" t="n">
        <f aca="false">I455/K455</f>
        <v>152.89233250809</v>
      </c>
      <c r="M455" s="16" t="n">
        <f aca="false">C455/L455</f>
        <v>836.909202057138</v>
      </c>
      <c r="N455" s="17" t="n">
        <f aca="false">J455/G455</f>
        <v>0.565430136946309</v>
      </c>
      <c r="O455" s="18" t="n">
        <f aca="false">LN(L455/(3.14*H455^2/4))</f>
        <v>0.833398557665254</v>
      </c>
    </row>
    <row r="456" customFormat="false" ht="14.25" hidden="false" customHeight="false" outlineLevel="0" collapsed="false">
      <c r="A456" s="14" t="n">
        <v>44.2</v>
      </c>
      <c r="B456" s="14" t="n">
        <v>9.627</v>
      </c>
      <c r="C456" s="19" t="n">
        <v>128402</v>
      </c>
      <c r="G456" s="20" t="n">
        <f aca="false">$G$11</f>
        <v>14.9</v>
      </c>
      <c r="H456" s="20" t="n">
        <f aca="false">$H$11</f>
        <v>9.2</v>
      </c>
      <c r="I456" s="6" t="n">
        <f aca="false">(3.14*POWER(H456,2)*0.25*G456)</f>
        <v>989.99176</v>
      </c>
      <c r="J456" s="21" t="n">
        <f aca="false">B456-C456/(2*10^5/1.8467)</f>
        <v>8.441400133</v>
      </c>
      <c r="K456" s="22" t="n">
        <f aca="false">G456-J456</f>
        <v>6.458599867</v>
      </c>
      <c r="L456" s="6" t="n">
        <f aca="false">I456/K456</f>
        <v>153.282720773326</v>
      </c>
      <c r="M456" s="16" t="n">
        <f aca="false">C456/L456</f>
        <v>837.680851123987</v>
      </c>
      <c r="N456" s="17" t="n">
        <f aca="false">J456/G456</f>
        <v>0.566536921677852</v>
      </c>
      <c r="O456" s="18" t="n">
        <f aca="false">LN(L456/(3.14*H456^2/4))</f>
        <v>0.835948657502652</v>
      </c>
    </row>
    <row r="457" customFormat="false" ht="14.25" hidden="false" customHeight="false" outlineLevel="0" collapsed="false">
      <c r="A457" s="14" t="n">
        <v>44.3</v>
      </c>
      <c r="B457" s="14" t="n">
        <v>9.6476</v>
      </c>
      <c r="C457" s="19" t="n">
        <v>128904</v>
      </c>
      <c r="G457" s="20" t="n">
        <f aca="false">$G$11</f>
        <v>14.9</v>
      </c>
      <c r="H457" s="20" t="n">
        <f aca="false">$H$11</f>
        <v>9.2</v>
      </c>
      <c r="I457" s="6" t="n">
        <f aca="false">(3.14*POWER(H457,2)*0.25*G457)</f>
        <v>989.99176</v>
      </c>
      <c r="J457" s="21" t="n">
        <f aca="false">B457-C457/(2*10^5/1.8467)</f>
        <v>8.457364916</v>
      </c>
      <c r="K457" s="22" t="n">
        <f aca="false">G457-J457</f>
        <v>6.442635084</v>
      </c>
      <c r="L457" s="6" t="n">
        <f aca="false">I457/K457</f>
        <v>153.662553767573</v>
      </c>
      <c r="M457" s="16" t="n">
        <f aca="false">C457/L457</f>
        <v>838.877116379167</v>
      </c>
      <c r="N457" s="17" t="n">
        <f aca="false">J457/G457</f>
        <v>0.567608383624161</v>
      </c>
      <c r="O457" s="18" t="n">
        <f aca="false">LN(L457/(3.14*H457^2/4))</f>
        <v>0.838423581990061</v>
      </c>
    </row>
    <row r="458" customFormat="false" ht="14.25" hidden="false" customHeight="false" outlineLevel="0" collapsed="false">
      <c r="A458" s="14" t="n">
        <v>44.4</v>
      </c>
      <c r="B458" s="14" t="n">
        <v>9.6682</v>
      </c>
      <c r="C458" s="19" t="n">
        <v>129376</v>
      </c>
      <c r="G458" s="20" t="n">
        <f aca="false">$G$11</f>
        <v>14.9</v>
      </c>
      <c r="H458" s="20" t="n">
        <f aca="false">$H$11</f>
        <v>9.2</v>
      </c>
      <c r="I458" s="6" t="n">
        <f aca="false">(3.14*POWER(H458,2)*0.25*G458)</f>
        <v>989.99176</v>
      </c>
      <c r="J458" s="21" t="n">
        <f aca="false">B458-C458/(2*10^5/1.8467)</f>
        <v>8.473606704</v>
      </c>
      <c r="K458" s="22" t="n">
        <f aca="false">G458-J458</f>
        <v>6.426393296</v>
      </c>
      <c r="L458" s="6" t="n">
        <f aca="false">I458/K458</f>
        <v>154.050913848706</v>
      </c>
      <c r="M458" s="16" t="n">
        <f aca="false">C458/L458</f>
        <v>839.826241648008</v>
      </c>
      <c r="N458" s="17" t="n">
        <f aca="false">J458/G458</f>
        <v>0.568698436510067</v>
      </c>
      <c r="O458" s="18" t="n">
        <f aca="false">LN(L458/(3.14*H458^2/4))</f>
        <v>0.840947750271305</v>
      </c>
    </row>
    <row r="459" customFormat="false" ht="14.25" hidden="false" customHeight="false" outlineLevel="0" collapsed="false">
      <c r="A459" s="14" t="n">
        <v>44.5</v>
      </c>
      <c r="B459" s="14" t="n">
        <v>9.6894</v>
      </c>
      <c r="C459" s="19" t="n">
        <v>129856</v>
      </c>
      <c r="G459" s="20" t="n">
        <f aca="false">$G$11</f>
        <v>14.9</v>
      </c>
      <c r="H459" s="20" t="n">
        <f aca="false">$H$11</f>
        <v>9.2</v>
      </c>
      <c r="I459" s="6" t="n">
        <f aca="false">(3.14*POWER(H459,2)*0.25*G459)</f>
        <v>989.99176</v>
      </c>
      <c r="J459" s="21" t="n">
        <f aca="false">B459-C459/(2*10^5/1.8467)</f>
        <v>8.490374624</v>
      </c>
      <c r="K459" s="22" t="n">
        <f aca="false">G459-J459</f>
        <v>6.409625376</v>
      </c>
      <c r="L459" s="6" t="n">
        <f aca="false">I459/K459</f>
        <v>154.453919211393</v>
      </c>
      <c r="M459" s="16" t="n">
        <f aca="false">C459/L459</f>
        <v>840.74266721761</v>
      </c>
      <c r="N459" s="17" t="n">
        <f aca="false">J459/G459</f>
        <v>0.569823800268456</v>
      </c>
      <c r="O459" s="18" t="n">
        <f aca="false">LN(L459/(3.14*H459^2/4))</f>
        <v>0.84356038740848</v>
      </c>
    </row>
    <row r="460" customFormat="false" ht="14.25" hidden="false" customHeight="false" outlineLevel="0" collapsed="false">
      <c r="A460" s="14" t="n">
        <v>44.6</v>
      </c>
      <c r="B460" s="14" t="n">
        <v>9.7101</v>
      </c>
      <c r="C460" s="19" t="n">
        <v>130353</v>
      </c>
      <c r="G460" s="20" t="n">
        <f aca="false">$G$11</f>
        <v>14.9</v>
      </c>
      <c r="H460" s="20" t="n">
        <f aca="false">$H$11</f>
        <v>9.2</v>
      </c>
      <c r="I460" s="6" t="n">
        <f aca="false">(3.14*POWER(H460,2)*0.25*G460)</f>
        <v>989.99176</v>
      </c>
      <c r="J460" s="21" t="n">
        <f aca="false">B460-C460/(2*10^5/1.8467)</f>
        <v>8.5064855745</v>
      </c>
      <c r="K460" s="22" t="n">
        <f aca="false">G460-J460</f>
        <v>6.3935144255</v>
      </c>
      <c r="L460" s="6" t="n">
        <f aca="false">I460/K460</f>
        <v>154.843126035894</v>
      </c>
      <c r="M460" s="16" t="n">
        <f aca="false">C460/L460</f>
        <v>841.839113799494</v>
      </c>
      <c r="N460" s="17" t="n">
        <f aca="false">J460/G460</f>
        <v>0.570905072114094</v>
      </c>
      <c r="O460" s="18" t="n">
        <f aca="false">LN(L460/(3.14*H460^2/4))</f>
        <v>0.846077107408968</v>
      </c>
    </row>
    <row r="461" customFormat="false" ht="14.25" hidden="false" customHeight="false" outlineLevel="0" collapsed="false">
      <c r="A461" s="14" t="n">
        <v>44.7</v>
      </c>
      <c r="B461" s="14" t="n">
        <v>9.7309</v>
      </c>
      <c r="C461" s="19" t="n">
        <v>130857</v>
      </c>
      <c r="G461" s="20" t="n">
        <f aca="false">$G$11</f>
        <v>14.9</v>
      </c>
      <c r="H461" s="20" t="n">
        <f aca="false">$H$11</f>
        <v>9.2</v>
      </c>
      <c r="I461" s="6" t="n">
        <f aca="false">(3.14*POWER(H461,2)*0.25*G461)</f>
        <v>989.99176</v>
      </c>
      <c r="J461" s="21" t="n">
        <f aca="false">B461-C461/(2*10^5/1.8467)</f>
        <v>8.5226318905</v>
      </c>
      <c r="K461" s="22" t="n">
        <f aca="false">G461-J461</f>
        <v>6.3773681095</v>
      </c>
      <c r="L461" s="6" t="n">
        <f aca="false">I461/K461</f>
        <v>155.235160179207</v>
      </c>
      <c r="M461" s="16" t="n">
        <f aca="false">C461/L461</f>
        <v>842.959802720824</v>
      </c>
      <c r="N461" s="17" t="n">
        <f aca="false">J461/G461</f>
        <v>0.571988717483221</v>
      </c>
      <c r="O461" s="18" t="n">
        <f aca="false">LN(L461/(3.14*H461^2/4))</f>
        <v>0.848605722727275</v>
      </c>
    </row>
    <row r="462" customFormat="false" ht="14.25" hidden="false" customHeight="false" outlineLevel="0" collapsed="false">
      <c r="A462" s="14" t="n">
        <v>44.8</v>
      </c>
      <c r="B462" s="14" t="n">
        <v>9.7516</v>
      </c>
      <c r="C462" s="19" t="n">
        <v>131328</v>
      </c>
      <c r="G462" s="20" t="n">
        <f aca="false">$G$11</f>
        <v>14.9</v>
      </c>
      <c r="H462" s="20" t="n">
        <f aca="false">$H$11</f>
        <v>9.2</v>
      </c>
      <c r="I462" s="6" t="n">
        <f aca="false">(3.14*POWER(H462,2)*0.25*G462)</f>
        <v>989.99176</v>
      </c>
      <c r="J462" s="21" t="n">
        <f aca="false">B462-C462/(2*10^5/1.8467)</f>
        <v>8.538982912</v>
      </c>
      <c r="K462" s="22" t="n">
        <f aca="false">G462-J462</f>
        <v>6.361017088</v>
      </c>
      <c r="L462" s="6" t="n">
        <f aca="false">I462/K462</f>
        <v>155.634192819197</v>
      </c>
      <c r="M462" s="16" t="n">
        <f aca="false">C462/L462</f>
        <v>843.824853787535</v>
      </c>
      <c r="N462" s="17" t="n">
        <f aca="false">J462/G462</f>
        <v>0.57308610147651</v>
      </c>
      <c r="O462" s="18" t="n">
        <f aca="false">LN(L462/(3.14*H462^2/4))</f>
        <v>0.851172928888287</v>
      </c>
    </row>
    <row r="463" customFormat="false" ht="14.25" hidden="false" customHeight="false" outlineLevel="0" collapsed="false">
      <c r="A463" s="14" t="n">
        <v>44.9</v>
      </c>
      <c r="B463" s="14" t="n">
        <v>9.7724</v>
      </c>
      <c r="C463" s="19" t="n">
        <v>131831</v>
      </c>
      <c r="G463" s="20" t="n">
        <f aca="false">$G$11</f>
        <v>14.9</v>
      </c>
      <c r="H463" s="20" t="n">
        <f aca="false">$H$11</f>
        <v>9.2</v>
      </c>
      <c r="I463" s="6" t="n">
        <f aca="false">(3.14*POWER(H463,2)*0.25*G463)</f>
        <v>989.99176</v>
      </c>
      <c r="J463" s="21" t="n">
        <f aca="false">B463-C463/(2*10^5/1.8467)</f>
        <v>8.5551384615</v>
      </c>
      <c r="K463" s="22" t="n">
        <f aca="false">G463-J463</f>
        <v>6.3448615385</v>
      </c>
      <c r="L463" s="6" t="n">
        <f aca="false">I463/K463</f>
        <v>156.030475053368</v>
      </c>
      <c r="M463" s="16" t="n">
        <f aca="false">C463/L463</f>
        <v>844.905458083807</v>
      </c>
      <c r="N463" s="17" t="n">
        <f aca="false">J463/G463</f>
        <v>0.574170366543624</v>
      </c>
      <c r="O463" s="18" t="n">
        <f aca="false">LN(L463/(3.14*H463^2/4))</f>
        <v>0.853715934166589</v>
      </c>
    </row>
    <row r="464" customFormat="false" ht="14.25" hidden="false" customHeight="false" outlineLevel="0" collapsed="false">
      <c r="A464" s="14" t="n">
        <v>45</v>
      </c>
      <c r="B464" s="14" t="n">
        <v>9.7931</v>
      </c>
      <c r="C464" s="19" t="n">
        <v>132343</v>
      </c>
      <c r="G464" s="20" t="n">
        <f aca="false">$G$11</f>
        <v>14.9</v>
      </c>
      <c r="H464" s="20" t="n">
        <f aca="false">$H$11</f>
        <v>9.2</v>
      </c>
      <c r="I464" s="6" t="n">
        <f aca="false">(3.14*POWER(H464,2)*0.25*G464)</f>
        <v>989.99176</v>
      </c>
      <c r="J464" s="21" t="n">
        <f aca="false">B464-C464/(2*10^5/1.8467)</f>
        <v>8.5711109095</v>
      </c>
      <c r="K464" s="22" t="n">
        <f aca="false">G464-J464</f>
        <v>6.3288890905</v>
      </c>
      <c r="L464" s="6" t="n">
        <f aca="false">I464/K464</f>
        <v>156.424254848458</v>
      </c>
      <c r="M464" s="16" t="n">
        <f aca="false">C464/L464</f>
        <v>846.051656939086</v>
      </c>
      <c r="N464" s="17" t="n">
        <f aca="false">J464/G464</f>
        <v>0.575242342919463</v>
      </c>
      <c r="O464" s="18" t="n">
        <f aca="false">LN(L464/(3.14*H464^2/4))</f>
        <v>0.856236491328225</v>
      </c>
    </row>
    <row r="465" customFormat="false" ht="14.25" hidden="false" customHeight="false" outlineLevel="0" collapsed="false">
      <c r="A465" s="14" t="n">
        <v>45.1</v>
      </c>
      <c r="B465" s="14" t="n">
        <v>9.8139</v>
      </c>
      <c r="C465" s="19" t="n">
        <v>132845</v>
      </c>
      <c r="G465" s="20" t="n">
        <f aca="false">$G$11</f>
        <v>14.9</v>
      </c>
      <c r="H465" s="20" t="n">
        <f aca="false">$H$11</f>
        <v>9.2</v>
      </c>
      <c r="I465" s="6" t="n">
        <f aca="false">(3.14*POWER(H465,2)*0.25*G465)</f>
        <v>989.99176</v>
      </c>
      <c r="J465" s="21" t="n">
        <f aca="false">B465-C465/(2*10^5/1.8467)</f>
        <v>8.5872756925</v>
      </c>
      <c r="K465" s="22" t="n">
        <f aca="false">G465-J465</f>
        <v>6.3127243075</v>
      </c>
      <c r="L465" s="6" t="n">
        <f aca="false">I465/K465</f>
        <v>156.824805230891</v>
      </c>
      <c r="M465" s="16" t="n">
        <f aca="false">C465/L465</f>
        <v>847.09175824841</v>
      </c>
      <c r="N465" s="17" t="n">
        <f aca="false">J465/G465</f>
        <v>0.576327227684564</v>
      </c>
      <c r="O465" s="18" t="n">
        <f aca="false">LN(L465/(3.14*H465^2/4))</f>
        <v>0.858793885119862</v>
      </c>
    </row>
    <row r="466" customFormat="false" ht="14.25" hidden="false" customHeight="false" outlineLevel="0" collapsed="false">
      <c r="A466" s="14" t="n">
        <v>45.2</v>
      </c>
      <c r="B466" s="14" t="n">
        <v>9.8348</v>
      </c>
      <c r="C466" s="19" t="n">
        <v>133325</v>
      </c>
      <c r="G466" s="20" t="n">
        <f aca="false">$G$11</f>
        <v>14.9</v>
      </c>
      <c r="H466" s="20" t="n">
        <f aca="false">$H$11</f>
        <v>9.2</v>
      </c>
      <c r="I466" s="6" t="n">
        <f aca="false">(3.14*POWER(H466,2)*0.25*G466)</f>
        <v>989.99176</v>
      </c>
      <c r="J466" s="21" t="n">
        <f aca="false">B466-C466/(2*10^5/1.8467)</f>
        <v>8.6037436125</v>
      </c>
      <c r="K466" s="22" t="n">
        <f aca="false">G466-J466</f>
        <v>6.2962563875</v>
      </c>
      <c r="L466" s="6" t="n">
        <f aca="false">I466/K466</f>
        <v>157.234982038761</v>
      </c>
      <c r="M466" s="16" t="n">
        <f aca="false">C466/L466</f>
        <v>847.934717015663</v>
      </c>
      <c r="N466" s="17" t="n">
        <f aca="false">J466/G466</f>
        <v>0.577432457214765</v>
      </c>
      <c r="O466" s="18" t="n">
        <f aca="false">LN(L466/(3.14*H466^2/4))</f>
        <v>0.861405980381451</v>
      </c>
    </row>
    <row r="467" customFormat="false" ht="14.25" hidden="false" customHeight="false" outlineLevel="0" collapsed="false">
      <c r="A467" s="14" t="n">
        <v>45.3</v>
      </c>
      <c r="B467" s="14" t="n">
        <v>9.8561</v>
      </c>
      <c r="C467" s="19" t="n">
        <v>133848</v>
      </c>
      <c r="G467" s="20" t="n">
        <f aca="false">$G$11</f>
        <v>14.9</v>
      </c>
      <c r="H467" s="20" t="n">
        <f aca="false">$H$11</f>
        <v>9.2</v>
      </c>
      <c r="I467" s="6" t="n">
        <f aca="false">(3.14*POWER(H467,2)*0.25*G467)</f>
        <v>989.99176</v>
      </c>
      <c r="J467" s="21" t="n">
        <f aca="false">B467-C467/(2*10^5/1.8467)</f>
        <v>8.620214492</v>
      </c>
      <c r="K467" s="22" t="n">
        <f aca="false">G467-J467</f>
        <v>6.279785508</v>
      </c>
      <c r="L467" s="6" t="n">
        <f aca="false">I467/K467</f>
        <v>157.64738441127</v>
      </c>
      <c r="M467" s="16" t="n">
        <f aca="false">C467/L467</f>
        <v>849.034067389394</v>
      </c>
      <c r="N467" s="17" t="n">
        <f aca="false">J467/G467</f>
        <v>0.578537885369127</v>
      </c>
      <c r="O467" s="18" t="n">
        <f aca="false">LN(L467/(3.14*H467^2/4))</f>
        <v>0.864025387831664</v>
      </c>
    </row>
    <row r="468" customFormat="false" ht="14.25" hidden="false" customHeight="false" outlineLevel="0" collapsed="false">
      <c r="A468" s="14" t="n">
        <v>45.4</v>
      </c>
      <c r="B468" s="14" t="n">
        <v>9.8767</v>
      </c>
      <c r="C468" s="19" t="n">
        <v>134321</v>
      </c>
      <c r="G468" s="20" t="n">
        <f aca="false">$G$11</f>
        <v>14.9</v>
      </c>
      <c r="H468" s="20" t="n">
        <f aca="false">$H$11</f>
        <v>9.2</v>
      </c>
      <c r="I468" s="6" t="n">
        <f aca="false">(3.14*POWER(H468,2)*0.25*G468)</f>
        <v>989.99176</v>
      </c>
      <c r="J468" s="21" t="n">
        <f aca="false">B468-C468/(2*10^5/1.8467)</f>
        <v>8.6364470465</v>
      </c>
      <c r="K468" s="22" t="n">
        <f aca="false">G468-J468</f>
        <v>6.2635529535</v>
      </c>
      <c r="L468" s="6" t="n">
        <f aca="false">I468/K468</f>
        <v>158.055941627635</v>
      </c>
      <c r="M468" s="16" t="n">
        <f aca="false">C468/L468</f>
        <v>849.832019073647</v>
      </c>
      <c r="N468" s="17" t="n">
        <f aca="false">J468/G468</f>
        <v>0.579627318557047</v>
      </c>
      <c r="O468" s="18" t="n">
        <f aca="false">LN(L468/(3.14*H468^2/4))</f>
        <v>0.866613624386326</v>
      </c>
    </row>
    <row r="469" customFormat="false" ht="14.25" hidden="false" customHeight="false" outlineLevel="0" collapsed="false">
      <c r="A469" s="14" t="n">
        <v>45.5</v>
      </c>
      <c r="B469" s="14" t="n">
        <v>9.8973</v>
      </c>
      <c r="C469" s="19" t="n">
        <v>134838</v>
      </c>
      <c r="G469" s="20" t="n">
        <f aca="false">$G$11</f>
        <v>14.9</v>
      </c>
      <c r="H469" s="20" t="n">
        <f aca="false">$H$11</f>
        <v>9.2</v>
      </c>
      <c r="I469" s="6" t="n">
        <f aca="false">(3.14*POWER(H469,2)*0.25*G469)</f>
        <v>989.99176</v>
      </c>
      <c r="J469" s="21" t="n">
        <f aca="false">B469-C469/(2*10^5/1.8467)</f>
        <v>8.652273327</v>
      </c>
      <c r="K469" s="22" t="n">
        <f aca="false">G469-J469</f>
        <v>6.247726673</v>
      </c>
      <c r="L469" s="6" t="n">
        <f aca="false">I469/K469</f>
        <v>158.456317283904</v>
      </c>
      <c r="M469" s="16" t="n">
        <f aca="false">C469/L469</f>
        <v>850.947455495967</v>
      </c>
      <c r="N469" s="17" t="n">
        <f aca="false">J469/G469</f>
        <v>0.580689485033557</v>
      </c>
      <c r="O469" s="18" t="n">
        <f aca="false">LN(L469/(3.14*H469^2/4))</f>
        <v>0.869143547689749</v>
      </c>
    </row>
    <row r="470" customFormat="false" ht="14.25" hidden="false" customHeight="false" outlineLevel="0" collapsed="false">
      <c r="A470" s="14" t="n">
        <v>45.6</v>
      </c>
      <c r="B470" s="14" t="n">
        <v>9.9178</v>
      </c>
      <c r="C470" s="19" t="n">
        <v>135353</v>
      </c>
      <c r="G470" s="20" t="n">
        <f aca="false">$G$11</f>
        <v>14.9</v>
      </c>
      <c r="H470" s="20" t="n">
        <f aca="false">$H$11</f>
        <v>9.2</v>
      </c>
      <c r="I470" s="6" t="n">
        <f aca="false">(3.14*POWER(H470,2)*0.25*G470)</f>
        <v>989.99176</v>
      </c>
      <c r="J470" s="21" t="n">
        <f aca="false">B470-C470/(2*10^5/1.8467)</f>
        <v>8.6680180745</v>
      </c>
      <c r="K470" s="22" t="n">
        <f aca="false">G470-J470</f>
        <v>6.2319819255</v>
      </c>
      <c r="L470" s="6" t="n">
        <f aca="false">I470/K470</f>
        <v>158.856648147382</v>
      </c>
      <c r="M470" s="16" t="n">
        <f aca="false">C470/L470</f>
        <v>852.044919608424</v>
      </c>
      <c r="N470" s="17" t="n">
        <f aca="false">J470/G470</f>
        <v>0.581746179496644</v>
      </c>
      <c r="O470" s="18" t="n">
        <f aca="false">LN(L470/(3.14*H470^2/4))</f>
        <v>0.871666804659958</v>
      </c>
    </row>
    <row r="471" customFormat="false" ht="14.25" hidden="false" customHeight="false" outlineLevel="0" collapsed="false">
      <c r="A471" s="14" t="n">
        <v>45.7</v>
      </c>
      <c r="B471" s="14" t="n">
        <v>9.9383</v>
      </c>
      <c r="C471" s="19" t="n">
        <v>135864</v>
      </c>
      <c r="G471" s="20" t="n">
        <f aca="false">$G$11</f>
        <v>14.9</v>
      </c>
      <c r="H471" s="20" t="n">
        <f aca="false">$H$11</f>
        <v>9.2</v>
      </c>
      <c r="I471" s="6" t="n">
        <f aca="false">(3.14*POWER(H471,2)*0.25*G471)</f>
        <v>989.99176</v>
      </c>
      <c r="J471" s="21" t="n">
        <f aca="false">B471-C471/(2*10^5/1.8467)</f>
        <v>8.683799756</v>
      </c>
      <c r="K471" s="22" t="n">
        <f aca="false">G471-J471</f>
        <v>6.216200244</v>
      </c>
      <c r="L471" s="6" t="n">
        <f aca="false">I471/K471</f>
        <v>159.259953209448</v>
      </c>
      <c r="M471" s="16" t="n">
        <f aca="false">C471/L471</f>
        <v>853.095817636721</v>
      </c>
      <c r="N471" s="17" t="n">
        <f aca="false">J471/G471</f>
        <v>0.582805352751678</v>
      </c>
      <c r="O471" s="18" t="n">
        <f aca="false">LN(L471/(3.14*H471^2/4))</f>
        <v>0.874202386119222</v>
      </c>
    </row>
    <row r="472" customFormat="false" ht="14.25" hidden="false" customHeight="false" outlineLevel="0" collapsed="false">
      <c r="A472" s="14" t="n">
        <v>45.8</v>
      </c>
      <c r="B472" s="14" t="n">
        <v>9.9589</v>
      </c>
      <c r="C472" s="19" t="n">
        <v>136345</v>
      </c>
      <c r="G472" s="20" t="n">
        <f aca="false">$G$11</f>
        <v>14.9</v>
      </c>
      <c r="H472" s="20" t="n">
        <f aca="false">$H$11</f>
        <v>9.2</v>
      </c>
      <c r="I472" s="6" t="n">
        <f aca="false">(3.14*POWER(H472,2)*0.25*G472)</f>
        <v>989.99176</v>
      </c>
      <c r="J472" s="21" t="n">
        <f aca="false">B472-C472/(2*10^5/1.8467)</f>
        <v>8.6999584425</v>
      </c>
      <c r="K472" s="22" t="n">
        <f aca="false">G472-J472</f>
        <v>6.2000415575</v>
      </c>
      <c r="L472" s="6" t="n">
        <f aca="false">I472/K472</f>
        <v>159.675020049251</v>
      </c>
      <c r="M472" s="16" t="n">
        <f aca="false">C472/L472</f>
        <v>853.89060829894</v>
      </c>
      <c r="N472" s="17" t="n">
        <f aca="false">J472/G472</f>
        <v>0.583889828355705</v>
      </c>
      <c r="O472" s="18" t="n">
        <f aca="false">LN(L472/(3.14*H472^2/4))</f>
        <v>0.876805218100251</v>
      </c>
    </row>
    <row r="473" customFormat="false" ht="14.25" hidden="false" customHeight="false" outlineLevel="0" collapsed="false">
      <c r="A473" s="14" t="n">
        <v>45.9</v>
      </c>
      <c r="B473" s="14" t="n">
        <v>9.9795</v>
      </c>
      <c r="C473" s="19" t="n">
        <v>136851</v>
      </c>
      <c r="G473" s="20" t="n">
        <f aca="false">$G$11</f>
        <v>14.9</v>
      </c>
      <c r="H473" s="20" t="n">
        <f aca="false">$H$11</f>
        <v>9.2</v>
      </c>
      <c r="I473" s="6" t="n">
        <f aca="false">(3.14*POWER(H473,2)*0.25*G473)</f>
        <v>989.99176</v>
      </c>
      <c r="J473" s="21" t="n">
        <f aca="false">B473-C473/(2*10^5/1.8467)</f>
        <v>8.7158862915</v>
      </c>
      <c r="K473" s="22" t="n">
        <f aca="false">G473-J473</f>
        <v>6.1841137085</v>
      </c>
      <c r="L473" s="6" t="n">
        <f aca="false">I473/K473</f>
        <v>160.086280211709</v>
      </c>
      <c r="M473" s="16" t="n">
        <f aca="false">C473/L473</f>
        <v>854.857766818113</v>
      </c>
      <c r="N473" s="17" t="n">
        <f aca="false">J473/G473</f>
        <v>0.584958811510067</v>
      </c>
      <c r="O473" s="18" t="n">
        <f aca="false">LN(L473/(3.14*H473^2/4))</f>
        <v>0.879377514303</v>
      </c>
    </row>
    <row r="474" customFormat="false" ht="14.25" hidden="false" customHeight="false" outlineLevel="0" collapsed="false">
      <c r="A474" s="14" t="n">
        <v>46</v>
      </c>
      <c r="B474" s="14" t="n">
        <v>10.0001</v>
      </c>
      <c r="C474" s="19" t="n">
        <v>137359</v>
      </c>
      <c r="G474" s="20" t="n">
        <f aca="false">$G$11</f>
        <v>14.9</v>
      </c>
      <c r="H474" s="20" t="n">
        <f aca="false">$H$11</f>
        <v>9.2</v>
      </c>
      <c r="I474" s="6" t="n">
        <f aca="false">(3.14*POWER(H474,2)*0.25*G474)</f>
        <v>989.99176</v>
      </c>
      <c r="J474" s="21" t="n">
        <f aca="false">B474-C474/(2*10^5/1.8467)</f>
        <v>8.7317956735</v>
      </c>
      <c r="K474" s="22" t="n">
        <f aca="false">G474-J474</f>
        <v>6.1682043265</v>
      </c>
      <c r="L474" s="6" t="n">
        <f aca="false">I474/K474</f>
        <v>160.4991838138</v>
      </c>
      <c r="M474" s="16" t="n">
        <f aca="false">C474/L474</f>
        <v>855.823666738109</v>
      </c>
      <c r="N474" s="17" t="n">
        <f aca="false">J474/G474</f>
        <v>0.586026555268456</v>
      </c>
      <c r="O474" s="18" t="n">
        <f aca="false">LN(L474/(3.14*H474^2/4))</f>
        <v>0.881953450374606</v>
      </c>
    </row>
    <row r="475" customFormat="false" ht="14.25" hidden="false" customHeight="false" outlineLevel="0" collapsed="false">
      <c r="A475" s="14" t="n">
        <v>46.1</v>
      </c>
      <c r="B475" s="14" t="n">
        <v>10.0214</v>
      </c>
      <c r="C475" s="19" t="n">
        <v>137882</v>
      </c>
      <c r="G475" s="20" t="n">
        <f aca="false">$G$11</f>
        <v>14.9</v>
      </c>
      <c r="H475" s="20" t="n">
        <f aca="false">$H$11</f>
        <v>9.2</v>
      </c>
      <c r="I475" s="6" t="n">
        <f aca="false">(3.14*POWER(H475,2)*0.25*G475)</f>
        <v>989.99176</v>
      </c>
      <c r="J475" s="21" t="n">
        <f aca="false">B475-C475/(2*10^5/1.8467)</f>
        <v>8.748266553</v>
      </c>
      <c r="K475" s="22" t="n">
        <f aca="false">G475-J475</f>
        <v>6.151733447</v>
      </c>
      <c r="L475" s="6" t="n">
        <f aca="false">I475/K475</f>
        <v>160.928910286707</v>
      </c>
      <c r="M475" s="16" t="n">
        <f aca="false">C475/L475</f>
        <v>856.788253610569</v>
      </c>
      <c r="N475" s="17" t="n">
        <f aca="false">J475/G475</f>
        <v>0.587131983422819</v>
      </c>
      <c r="O475" s="18" t="n">
        <f aca="false">LN(L475/(3.14*H475^2/4))</f>
        <v>0.884627309547608</v>
      </c>
    </row>
    <row r="476" customFormat="false" ht="14.25" hidden="false" customHeight="false" outlineLevel="0" collapsed="false">
      <c r="A476" s="14" t="n">
        <v>46.2</v>
      </c>
      <c r="B476" s="14" t="n">
        <v>10.042</v>
      </c>
      <c r="C476" s="19" t="n">
        <v>138414</v>
      </c>
      <c r="G476" s="20" t="n">
        <f aca="false">$G$11</f>
        <v>14.9</v>
      </c>
      <c r="H476" s="20" t="n">
        <f aca="false">$H$11</f>
        <v>9.2</v>
      </c>
      <c r="I476" s="6" t="n">
        <f aca="false">(3.14*POWER(H476,2)*0.25*G476)</f>
        <v>989.99176</v>
      </c>
      <c r="J476" s="21" t="n">
        <f aca="false">B476-C476/(2*10^5/1.8467)</f>
        <v>8.763954331</v>
      </c>
      <c r="K476" s="22" t="n">
        <f aca="false">G476-J476</f>
        <v>6.136045669</v>
      </c>
      <c r="L476" s="6" t="n">
        <f aca="false">I476/K476</f>
        <v>161.340350675933</v>
      </c>
      <c r="M476" s="16" t="n">
        <f aca="false">C476/L476</f>
        <v>857.900701344187</v>
      </c>
      <c r="N476" s="17" t="n">
        <f aca="false">J476/G476</f>
        <v>0.58818485442953</v>
      </c>
      <c r="O476" s="18" t="n">
        <f aca="false">LN(L476/(3.14*H476^2/4))</f>
        <v>0.887180706117546</v>
      </c>
    </row>
    <row r="477" customFormat="false" ht="14.25" hidden="false" customHeight="false" outlineLevel="0" collapsed="false">
      <c r="A477" s="14" t="n">
        <v>46.3</v>
      </c>
      <c r="B477" s="14" t="n">
        <v>10.0628</v>
      </c>
      <c r="C477" s="19" t="n">
        <v>138945</v>
      </c>
      <c r="G477" s="20" t="n">
        <f aca="false">$G$11</f>
        <v>14.9</v>
      </c>
      <c r="H477" s="20" t="n">
        <f aca="false">$H$11</f>
        <v>9.2</v>
      </c>
      <c r="I477" s="6" t="n">
        <f aca="false">(3.14*POWER(H477,2)*0.25*G477)</f>
        <v>989.99176</v>
      </c>
      <c r="J477" s="21" t="n">
        <f aca="false">B477-C477/(2*10^5/1.8467)</f>
        <v>8.7798513425</v>
      </c>
      <c r="K477" s="22" t="n">
        <f aca="false">G477-J477</f>
        <v>6.1201486575</v>
      </c>
      <c r="L477" s="6" t="n">
        <f aca="false">I477/K477</f>
        <v>161.759430269198</v>
      </c>
      <c r="M477" s="16" t="n">
        <f aca="false">C477/L477</f>
        <v>858.960740457413</v>
      </c>
      <c r="N477" s="17" t="n">
        <f aca="false">J477/G477</f>
        <v>0.58925176795302</v>
      </c>
      <c r="O477" s="18" t="n">
        <f aca="false">LN(L477/(3.14*H477^2/4))</f>
        <v>0.88977482628101</v>
      </c>
    </row>
    <row r="478" customFormat="false" ht="14.25" hidden="false" customHeight="false" outlineLevel="0" collapsed="false">
      <c r="A478" s="14" t="n">
        <v>46.4</v>
      </c>
      <c r="B478" s="14" t="n">
        <v>10.0835</v>
      </c>
      <c r="C478" s="19" t="n">
        <v>139459</v>
      </c>
      <c r="G478" s="20" t="n">
        <f aca="false">$G$11</f>
        <v>14.9</v>
      </c>
      <c r="H478" s="20" t="n">
        <f aca="false">$H$11</f>
        <v>9.2</v>
      </c>
      <c r="I478" s="6" t="n">
        <f aca="false">(3.14*POWER(H478,2)*0.25*G478)</f>
        <v>989.99176</v>
      </c>
      <c r="J478" s="21" t="n">
        <f aca="false">B478-C478/(2*10^5/1.8467)</f>
        <v>8.7958053235</v>
      </c>
      <c r="K478" s="22" t="n">
        <f aca="false">G478-J478</f>
        <v>6.1041946765</v>
      </c>
      <c r="L478" s="6" t="n">
        <f aca="false">I478/K478</f>
        <v>162.182206247661</v>
      </c>
      <c r="M478" s="16" t="n">
        <f aca="false">C478/L478</f>
        <v>859.89087968774</v>
      </c>
      <c r="N478" s="17" t="n">
        <f aca="false">J478/G478</f>
        <v>0.590322504932886</v>
      </c>
      <c r="O478" s="18" t="n">
        <f aca="false">LN(L478/(3.14*H478^2/4))</f>
        <v>0.892385026211127</v>
      </c>
    </row>
    <row r="479" customFormat="false" ht="14.25" hidden="false" customHeight="false" outlineLevel="0" collapsed="false">
      <c r="A479" s="14" t="n">
        <v>46.5</v>
      </c>
      <c r="B479" s="14" t="n">
        <v>10.1041</v>
      </c>
      <c r="C479" s="19" t="n">
        <v>139995</v>
      </c>
      <c r="G479" s="20" t="n">
        <f aca="false">$G$11</f>
        <v>14.9</v>
      </c>
      <c r="H479" s="20" t="n">
        <f aca="false">$H$11</f>
        <v>9.2</v>
      </c>
      <c r="I479" s="6" t="n">
        <f aca="false">(3.14*POWER(H479,2)*0.25*G479)</f>
        <v>989.99176</v>
      </c>
      <c r="J479" s="21" t="n">
        <f aca="false">B479-C479/(2*10^5/1.8467)</f>
        <v>8.8114561675</v>
      </c>
      <c r="K479" s="22" t="n">
        <f aca="false">G479-J479</f>
        <v>6.0885438325</v>
      </c>
      <c r="L479" s="6" t="n">
        <f aca="false">I479/K479</f>
        <v>162.599102057134</v>
      </c>
      <c r="M479" s="16" t="n">
        <f aca="false">C479/L479</f>
        <v>860.982614472304</v>
      </c>
      <c r="N479" s="17" t="n">
        <f aca="false">J479/G479</f>
        <v>0.591372897147651</v>
      </c>
      <c r="O479" s="18" t="n">
        <f aca="false">LN(L479/(3.14*H479^2/4))</f>
        <v>0.89495226778435</v>
      </c>
    </row>
    <row r="480" customFormat="false" ht="14.25" hidden="false" customHeight="false" outlineLevel="0" collapsed="false">
      <c r="A480" s="14" t="n">
        <v>46.6</v>
      </c>
      <c r="B480" s="14" t="n">
        <v>10.1247</v>
      </c>
      <c r="C480" s="19" t="n">
        <v>140541</v>
      </c>
      <c r="G480" s="20" t="n">
        <f aca="false">$G$11</f>
        <v>14.9</v>
      </c>
      <c r="H480" s="20" t="n">
        <f aca="false">$H$11</f>
        <v>9.2</v>
      </c>
      <c r="I480" s="6" t="n">
        <f aca="false">(3.14*POWER(H480,2)*0.25*G480)</f>
        <v>989.99176</v>
      </c>
      <c r="J480" s="21" t="n">
        <f aca="false">B480-C480/(2*10^5/1.8467)</f>
        <v>8.8270146765</v>
      </c>
      <c r="K480" s="22" t="n">
        <f aca="false">G480-J480</f>
        <v>6.0729853235</v>
      </c>
      <c r="L480" s="6" t="n">
        <f aca="false">I480/K480</f>
        <v>163.015668121102</v>
      </c>
      <c r="M480" s="16" t="n">
        <f aca="false">C480/L480</f>
        <v>862.13185284493</v>
      </c>
      <c r="N480" s="17" t="n">
        <f aca="false">J480/G480</f>
        <v>0.59241709238255</v>
      </c>
      <c r="O480" s="18" t="n">
        <f aca="false">LN(L480/(3.14*H480^2/4))</f>
        <v>0.897510912719284</v>
      </c>
    </row>
    <row r="481" customFormat="false" ht="14.25" hidden="false" customHeight="false" outlineLevel="0" collapsed="false">
      <c r="A481" s="14" t="n">
        <v>46.7</v>
      </c>
      <c r="B481" s="14" t="n">
        <v>10.1453</v>
      </c>
      <c r="C481" s="19" t="n">
        <v>141085</v>
      </c>
      <c r="G481" s="20" t="n">
        <f aca="false">$G$11</f>
        <v>14.9</v>
      </c>
      <c r="H481" s="20" t="n">
        <f aca="false">$H$11</f>
        <v>9.2</v>
      </c>
      <c r="I481" s="6" t="n">
        <f aca="false">(3.14*POWER(H481,2)*0.25*G481)</f>
        <v>989.99176</v>
      </c>
      <c r="J481" s="21" t="n">
        <f aca="false">B481-C481/(2*10^5/1.8467)</f>
        <v>8.8425916525</v>
      </c>
      <c r="K481" s="22" t="n">
        <f aca="false">G481-J481</f>
        <v>6.0574083475</v>
      </c>
      <c r="L481" s="6" t="n">
        <f aca="false">I481/K481</f>
        <v>163.434872342491</v>
      </c>
      <c r="M481" s="16" t="n">
        <f aca="false">C481/L481</f>
        <v>863.249060484137</v>
      </c>
      <c r="N481" s="17" t="n">
        <f aca="false">J481/G481</f>
        <v>0.593462527013423</v>
      </c>
      <c r="O481" s="18" t="n">
        <f aca="false">LN(L481/(3.14*H481^2/4))</f>
        <v>0.900079169774175</v>
      </c>
    </row>
    <row r="482" customFormat="false" ht="14.25" hidden="false" customHeight="false" outlineLevel="0" collapsed="false">
      <c r="A482" s="14" t="n">
        <v>46.8</v>
      </c>
      <c r="B482" s="14" t="n">
        <v>10.1658</v>
      </c>
      <c r="C482" s="19" t="n">
        <v>141611</v>
      </c>
      <c r="G482" s="20" t="n">
        <f aca="false">$G$11</f>
        <v>14.9</v>
      </c>
      <c r="H482" s="20" t="n">
        <f aca="false">$H$11</f>
        <v>9.2</v>
      </c>
      <c r="I482" s="6" t="n">
        <f aca="false">(3.14*POWER(H482,2)*0.25*G482)</f>
        <v>989.99176</v>
      </c>
      <c r="J482" s="21" t="n">
        <f aca="false">B482-C482/(2*10^5/1.8467)</f>
        <v>8.8582348315</v>
      </c>
      <c r="K482" s="22" t="n">
        <f aca="false">G482-J482</f>
        <v>6.0417651685</v>
      </c>
      <c r="L482" s="6" t="n">
        <f aca="false">I482/K482</f>
        <v>163.85803360275</v>
      </c>
      <c r="M482" s="16" t="n">
        <f aca="false">C482/L482</f>
        <v>864.229826798209</v>
      </c>
      <c r="N482" s="17" t="n">
        <f aca="false">J482/G482</f>
        <v>0.594512404798658</v>
      </c>
      <c r="O482" s="18" t="n">
        <f aca="false">LN(L482/(3.14*H482^2/4))</f>
        <v>0.902664997259965</v>
      </c>
    </row>
    <row r="483" customFormat="false" ht="14.25" hidden="false" customHeight="false" outlineLevel="0" collapsed="false">
      <c r="A483" s="14" t="n">
        <v>46.9</v>
      </c>
      <c r="B483" s="14" t="n">
        <v>10.187</v>
      </c>
      <c r="C483" s="19" t="n">
        <v>142215</v>
      </c>
      <c r="G483" s="20" t="n">
        <f aca="false">$G$11</f>
        <v>14.9</v>
      </c>
      <c r="H483" s="20" t="n">
        <f aca="false">$H$11</f>
        <v>9.2</v>
      </c>
      <c r="I483" s="6" t="n">
        <f aca="false">(3.14*POWER(H483,2)*0.25*G483)</f>
        <v>989.99176</v>
      </c>
      <c r="J483" s="21" t="n">
        <f aca="false">B483-C483/(2*10^5/1.8467)</f>
        <v>8.8738577975</v>
      </c>
      <c r="K483" s="22" t="n">
        <f aca="false">G483-J483</f>
        <v>6.0261422025</v>
      </c>
      <c r="L483" s="6" t="n">
        <f aca="false">I483/K483</f>
        <v>164.282840784821</v>
      </c>
      <c r="M483" s="16" t="n">
        <f aca="false">C483/L483</f>
        <v>865.671663093982</v>
      </c>
      <c r="N483" s="17" t="n">
        <f aca="false">J483/G483</f>
        <v>0.595560926006711</v>
      </c>
      <c r="O483" s="18" t="n">
        <f aca="false">LN(L483/(3.14*H483^2/4))</f>
        <v>0.905254174363754</v>
      </c>
    </row>
    <row r="484" customFormat="false" ht="14.25" hidden="false" customHeight="false" outlineLevel="0" collapsed="false">
      <c r="A484" s="14" t="n">
        <v>47</v>
      </c>
      <c r="B484" s="14" t="n">
        <v>10.2076</v>
      </c>
      <c r="C484" s="19" t="n">
        <v>142787</v>
      </c>
      <c r="G484" s="20" t="n">
        <f aca="false">$G$11</f>
        <v>14.9</v>
      </c>
      <c r="H484" s="20" t="n">
        <f aca="false">$H$11</f>
        <v>9.2</v>
      </c>
      <c r="I484" s="6" t="n">
        <f aca="false">(3.14*POWER(H484,2)*0.25*G484)</f>
        <v>989.99176</v>
      </c>
      <c r="J484" s="21" t="n">
        <f aca="false">B484-C484/(2*10^5/1.8467)</f>
        <v>8.8891762355</v>
      </c>
      <c r="K484" s="22" t="n">
        <f aca="false">G484-J484</f>
        <v>6.0108237645</v>
      </c>
      <c r="L484" s="6" t="n">
        <f aca="false">I484/K484</f>
        <v>164.701511604267</v>
      </c>
      <c r="M484" s="16" t="n">
        <f aca="false">C484/L484</f>
        <v>866.944077253392</v>
      </c>
      <c r="N484" s="17" t="n">
        <f aca="false">J484/G484</f>
        <v>0.59658900909396</v>
      </c>
      <c r="O484" s="18" t="n">
        <f aca="false">LN(L484/(3.14*H484^2/4))</f>
        <v>0.907799408156335</v>
      </c>
    </row>
    <row r="485" customFormat="false" ht="14.25" hidden="false" customHeight="false" outlineLevel="0" collapsed="false">
      <c r="A485" s="14" t="n">
        <v>47.1</v>
      </c>
      <c r="B485" s="14" t="n">
        <v>10.2283</v>
      </c>
      <c r="C485" s="19" t="n">
        <v>143327</v>
      </c>
      <c r="G485" s="20" t="n">
        <f aca="false">$G$11</f>
        <v>14.9</v>
      </c>
      <c r="H485" s="20" t="n">
        <f aca="false">$H$11</f>
        <v>9.2</v>
      </c>
      <c r="I485" s="6" t="n">
        <f aca="false">(3.14*POWER(H485,2)*0.25*G485)</f>
        <v>989.99176</v>
      </c>
      <c r="J485" s="21" t="n">
        <f aca="false">B485-C485/(2*10^5/1.8467)</f>
        <v>8.9048901455</v>
      </c>
      <c r="K485" s="22" t="n">
        <f aca="false">G485-J485</f>
        <v>5.9951098545</v>
      </c>
      <c r="L485" s="6" t="n">
        <f aca="false">I485/K485</f>
        <v>165.133214240753</v>
      </c>
      <c r="M485" s="16" t="n">
        <f aca="false">C485/L485</f>
        <v>867.947739399287</v>
      </c>
      <c r="N485" s="17" t="n">
        <f aca="false">J485/G485</f>
        <v>0.597643633926175</v>
      </c>
      <c r="O485" s="18" t="n">
        <f aca="false">LN(L485/(3.14*H485^2/4))</f>
        <v>0.910417100286197</v>
      </c>
    </row>
    <row r="486" customFormat="false" ht="14.25" hidden="false" customHeight="false" outlineLevel="0" collapsed="false">
      <c r="A486" s="14" t="n">
        <v>47.2</v>
      </c>
      <c r="B486" s="14" t="n">
        <v>10.2489</v>
      </c>
      <c r="C486" s="19" t="n">
        <v>143904</v>
      </c>
      <c r="G486" s="20" t="n">
        <f aca="false">$G$11</f>
        <v>14.9</v>
      </c>
      <c r="H486" s="20" t="n">
        <f aca="false">$H$11</f>
        <v>9.2</v>
      </c>
      <c r="I486" s="6" t="n">
        <f aca="false">(3.14*POWER(H486,2)*0.25*G486)</f>
        <v>989.99176</v>
      </c>
      <c r="J486" s="21" t="n">
        <f aca="false">B486-C486/(2*10^5/1.8467)</f>
        <v>8.920162416</v>
      </c>
      <c r="K486" s="22" t="n">
        <f aca="false">G486-J486</f>
        <v>5.979837584</v>
      </c>
      <c r="L486" s="6" t="n">
        <f aca="false">I486/K486</f>
        <v>165.554957988973</v>
      </c>
      <c r="M486" s="16" t="n">
        <f aca="false">C486/L486</f>
        <v>869.221929370338</v>
      </c>
      <c r="N486" s="17" t="n">
        <f aca="false">J486/G486</f>
        <v>0.59866861852349</v>
      </c>
      <c r="O486" s="18" t="n">
        <f aca="false">LN(L486/(3.14*H486^2/4))</f>
        <v>0.91296780522393</v>
      </c>
    </row>
    <row r="487" customFormat="false" ht="14.25" hidden="false" customHeight="false" outlineLevel="0" collapsed="false">
      <c r="A487" s="14" t="n">
        <v>47.3</v>
      </c>
      <c r="B487" s="14" t="n">
        <v>10.2697</v>
      </c>
      <c r="C487" s="19" t="n">
        <v>144463</v>
      </c>
      <c r="G487" s="20" t="n">
        <f aca="false">$G$11</f>
        <v>14.9</v>
      </c>
      <c r="H487" s="20" t="n">
        <f aca="false">$H$11</f>
        <v>9.2</v>
      </c>
      <c r="I487" s="6" t="n">
        <f aca="false">(3.14*POWER(H487,2)*0.25*G487)</f>
        <v>989.99176</v>
      </c>
      <c r="J487" s="21" t="n">
        <f aca="false">B487-C487/(2*10^5/1.8467)</f>
        <v>8.9358008895</v>
      </c>
      <c r="K487" s="22" t="n">
        <f aca="false">G487-J487</f>
        <v>5.9641991105</v>
      </c>
      <c r="L487" s="6" t="n">
        <f aca="false">I487/K487</f>
        <v>165.989052621854</v>
      </c>
      <c r="M487" s="16" t="n">
        <f aca="false">C487/L487</f>
        <v>870.316431825818</v>
      </c>
      <c r="N487" s="17" t="n">
        <f aca="false">J487/G487</f>
        <v>0.599718180503356</v>
      </c>
      <c r="O487" s="18" t="n">
        <f aca="false">LN(L487/(3.14*H487^2/4))</f>
        <v>0.915586431210494</v>
      </c>
    </row>
    <row r="488" customFormat="false" ht="14.25" hidden="false" customHeight="false" outlineLevel="0" collapsed="false">
      <c r="A488" s="14" t="n">
        <v>47.4</v>
      </c>
      <c r="B488" s="14" t="n">
        <v>10.2904</v>
      </c>
      <c r="C488" s="19" t="n">
        <v>145023</v>
      </c>
      <c r="G488" s="20" t="n">
        <f aca="false">$G$11</f>
        <v>14.9</v>
      </c>
      <c r="H488" s="20" t="n">
        <f aca="false">$H$11</f>
        <v>9.2</v>
      </c>
      <c r="I488" s="6" t="n">
        <f aca="false">(3.14*POWER(H488,2)*0.25*G488)</f>
        <v>989.99176</v>
      </c>
      <c r="J488" s="21" t="n">
        <f aca="false">B488-C488/(2*10^5/1.8467)</f>
        <v>8.9513301295</v>
      </c>
      <c r="K488" s="22" t="n">
        <f aca="false">G488-J488</f>
        <v>5.9486698705</v>
      </c>
      <c r="L488" s="6" t="n">
        <f aca="false">I488/K488</f>
        <v>166.422373665323</v>
      </c>
      <c r="M488" s="16" t="n">
        <f aca="false">C488/L488</f>
        <v>871.415283930769</v>
      </c>
      <c r="N488" s="17" t="n">
        <f aca="false">J488/G488</f>
        <v>0.600760411375839</v>
      </c>
      <c r="O488" s="18" t="n">
        <f aca="false">LN(L488/(3.14*H488^2/4))</f>
        <v>0.918193569561634</v>
      </c>
    </row>
    <row r="489" customFormat="false" ht="14.25" hidden="false" customHeight="false" outlineLevel="0" collapsed="false">
      <c r="A489" s="14" t="n">
        <v>47.5</v>
      </c>
      <c r="B489" s="14" t="n">
        <v>10.3112</v>
      </c>
      <c r="C489" s="19" t="n">
        <v>145567</v>
      </c>
      <c r="G489" s="20" t="n">
        <f aca="false">$G$11</f>
        <v>14.9</v>
      </c>
      <c r="H489" s="20" t="n">
        <f aca="false">$H$11</f>
        <v>9.2</v>
      </c>
      <c r="I489" s="6" t="n">
        <f aca="false">(3.14*POWER(H489,2)*0.25*G489)</f>
        <v>989.99176</v>
      </c>
      <c r="J489" s="21" t="n">
        <f aca="false">B489-C489/(2*10^5/1.8467)</f>
        <v>8.9671071055</v>
      </c>
      <c r="K489" s="22" t="n">
        <f aca="false">G489-J489</f>
        <v>5.9328928945</v>
      </c>
      <c r="L489" s="6" t="n">
        <f aca="false">I489/K489</f>
        <v>166.864930414934</v>
      </c>
      <c r="M489" s="16" t="n">
        <f aca="false">C489/L489</f>
        <v>872.364250762735</v>
      </c>
      <c r="N489" s="17" t="n">
        <f aca="false">J489/G489</f>
        <v>0.601819268825503</v>
      </c>
      <c r="O489" s="18" t="n">
        <f aca="false">LN(L489/(3.14*H489^2/4))</f>
        <v>0.920849278340805</v>
      </c>
    </row>
    <row r="490" customFormat="false" ht="14.25" hidden="false" customHeight="false" outlineLevel="0" collapsed="false">
      <c r="A490" s="14" t="n">
        <v>47.6</v>
      </c>
      <c r="B490" s="14" t="n">
        <v>10.3319</v>
      </c>
      <c r="C490" s="19" t="n">
        <v>146142</v>
      </c>
      <c r="G490" s="20" t="n">
        <f aca="false">$G$11</f>
        <v>14.9</v>
      </c>
      <c r="H490" s="20" t="n">
        <f aca="false">$H$11</f>
        <v>9.2</v>
      </c>
      <c r="I490" s="6" t="n">
        <f aca="false">(3.14*POWER(H490,2)*0.25*G490)</f>
        <v>989.99176</v>
      </c>
      <c r="J490" s="21" t="n">
        <f aca="false">B490-C490/(2*10^5/1.8467)</f>
        <v>8.982497843</v>
      </c>
      <c r="K490" s="22" t="n">
        <f aca="false">G490-J490</f>
        <v>5.917502157</v>
      </c>
      <c r="L490" s="6" t="n">
        <f aca="false">I490/K490</f>
        <v>167.298926765731</v>
      </c>
      <c r="M490" s="16" t="n">
        <f aca="false">C490/L490</f>
        <v>873.538179982725</v>
      </c>
      <c r="N490" s="17" t="n">
        <f aca="false">J490/G490</f>
        <v>0.602852204228188</v>
      </c>
      <c r="O490" s="18" t="n">
        <f aca="false">LN(L490/(3.14*H490^2/4))</f>
        <v>0.923446786033437</v>
      </c>
    </row>
    <row r="491" customFormat="false" ht="14.25" hidden="false" customHeight="false" outlineLevel="0" collapsed="false">
      <c r="A491" s="14" t="n">
        <v>47.7</v>
      </c>
      <c r="B491" s="14" t="n">
        <v>10.3533</v>
      </c>
      <c r="C491" s="19" t="n">
        <v>146722</v>
      </c>
      <c r="G491" s="20" t="n">
        <f aca="false">$G$11</f>
        <v>14.9</v>
      </c>
      <c r="H491" s="20" t="n">
        <f aca="false">$H$11</f>
        <v>9.2</v>
      </c>
      <c r="I491" s="6" t="n">
        <f aca="false">(3.14*POWER(H491,2)*0.25*G491)</f>
        <v>989.99176</v>
      </c>
      <c r="J491" s="21" t="n">
        <f aca="false">B491-C491/(2*10^5/1.8467)</f>
        <v>8.998542413</v>
      </c>
      <c r="K491" s="22" t="n">
        <f aca="false">G491-J491</f>
        <v>5.901457587</v>
      </c>
      <c r="L491" s="6" t="n">
        <f aca="false">I491/K491</f>
        <v>167.753770217852</v>
      </c>
      <c r="M491" s="16" t="n">
        <f aca="false">C491/L491</f>
        <v>874.627138391348</v>
      </c>
      <c r="N491" s="17" t="n">
        <f aca="false">J491/G491</f>
        <v>0.603929021006711</v>
      </c>
      <c r="O491" s="18" t="n">
        <f aca="false">LN(L491/(3.14*H491^2/4))</f>
        <v>0.926161843907163</v>
      </c>
    </row>
    <row r="492" customFormat="false" ht="14.25" hidden="false" customHeight="false" outlineLevel="0" collapsed="false">
      <c r="A492" s="14" t="n">
        <v>47.8</v>
      </c>
      <c r="B492" s="14" t="n">
        <v>10.3738</v>
      </c>
      <c r="C492" s="19" t="n">
        <v>147313</v>
      </c>
      <c r="G492" s="20" t="n">
        <f aca="false">$G$11</f>
        <v>14.9</v>
      </c>
      <c r="H492" s="20" t="n">
        <f aca="false">$H$11</f>
        <v>9.2</v>
      </c>
      <c r="I492" s="6" t="n">
        <f aca="false">(3.14*POWER(H492,2)*0.25*G492)</f>
        <v>989.99176</v>
      </c>
      <c r="J492" s="21" t="n">
        <f aca="false">B492-C492/(2*10^5/1.8467)</f>
        <v>9.0135854145</v>
      </c>
      <c r="K492" s="22" t="n">
        <f aca="false">G492-J492</f>
        <v>5.8864145855</v>
      </c>
      <c r="L492" s="6" t="n">
        <f aca="false">I492/K492</f>
        <v>168.182472644493</v>
      </c>
      <c r="M492" s="16" t="n">
        <f aca="false">C492/L492</f>
        <v>875.911726612514</v>
      </c>
      <c r="N492" s="17" t="n">
        <f aca="false">J492/G492</f>
        <v>0.604938618422819</v>
      </c>
      <c r="O492" s="18" t="n">
        <f aca="false">LN(L492/(3.14*H492^2/4))</f>
        <v>0.928714129755857</v>
      </c>
    </row>
    <row r="493" customFormat="false" ht="14.25" hidden="false" customHeight="false" outlineLevel="0" collapsed="false">
      <c r="A493" s="14" t="n">
        <v>47.9</v>
      </c>
      <c r="B493" s="14" t="n">
        <v>10.3944</v>
      </c>
      <c r="C493" s="19" t="n">
        <v>147910</v>
      </c>
      <c r="G493" s="20" t="n">
        <f aca="false">$G$11</f>
        <v>14.9</v>
      </c>
      <c r="H493" s="20" t="n">
        <f aca="false">$H$11</f>
        <v>9.2</v>
      </c>
      <c r="I493" s="6" t="n">
        <f aca="false">(3.14*POWER(H493,2)*0.25*G493)</f>
        <v>989.99176</v>
      </c>
      <c r="J493" s="21" t="n">
        <f aca="false">B493-C493/(2*10^5/1.8467)</f>
        <v>9.028673015</v>
      </c>
      <c r="K493" s="22" t="n">
        <f aca="false">G493-J493</f>
        <v>5.871326985</v>
      </c>
      <c r="L493" s="6" t="n">
        <f aca="false">I493/K493</f>
        <v>168.614652620987</v>
      </c>
      <c r="M493" s="16" t="n">
        <f aca="false">C493/L493</f>
        <v>877.207275292221</v>
      </c>
      <c r="N493" s="17" t="n">
        <f aca="false">J493/G493</f>
        <v>0.605951209060403</v>
      </c>
      <c r="O493" s="18" t="n">
        <f aca="false">LN(L493/(3.14*H493^2/4))</f>
        <v>0.931280542479034</v>
      </c>
    </row>
    <row r="494" customFormat="false" ht="14.25" hidden="false" customHeight="false" outlineLevel="0" collapsed="false">
      <c r="A494" s="14" t="n">
        <v>48</v>
      </c>
      <c r="B494" s="14" t="n">
        <v>10.415</v>
      </c>
      <c r="C494" s="19" t="n">
        <v>148516</v>
      </c>
      <c r="G494" s="20" t="n">
        <f aca="false">$G$11</f>
        <v>14.9</v>
      </c>
      <c r="H494" s="20" t="n">
        <f aca="false">$H$11</f>
        <v>9.2</v>
      </c>
      <c r="I494" s="6" t="n">
        <f aca="false">(3.14*POWER(H494,2)*0.25*G494)</f>
        <v>989.99176</v>
      </c>
      <c r="J494" s="21" t="n">
        <f aca="false">B494-C494/(2*10^5/1.8467)</f>
        <v>9.043677514</v>
      </c>
      <c r="K494" s="22" t="n">
        <f aca="false">G494-J494</f>
        <v>5.856322486</v>
      </c>
      <c r="L494" s="6" t="n">
        <f aca="false">I494/K494</f>
        <v>169.046660658912</v>
      </c>
      <c r="M494" s="16" t="n">
        <f aca="false">C494/L494</f>
        <v>878.550332914666</v>
      </c>
      <c r="N494" s="17" t="n">
        <f aca="false">J494/G494</f>
        <v>0.606958222416107</v>
      </c>
      <c r="O494" s="18" t="n">
        <f aca="false">LN(L494/(3.14*H494^2/4))</f>
        <v>0.933839368478062</v>
      </c>
    </row>
    <row r="495" customFormat="false" ht="14.25" hidden="false" customHeight="false" outlineLevel="0" collapsed="false">
      <c r="A495" s="14" t="n">
        <v>48.1</v>
      </c>
      <c r="B495" s="14" t="n">
        <v>10.4355</v>
      </c>
      <c r="C495" s="19" t="n">
        <v>149085</v>
      </c>
      <c r="G495" s="20" t="n">
        <f aca="false">$G$11</f>
        <v>14.9</v>
      </c>
      <c r="H495" s="20" t="n">
        <f aca="false">$H$11</f>
        <v>9.2</v>
      </c>
      <c r="I495" s="6" t="n">
        <f aca="false">(3.14*POWER(H495,2)*0.25*G495)</f>
        <v>989.99176</v>
      </c>
      <c r="J495" s="21" t="n">
        <f aca="false">B495-C495/(2*10^5/1.8467)</f>
        <v>9.0589236525</v>
      </c>
      <c r="K495" s="22" t="n">
        <f aca="false">G495-J495</f>
        <v>5.8410763475</v>
      </c>
      <c r="L495" s="6" t="n">
        <f aca="false">I495/K495</f>
        <v>169.487899336176</v>
      </c>
      <c r="M495" s="16" t="n">
        <f aca="false">C495/L495</f>
        <v>879.620318523699</v>
      </c>
      <c r="N495" s="17" t="n">
        <f aca="false">J495/G495</f>
        <v>0.607981453187919</v>
      </c>
      <c r="O495" s="18" t="n">
        <f aca="false">LN(L495/(3.14*H495^2/4))</f>
        <v>0.936446127014789</v>
      </c>
    </row>
    <row r="496" customFormat="false" ht="14.25" hidden="false" customHeight="false" outlineLevel="0" collapsed="false">
      <c r="A496" s="14" t="n">
        <v>48.2</v>
      </c>
      <c r="B496" s="14" t="n">
        <v>10.4561</v>
      </c>
      <c r="C496" s="19" t="n">
        <v>149695</v>
      </c>
      <c r="G496" s="20" t="n">
        <f aca="false">$G$11</f>
        <v>14.9</v>
      </c>
      <c r="H496" s="20" t="n">
        <f aca="false">$H$11</f>
        <v>9.2</v>
      </c>
      <c r="I496" s="6" t="n">
        <f aca="false">(3.14*POWER(H496,2)*0.25*G496)</f>
        <v>989.99176</v>
      </c>
      <c r="J496" s="21" t="n">
        <f aca="false">B496-C496/(2*10^5/1.8467)</f>
        <v>9.0738912175</v>
      </c>
      <c r="K496" s="22" t="n">
        <f aca="false">G496-J496</f>
        <v>5.8261087825</v>
      </c>
      <c r="L496" s="6" t="n">
        <f aca="false">I496/K496</f>
        <v>169.923322230724</v>
      </c>
      <c r="M496" s="16" t="n">
        <f aca="false">C496/L496</f>
        <v>880.956175025475</v>
      </c>
      <c r="N496" s="17" t="n">
        <f aca="false">J496/G496</f>
        <v>0.608985987751678</v>
      </c>
      <c r="O496" s="18" t="n">
        <f aca="false">LN(L496/(3.14*H496^2/4))</f>
        <v>0.939011882686669</v>
      </c>
    </row>
    <row r="497" customFormat="false" ht="14.25" hidden="false" customHeight="false" outlineLevel="0" collapsed="false">
      <c r="A497" s="14" t="n">
        <v>48.3</v>
      </c>
      <c r="B497" s="14" t="n">
        <v>10.4768</v>
      </c>
      <c r="C497" s="19" t="n">
        <v>150301</v>
      </c>
      <c r="G497" s="20" t="n">
        <f aca="false">$G$11</f>
        <v>14.9</v>
      </c>
      <c r="H497" s="20" t="n">
        <f aca="false">$H$11</f>
        <v>9.2</v>
      </c>
      <c r="I497" s="6" t="n">
        <f aca="false">(3.14*POWER(H497,2)*0.25*G497)</f>
        <v>989.99176</v>
      </c>
      <c r="J497" s="21" t="n">
        <f aca="false">B497-C497/(2*10^5/1.8467)</f>
        <v>9.0889957165</v>
      </c>
      <c r="K497" s="22" t="n">
        <f aca="false">G497-J497</f>
        <v>5.8110042835</v>
      </c>
      <c r="L497" s="6" t="n">
        <f aca="false">I497/K497</f>
        <v>170.365002622872</v>
      </c>
      <c r="M497" s="16" t="n">
        <f aca="false">C497/L497</f>
        <v>882.229317559505</v>
      </c>
      <c r="N497" s="17" t="n">
        <f aca="false">J497/G497</f>
        <v>0.609999712516779</v>
      </c>
      <c r="O497" s="18" t="n">
        <f aca="false">LN(L497/(3.14*H497^2/4))</f>
        <v>0.941607802722252</v>
      </c>
    </row>
    <row r="498" customFormat="false" ht="14.25" hidden="false" customHeight="false" outlineLevel="0" collapsed="false">
      <c r="A498" s="14" t="n">
        <v>48.4</v>
      </c>
      <c r="B498" s="14" t="n">
        <v>10.4976</v>
      </c>
      <c r="C498" s="19" t="n">
        <v>150887</v>
      </c>
      <c r="G498" s="20" t="n">
        <f aca="false">$G$11</f>
        <v>14.9</v>
      </c>
      <c r="H498" s="20" t="n">
        <f aca="false">$H$11</f>
        <v>9.2</v>
      </c>
      <c r="I498" s="6" t="n">
        <f aca="false">(3.14*POWER(H498,2)*0.25*G498)</f>
        <v>989.99176</v>
      </c>
      <c r="J498" s="21" t="n">
        <f aca="false">B498-C498/(2*10^5/1.8467)</f>
        <v>9.1043848855</v>
      </c>
      <c r="K498" s="22" t="n">
        <f aca="false">G498-J498</f>
        <v>5.7956151145</v>
      </c>
      <c r="L498" s="6" t="n">
        <f aca="false">I498/K498</f>
        <v>170.817374936294</v>
      </c>
      <c r="M498" s="16" t="n">
        <f aca="false">C498/L498</f>
        <v>883.323491279929</v>
      </c>
      <c r="N498" s="17" t="n">
        <f aca="false">J498/G498</f>
        <v>0.611032542651007</v>
      </c>
      <c r="O498" s="18" t="n">
        <f aca="false">LN(L498/(3.14*H498^2/4))</f>
        <v>0.944259596063681</v>
      </c>
    </row>
    <row r="499" customFormat="false" ht="14.25" hidden="false" customHeight="false" outlineLevel="0" collapsed="false">
      <c r="A499" s="14" t="n">
        <v>48.5</v>
      </c>
      <c r="B499" s="14" t="n">
        <v>10.5189</v>
      </c>
      <c r="C499" s="19" t="n">
        <v>151533</v>
      </c>
      <c r="G499" s="20" t="n">
        <f aca="false">$G$11</f>
        <v>14.9</v>
      </c>
      <c r="H499" s="20" t="n">
        <f aca="false">$H$11</f>
        <v>9.2</v>
      </c>
      <c r="I499" s="6" t="n">
        <f aca="false">(3.14*POWER(H499,2)*0.25*G499)</f>
        <v>989.99176</v>
      </c>
      <c r="J499" s="21" t="n">
        <f aca="false">B499-C499/(2*10^5/1.8467)</f>
        <v>9.1197200445</v>
      </c>
      <c r="K499" s="22" t="n">
        <f aca="false">G499-J499</f>
        <v>5.7802799555</v>
      </c>
      <c r="L499" s="6" t="n">
        <f aca="false">I499/K499</f>
        <v>171.27055568615</v>
      </c>
      <c r="M499" s="16" t="n">
        <f aca="false">C499/L499</f>
        <v>884.758033235329</v>
      </c>
      <c r="N499" s="17" t="n">
        <f aca="false">J499/G499</f>
        <v>0.61206174795302</v>
      </c>
      <c r="O499" s="18" t="n">
        <f aca="false">LN(L499/(3.14*H499^2/4))</f>
        <v>0.946909096232462</v>
      </c>
    </row>
    <row r="500" customFormat="false" ht="14.25" hidden="false" customHeight="false" outlineLevel="0" collapsed="false">
      <c r="A500" s="14" t="n">
        <v>48.6</v>
      </c>
      <c r="B500" s="14" t="n">
        <v>10.5396</v>
      </c>
      <c r="C500" s="19" t="n">
        <v>152153</v>
      </c>
      <c r="G500" s="20" t="n">
        <f aca="false">$G$11</f>
        <v>14.9</v>
      </c>
      <c r="H500" s="20" t="n">
        <f aca="false">$H$11</f>
        <v>9.2</v>
      </c>
      <c r="I500" s="6" t="n">
        <f aca="false">(3.14*POWER(H500,2)*0.25*G500)</f>
        <v>989.99176</v>
      </c>
      <c r="J500" s="21" t="n">
        <f aca="false">B500-C500/(2*10^5/1.8467)</f>
        <v>9.1346952745</v>
      </c>
      <c r="K500" s="22" t="n">
        <f aca="false">G500-J500</f>
        <v>5.7653047255</v>
      </c>
      <c r="L500" s="6" t="n">
        <f aca="false">I500/K500</f>
        <v>171.715426527458</v>
      </c>
      <c r="M500" s="16" t="n">
        <f aca="false">C500/L500</f>
        <v>886.076475928448</v>
      </c>
      <c r="N500" s="17" t="n">
        <f aca="false">J500/G500</f>
        <v>0.613066796946309</v>
      </c>
      <c r="O500" s="18" t="n">
        <f aca="false">LN(L500/(3.14*H500^2/4))</f>
        <v>0.949503202778229</v>
      </c>
    </row>
    <row r="501" customFormat="false" ht="14.25" hidden="false" customHeight="false" outlineLevel="0" collapsed="false">
      <c r="A501" s="14" t="n">
        <v>48.7</v>
      </c>
      <c r="B501" s="14" t="n">
        <v>10.5602</v>
      </c>
      <c r="C501" s="19" t="n">
        <v>152752</v>
      </c>
      <c r="G501" s="20" t="n">
        <f aca="false">$G$11</f>
        <v>14.9</v>
      </c>
      <c r="H501" s="20" t="n">
        <f aca="false">$H$11</f>
        <v>9.2</v>
      </c>
      <c r="I501" s="6" t="n">
        <f aca="false">(3.14*POWER(H501,2)*0.25*G501)</f>
        <v>989.99176</v>
      </c>
      <c r="J501" s="21" t="n">
        <f aca="false">B501-C501/(2*10^5/1.8467)</f>
        <v>9.149764408</v>
      </c>
      <c r="K501" s="22" t="n">
        <f aca="false">G501-J501</f>
        <v>5.750235592</v>
      </c>
      <c r="L501" s="6" t="n">
        <f aca="false">I501/K501</f>
        <v>172.165425948343</v>
      </c>
      <c r="M501" s="16" t="n">
        <f aca="false">C501/L501</f>
        <v>887.239694953809</v>
      </c>
      <c r="N501" s="17" t="n">
        <f aca="false">J501/G501</f>
        <v>0.614078148187919</v>
      </c>
      <c r="O501" s="18" t="n">
        <f aca="false">LN(L501/(3.14*H501^2/4))</f>
        <v>0.952120386459766</v>
      </c>
    </row>
    <row r="502" customFormat="false" ht="14.25" hidden="false" customHeight="false" outlineLevel="0" collapsed="false">
      <c r="A502" s="14" t="n">
        <v>48.8</v>
      </c>
      <c r="B502" s="14" t="n">
        <v>10.5808</v>
      </c>
      <c r="C502" s="19" t="n">
        <v>153378</v>
      </c>
      <c r="G502" s="20" t="n">
        <f aca="false">$G$11</f>
        <v>14.9</v>
      </c>
      <c r="H502" s="20" t="n">
        <f aca="false">$H$11</f>
        <v>9.2</v>
      </c>
      <c r="I502" s="6" t="n">
        <f aca="false">(3.14*POWER(H502,2)*0.25*G502)</f>
        <v>989.99176</v>
      </c>
      <c r="J502" s="21" t="n">
        <f aca="false">B502-C502/(2*10^5/1.8467)</f>
        <v>9.164584237</v>
      </c>
      <c r="K502" s="22" t="n">
        <f aca="false">G502-J502</f>
        <v>5.735415763</v>
      </c>
      <c r="L502" s="6" t="n">
        <f aca="false">I502/K502</f>
        <v>172.610286840333</v>
      </c>
      <c r="M502" s="16" t="n">
        <f aca="false">C502/L502</f>
        <v>888.579717974031</v>
      </c>
      <c r="N502" s="17" t="n">
        <f aca="false">J502/G502</f>
        <v>0.615072767583893</v>
      </c>
      <c r="O502" s="18" t="n">
        <f aca="false">LN(L502/(3.14*H502^2/4))</f>
        <v>0.954700969269782</v>
      </c>
    </row>
    <row r="503" customFormat="false" ht="14.25" hidden="false" customHeight="false" outlineLevel="0" collapsed="false">
      <c r="A503" s="14" t="n">
        <v>48.9</v>
      </c>
      <c r="B503" s="14" t="n">
        <v>10.6014</v>
      </c>
      <c r="C503" s="19" t="n">
        <v>153998</v>
      </c>
      <c r="G503" s="20" t="n">
        <f aca="false">$G$11</f>
        <v>14.9</v>
      </c>
      <c r="H503" s="20" t="n">
        <f aca="false">$H$11</f>
        <v>9.2</v>
      </c>
      <c r="I503" s="6" t="n">
        <f aca="false">(3.14*POWER(H503,2)*0.25*G503)</f>
        <v>989.99176</v>
      </c>
      <c r="J503" s="21" t="n">
        <f aca="false">B503-C503/(2*10^5/1.8467)</f>
        <v>9.179459467</v>
      </c>
      <c r="K503" s="22" t="n">
        <f aca="false">G503-J503</f>
        <v>5.720540533</v>
      </c>
      <c r="L503" s="6" t="n">
        <f aca="false">I503/K503</f>
        <v>173.059128641611</v>
      </c>
      <c r="M503" s="16" t="n">
        <f aca="false">C503/L503</f>
        <v>889.857710533807</v>
      </c>
      <c r="N503" s="17" t="n">
        <f aca="false">J503/G503</f>
        <v>0.616071105167785</v>
      </c>
      <c r="O503" s="18" t="n">
        <f aca="false">LN(L503/(3.14*H503^2/4))</f>
        <v>0.957297913248211</v>
      </c>
    </row>
    <row r="504" customFormat="false" ht="14.25" hidden="false" customHeight="false" outlineLevel="0" collapsed="false">
      <c r="A504" s="14" t="n">
        <v>49</v>
      </c>
      <c r="B504" s="14" t="n">
        <v>10.622</v>
      </c>
      <c r="C504" s="19" t="n">
        <v>154588</v>
      </c>
      <c r="G504" s="20" t="n">
        <f aca="false">$G$11</f>
        <v>14.9</v>
      </c>
      <c r="H504" s="20" t="n">
        <f aca="false">$H$11</f>
        <v>9.2</v>
      </c>
      <c r="I504" s="6" t="n">
        <f aca="false">(3.14*POWER(H504,2)*0.25*G504)</f>
        <v>989.99176</v>
      </c>
      <c r="J504" s="21" t="n">
        <f aca="false">B504-C504/(2*10^5/1.8467)</f>
        <v>9.194611702</v>
      </c>
      <c r="K504" s="22" t="n">
        <f aca="false">G504-J504</f>
        <v>5.705388298</v>
      </c>
      <c r="L504" s="6" t="n">
        <f aca="false">I504/K504</f>
        <v>173.518734973225</v>
      </c>
      <c r="M504" s="16" t="n">
        <f aca="false">C504/L504</f>
        <v>890.900916398763</v>
      </c>
      <c r="N504" s="17" t="n">
        <f aca="false">J504/G504</f>
        <v>0.617088033691275</v>
      </c>
      <c r="O504" s="18" t="n">
        <f aca="false">LN(L504/(3.14*H504^2/4))</f>
        <v>0.959950169201566</v>
      </c>
    </row>
    <row r="505" customFormat="false" ht="14.25" hidden="false" customHeight="false" outlineLevel="0" collapsed="false">
      <c r="A505" s="14" t="n">
        <v>49.1</v>
      </c>
      <c r="B505" s="14" t="n">
        <v>10.6426</v>
      </c>
      <c r="C505" s="19" t="n">
        <v>155236</v>
      </c>
      <c r="G505" s="20" t="n">
        <f aca="false">$G$11</f>
        <v>14.9</v>
      </c>
      <c r="H505" s="20" t="n">
        <f aca="false">$H$11</f>
        <v>9.2</v>
      </c>
      <c r="I505" s="6" t="n">
        <f aca="false">(3.14*POWER(H505,2)*0.25*G505)</f>
        <v>989.99176</v>
      </c>
      <c r="J505" s="21" t="n">
        <f aca="false">B505-C505/(2*10^5/1.8467)</f>
        <v>9.209228394</v>
      </c>
      <c r="K505" s="22" t="n">
        <f aca="false">G505-J505</f>
        <v>5.690771606</v>
      </c>
      <c r="L505" s="6" t="n">
        <f aca="false">I505/K505</f>
        <v>173.964416170948</v>
      </c>
      <c r="M505" s="16" t="n">
        <f aca="false">C505/L505</f>
        <v>892.343408018887</v>
      </c>
      <c r="N505" s="17" t="n">
        <f aca="false">J505/G505</f>
        <v>0.618069019731544</v>
      </c>
      <c r="O505" s="18" t="n">
        <f aca="false">LN(L505/(3.14*H505^2/4))</f>
        <v>0.962515366625653</v>
      </c>
    </row>
    <row r="506" customFormat="false" ht="14.25" hidden="false" customHeight="false" outlineLevel="0" collapsed="false">
      <c r="A506" s="14" t="n">
        <v>49.2</v>
      </c>
      <c r="B506" s="14" t="n">
        <v>10.6632</v>
      </c>
      <c r="C506" s="19" t="n">
        <v>155884</v>
      </c>
      <c r="G506" s="20" t="n">
        <f aca="false">$G$11</f>
        <v>14.9</v>
      </c>
      <c r="H506" s="20" t="n">
        <f aca="false">$H$11</f>
        <v>9.2</v>
      </c>
      <c r="I506" s="6" t="n">
        <f aca="false">(3.14*POWER(H506,2)*0.25*G506)</f>
        <v>989.99176</v>
      </c>
      <c r="J506" s="21" t="n">
        <f aca="false">B506-C506/(2*10^5/1.8467)</f>
        <v>9.223845086</v>
      </c>
      <c r="K506" s="22" t="n">
        <f aca="false">G506-J506</f>
        <v>5.676154914</v>
      </c>
      <c r="L506" s="6" t="n">
        <f aca="false">I506/K506</f>
        <v>174.412392719978</v>
      </c>
      <c r="M506" s="16" t="n">
        <f aca="false">C506/L506</f>
        <v>893.76676490113</v>
      </c>
      <c r="N506" s="17" t="n">
        <f aca="false">J506/G506</f>
        <v>0.619050005771812</v>
      </c>
      <c r="O506" s="18" t="n">
        <f aca="false">LN(L506/(3.14*H506^2/4))</f>
        <v>0.96508716121422</v>
      </c>
    </row>
    <row r="507" customFormat="false" ht="14.25" hidden="false" customHeight="false" outlineLevel="0" collapsed="false">
      <c r="A507" s="14" t="n">
        <v>49.3</v>
      </c>
      <c r="B507" s="14" t="n">
        <v>10.6844</v>
      </c>
      <c r="C507" s="19" t="n">
        <v>156540</v>
      </c>
      <c r="G507" s="20" t="n">
        <f aca="false">$G$11</f>
        <v>14.9</v>
      </c>
      <c r="H507" s="20" t="n">
        <f aca="false">$H$11</f>
        <v>9.2</v>
      </c>
      <c r="I507" s="6" t="n">
        <f aca="false">(3.14*POWER(H507,2)*0.25*G507)</f>
        <v>989.99176</v>
      </c>
      <c r="J507" s="21" t="n">
        <f aca="false">B507-C507/(2*10^5/1.8467)</f>
        <v>9.23898791</v>
      </c>
      <c r="K507" s="22" t="n">
        <f aca="false">G507-J507</f>
        <v>5.66101209</v>
      </c>
      <c r="L507" s="6" t="n">
        <f aca="false">I507/K507</f>
        <v>174.878934060005</v>
      </c>
      <c r="M507" s="16" t="n">
        <f aca="false">C507/L507</f>
        <v>895.133543908083</v>
      </c>
      <c r="N507" s="17" t="n">
        <f aca="false">J507/G507</f>
        <v>0.620066302684564</v>
      </c>
      <c r="O507" s="18" t="n">
        <f aca="false">LN(L507/(3.14*H507^2/4))</f>
        <v>0.967758522234094</v>
      </c>
    </row>
    <row r="508" customFormat="false" ht="14.25" hidden="false" customHeight="false" outlineLevel="0" collapsed="false">
      <c r="A508" s="14" t="n">
        <v>49.4</v>
      </c>
      <c r="B508" s="14" t="n">
        <v>10.705</v>
      </c>
      <c r="C508" s="19" t="n">
        <v>157222</v>
      </c>
      <c r="G508" s="20" t="n">
        <f aca="false">$G$11</f>
        <v>14.9</v>
      </c>
      <c r="H508" s="20" t="n">
        <f aca="false">$H$11</f>
        <v>9.2</v>
      </c>
      <c r="I508" s="6" t="n">
        <f aca="false">(3.14*POWER(H508,2)*0.25*G508)</f>
        <v>989.99176</v>
      </c>
      <c r="J508" s="21" t="n">
        <f aca="false">B508-C508/(2*10^5/1.8467)</f>
        <v>9.253290663</v>
      </c>
      <c r="K508" s="22" t="n">
        <f aca="false">G508-J508</f>
        <v>5.646709337</v>
      </c>
      <c r="L508" s="6" t="n">
        <f aca="false">I508/K508</f>
        <v>175.32189119654</v>
      </c>
      <c r="M508" s="16" t="n">
        <f aca="false">C508/L508</f>
        <v>896.761944141651</v>
      </c>
      <c r="N508" s="17" t="n">
        <f aca="false">J508/G508</f>
        <v>0.621026218993289</v>
      </c>
      <c r="O508" s="18" t="n">
        <f aca="false">LN(L508/(3.14*H508^2/4))</f>
        <v>0.970288255694533</v>
      </c>
    </row>
    <row r="509" customFormat="false" ht="14.25" hidden="false" customHeight="false" outlineLevel="0" collapsed="false">
      <c r="A509" s="14" t="n">
        <v>49.5</v>
      </c>
      <c r="B509" s="14" t="n">
        <v>10.7257</v>
      </c>
      <c r="C509" s="19" t="n">
        <v>157868</v>
      </c>
      <c r="G509" s="20" t="n">
        <f aca="false">$G$11</f>
        <v>14.9</v>
      </c>
      <c r="H509" s="20" t="n">
        <f aca="false">$H$11</f>
        <v>9.2</v>
      </c>
      <c r="I509" s="6" t="n">
        <f aca="false">(3.14*POWER(H509,2)*0.25*G509)</f>
        <v>989.99176</v>
      </c>
      <c r="J509" s="21" t="n">
        <f aca="false">B509-C509/(2*10^5/1.8467)</f>
        <v>9.268025822</v>
      </c>
      <c r="K509" s="22" t="n">
        <f aca="false">G509-J509</f>
        <v>5.631974178</v>
      </c>
      <c r="L509" s="6" t="n">
        <f aca="false">I509/K509</f>
        <v>175.780592863365</v>
      </c>
      <c r="M509" s="16" t="n">
        <f aca="false">C509/L509</f>
        <v>898.096868536062</v>
      </c>
      <c r="N509" s="17" t="n">
        <f aca="false">J509/G509</f>
        <v>0.622015155838926</v>
      </c>
      <c r="O509" s="18" t="n">
        <f aca="false">LN(L509/(3.14*H509^2/4))</f>
        <v>0.972901178978342</v>
      </c>
    </row>
    <row r="510" customFormat="false" ht="14.25" hidden="false" customHeight="false" outlineLevel="0" collapsed="false">
      <c r="A510" s="14" t="n">
        <v>49.6</v>
      </c>
      <c r="B510" s="14" t="n">
        <v>10.7465</v>
      </c>
      <c r="C510" s="19" t="n">
        <v>158494</v>
      </c>
      <c r="G510" s="20" t="n">
        <f aca="false">$G$11</f>
        <v>14.9</v>
      </c>
      <c r="H510" s="20" t="n">
        <f aca="false">$H$11</f>
        <v>9.2</v>
      </c>
      <c r="I510" s="6" t="n">
        <f aca="false">(3.14*POWER(H510,2)*0.25*G510)</f>
        <v>989.99176</v>
      </c>
      <c r="J510" s="21" t="n">
        <f aca="false">B510-C510/(2*10^5/1.8467)</f>
        <v>9.283045651</v>
      </c>
      <c r="K510" s="22" t="n">
        <f aca="false">G510-J510</f>
        <v>5.616954349</v>
      </c>
      <c r="L510" s="6" t="n">
        <f aca="false">I510/K510</f>
        <v>176.250633081298</v>
      </c>
      <c r="M510" s="16" t="n">
        <f aca="false">C510/L510</f>
        <v>899.253507514453</v>
      </c>
      <c r="N510" s="17" t="n">
        <f aca="false">J510/G510</f>
        <v>0.623023198053691</v>
      </c>
      <c r="O510" s="18" t="n">
        <f aca="false">LN(L510/(3.14*H510^2/4))</f>
        <v>0.975571626726293</v>
      </c>
    </row>
    <row r="511" customFormat="false" ht="14.25" hidden="false" customHeight="false" outlineLevel="0" collapsed="false">
      <c r="A511" s="14" t="n">
        <v>49.7</v>
      </c>
      <c r="B511" s="14" t="n">
        <v>10.7672</v>
      </c>
      <c r="C511" s="19" t="n">
        <v>159162</v>
      </c>
      <c r="G511" s="20" t="n">
        <f aca="false">$G$11</f>
        <v>14.9</v>
      </c>
      <c r="H511" s="20" t="n">
        <f aca="false">$H$11</f>
        <v>9.2</v>
      </c>
      <c r="I511" s="6" t="n">
        <f aca="false">(3.14*POWER(H511,2)*0.25*G511)</f>
        <v>989.99176</v>
      </c>
      <c r="J511" s="21" t="n">
        <f aca="false">B511-C511/(2*10^5/1.8467)</f>
        <v>9.297577673</v>
      </c>
      <c r="K511" s="22" t="n">
        <f aca="false">G511-J511</f>
        <v>5.602422327</v>
      </c>
      <c r="L511" s="6" t="n">
        <f aca="false">I511/K511</f>
        <v>176.707806412396</v>
      </c>
      <c r="M511" s="16" t="n">
        <f aca="false">C511/L511</f>
        <v>900.70723660364</v>
      </c>
      <c r="N511" s="17" t="n">
        <f aca="false">J511/G511</f>
        <v>0.623998501543624</v>
      </c>
      <c r="O511" s="18" t="n">
        <f aca="false">LN(L511/(3.14*H511^2/4))</f>
        <v>0.978162150343865</v>
      </c>
    </row>
    <row r="512" customFormat="false" ht="14.25" hidden="false" customHeight="false" outlineLevel="0" collapsed="false">
      <c r="A512" s="14" t="n">
        <v>49.8</v>
      </c>
      <c r="B512" s="14" t="n">
        <v>10.7879</v>
      </c>
      <c r="C512" s="19" t="n">
        <v>159829</v>
      </c>
      <c r="G512" s="20" t="n">
        <f aca="false">$G$11</f>
        <v>14.9</v>
      </c>
      <c r="H512" s="20" t="n">
        <f aca="false">$H$11</f>
        <v>9.2</v>
      </c>
      <c r="I512" s="6" t="n">
        <f aca="false">(3.14*POWER(H512,2)*0.25*G512)</f>
        <v>989.99176</v>
      </c>
      <c r="J512" s="21" t="n">
        <f aca="false">B512-C512/(2*10^5/1.8467)</f>
        <v>9.3121189285</v>
      </c>
      <c r="K512" s="22" t="n">
        <f aca="false">G512-J512</f>
        <v>5.5878810715</v>
      </c>
      <c r="L512" s="6" t="n">
        <f aca="false">I512/K512</f>
        <v>177.167650372746</v>
      </c>
      <c r="M512" s="16" t="n">
        <f aca="false">C512/L512</f>
        <v>902.134219558326</v>
      </c>
      <c r="N512" s="17" t="n">
        <f aca="false">J512/G512</f>
        <v>0.624974424731544</v>
      </c>
      <c r="O512" s="18" t="n">
        <f aca="false">LN(L512/(3.14*H512^2/4))</f>
        <v>0.980761054621406</v>
      </c>
    </row>
    <row r="513" customFormat="false" ht="14.25" hidden="false" customHeight="false" outlineLevel="0" collapsed="false">
      <c r="A513" s="14" t="n">
        <v>49.9</v>
      </c>
      <c r="B513" s="14" t="n">
        <v>10.8086</v>
      </c>
      <c r="C513" s="19" t="n">
        <v>160501</v>
      </c>
      <c r="G513" s="20" t="n">
        <f aca="false">$G$11</f>
        <v>14.9</v>
      </c>
      <c r="H513" s="20" t="n">
        <f aca="false">$H$11</f>
        <v>9.2</v>
      </c>
      <c r="I513" s="6" t="n">
        <f aca="false">(3.14*POWER(H513,2)*0.25*G513)</f>
        <v>989.99176</v>
      </c>
      <c r="J513" s="21" t="n">
        <f aca="false">B513-C513/(2*10^5/1.8467)</f>
        <v>9.3266140165</v>
      </c>
      <c r="K513" s="22" t="n">
        <f aca="false">G513-J513</f>
        <v>5.5733859835</v>
      </c>
      <c r="L513" s="6" t="n">
        <f aca="false">I513/K513</f>
        <v>177.628422458245</v>
      </c>
      <c r="M513" s="16" t="n">
        <f aca="false">C513/L513</f>
        <v>903.57724163051</v>
      </c>
      <c r="N513" s="17" t="n">
        <f aca="false">J513/G513</f>
        <v>0.62594724942953</v>
      </c>
      <c r="O513" s="18" t="n">
        <f aca="false">LN(L513/(3.14*H513^2/4))</f>
        <v>0.983358447207349</v>
      </c>
    </row>
    <row r="514" customFormat="false" ht="14.25" hidden="false" customHeight="false" outlineLevel="0" collapsed="false">
      <c r="A514" s="14" t="n">
        <v>50</v>
      </c>
      <c r="B514" s="14" t="n">
        <v>10.8294</v>
      </c>
      <c r="C514" s="19" t="n">
        <v>161156</v>
      </c>
      <c r="G514" s="20" t="n">
        <f aca="false">$G$11</f>
        <v>14.9</v>
      </c>
      <c r="H514" s="20" t="n">
        <f aca="false">$H$11</f>
        <v>9.2</v>
      </c>
      <c r="I514" s="6" t="n">
        <f aca="false">(3.14*POWER(H514,2)*0.25*G514)</f>
        <v>989.99176</v>
      </c>
      <c r="J514" s="21" t="n">
        <f aca="false">B514-C514/(2*10^5/1.8467)</f>
        <v>9.341366074</v>
      </c>
      <c r="K514" s="22" t="n">
        <f aca="false">G514-J514</f>
        <v>5.558633926</v>
      </c>
      <c r="L514" s="6" t="n">
        <f aca="false">I514/K514</f>
        <v>178.099830494216</v>
      </c>
      <c r="M514" s="16" t="n">
        <f aca="false">C514/L514</f>
        <v>904.863298032356</v>
      </c>
      <c r="N514" s="17" t="n">
        <f aca="false">J514/G514</f>
        <v>0.626937320402685</v>
      </c>
      <c r="O514" s="18" t="n">
        <f aca="false">LN(L514/(3.14*H514^2/4))</f>
        <v>0.986008831639907</v>
      </c>
    </row>
    <row r="515" customFormat="false" ht="14.25" hidden="false" customHeight="false" outlineLevel="0" collapsed="false">
      <c r="A515" s="14" t="n">
        <v>50.1</v>
      </c>
      <c r="B515" s="14" t="n">
        <v>10.8507</v>
      </c>
      <c r="C515" s="19" t="n">
        <v>161866</v>
      </c>
      <c r="G515" s="20" t="n">
        <f aca="false">$G$11</f>
        <v>14.9</v>
      </c>
      <c r="H515" s="20" t="n">
        <f aca="false">$H$11</f>
        <v>9.2</v>
      </c>
      <c r="I515" s="6" t="n">
        <f aca="false">(3.14*POWER(H515,2)*0.25*G515)</f>
        <v>989.99176</v>
      </c>
      <c r="J515" s="21" t="n">
        <f aca="false">B515-C515/(2*10^5/1.8467)</f>
        <v>9.356110289</v>
      </c>
      <c r="K515" s="22" t="n">
        <f aca="false">G515-J515</f>
        <v>5.543889711</v>
      </c>
      <c r="L515" s="6" t="n">
        <f aca="false">I515/K515</f>
        <v>178.573494713593</v>
      </c>
      <c r="M515" s="16" t="n">
        <f aca="false">C515/L515</f>
        <v>906.439112140414</v>
      </c>
      <c r="N515" s="17" t="n">
        <f aca="false">J515/G515</f>
        <v>0.627926865033557</v>
      </c>
      <c r="O515" s="18" t="n">
        <f aca="false">LN(L515/(3.14*H515^2/4))</f>
        <v>0.988664844659956</v>
      </c>
    </row>
    <row r="516" customFormat="false" ht="14.25" hidden="false" customHeight="false" outlineLevel="0" collapsed="false">
      <c r="A516" s="14" t="n">
        <v>50.2</v>
      </c>
      <c r="B516" s="14" t="n">
        <v>10.8713</v>
      </c>
      <c r="C516" s="19" t="n">
        <v>162529</v>
      </c>
      <c r="G516" s="20" t="n">
        <f aca="false">$G$11</f>
        <v>14.9</v>
      </c>
      <c r="H516" s="20" t="n">
        <f aca="false">$H$11</f>
        <v>9.2</v>
      </c>
      <c r="I516" s="6" t="n">
        <f aca="false">(3.14*POWER(H516,2)*0.25*G516)</f>
        <v>989.99176</v>
      </c>
      <c r="J516" s="21" t="n">
        <f aca="false">B516-C516/(2*10^5/1.8467)</f>
        <v>9.3705884785</v>
      </c>
      <c r="K516" s="22" t="n">
        <f aca="false">G516-J516</f>
        <v>5.5294115215</v>
      </c>
      <c r="L516" s="6" t="n">
        <f aca="false">I516/K516</f>
        <v>179.041070853673</v>
      </c>
      <c r="M516" s="16" t="n">
        <f aca="false">C516/L516</f>
        <v>907.774954791415</v>
      </c>
      <c r="N516" s="17" t="n">
        <f aca="false">J516/G516</f>
        <v>0.628898555604027</v>
      </c>
      <c r="O516" s="18" t="n">
        <f aca="false">LN(L516/(3.14*H516^2/4))</f>
        <v>0.991279818721669</v>
      </c>
    </row>
    <row r="517" customFormat="false" ht="14.25" hidden="false" customHeight="false" outlineLevel="0" collapsed="false">
      <c r="A517" s="14" t="n">
        <v>50.3</v>
      </c>
      <c r="B517" s="14" t="n">
        <v>10.8918</v>
      </c>
      <c r="C517" s="19" t="n">
        <v>163220</v>
      </c>
      <c r="G517" s="20" t="n">
        <f aca="false">$G$11</f>
        <v>14.9</v>
      </c>
      <c r="H517" s="20" t="n">
        <f aca="false">$H$11</f>
        <v>9.2</v>
      </c>
      <c r="I517" s="6" t="n">
        <f aca="false">(3.14*POWER(H517,2)*0.25*G517)</f>
        <v>989.99176</v>
      </c>
      <c r="J517" s="21" t="n">
        <f aca="false">B517-C517/(2*10^5/1.8467)</f>
        <v>9.38470813</v>
      </c>
      <c r="K517" s="22" t="n">
        <f aca="false">G517-J517</f>
        <v>5.51529187</v>
      </c>
      <c r="L517" s="6" t="n">
        <f aca="false">I517/K517</f>
        <v>179.499432366396</v>
      </c>
      <c r="M517" s="16" t="n">
        <f aca="false">C517/L517</f>
        <v>909.306496673669</v>
      </c>
      <c r="N517" s="17" t="n">
        <f aca="false">J517/G517</f>
        <v>0.629846183221477</v>
      </c>
      <c r="O517" s="18" t="n">
        <f aca="false">LN(L517/(3.14*H517^2/4))</f>
        <v>0.993836638708874</v>
      </c>
    </row>
    <row r="518" customFormat="false" ht="14.25" hidden="false" customHeight="false" outlineLevel="0" collapsed="false">
      <c r="A518" s="14" t="n">
        <v>50.4</v>
      </c>
      <c r="B518" s="14" t="n">
        <v>10.9124</v>
      </c>
      <c r="C518" s="19" t="n">
        <v>163926</v>
      </c>
      <c r="G518" s="20" t="n">
        <f aca="false">$G$11</f>
        <v>14.9</v>
      </c>
      <c r="H518" s="20" t="n">
        <f aca="false">$H$11</f>
        <v>9.2</v>
      </c>
      <c r="I518" s="6" t="n">
        <f aca="false">(3.14*POWER(H518,2)*0.25*G518)</f>
        <v>989.99176</v>
      </c>
      <c r="J518" s="21" t="n">
        <f aca="false">B518-C518/(2*10^5/1.8467)</f>
        <v>9.398789279</v>
      </c>
      <c r="K518" s="22" t="n">
        <f aca="false">G518-J518</f>
        <v>5.501210721</v>
      </c>
      <c r="L518" s="6" t="n">
        <f aca="false">I518/K518</f>
        <v>179.958887272008</v>
      </c>
      <c r="M518" s="16" t="n">
        <f aca="false">C518/L518</f>
        <v>910.908055083859</v>
      </c>
      <c r="N518" s="17" t="n">
        <f aca="false">J518/G518</f>
        <v>0.630791226778523</v>
      </c>
      <c r="O518" s="18" t="n">
        <f aca="false">LN(L518/(3.14*H518^2/4))</f>
        <v>0.996393013847372</v>
      </c>
    </row>
    <row r="519" customFormat="false" ht="14.25" hidden="false" customHeight="false" outlineLevel="0" collapsed="false">
      <c r="A519" s="14" t="n">
        <v>50.5</v>
      </c>
      <c r="B519" s="14" t="n">
        <v>10.933</v>
      </c>
      <c r="C519" s="19" t="n">
        <v>164614</v>
      </c>
      <c r="G519" s="20" t="n">
        <f aca="false">$G$11</f>
        <v>14.9</v>
      </c>
      <c r="H519" s="20" t="n">
        <f aca="false">$H$11</f>
        <v>9.2</v>
      </c>
      <c r="I519" s="6" t="n">
        <f aca="false">(3.14*POWER(H519,2)*0.25*G519)</f>
        <v>989.99176</v>
      </c>
      <c r="J519" s="21" t="n">
        <f aca="false">B519-C519/(2*10^5/1.8467)</f>
        <v>9.413036631</v>
      </c>
      <c r="K519" s="22" t="n">
        <f aca="false">G519-J519</f>
        <v>5.486963369</v>
      </c>
      <c r="L519" s="6" t="n">
        <f aca="false">I519/K519</f>
        <v>180.426165334584</v>
      </c>
      <c r="M519" s="16" t="n">
        <f aca="false">C519/L519</f>
        <v>912.362127160095</v>
      </c>
      <c r="N519" s="17" t="n">
        <f aca="false">J519/G519</f>
        <v>0.631747424899329</v>
      </c>
      <c r="O519" s="18" t="n">
        <f aca="false">LN(L519/(3.14*H519^2/4))</f>
        <v>0.998986230858223</v>
      </c>
    </row>
    <row r="520" customFormat="false" ht="14.25" hidden="false" customHeight="false" outlineLevel="0" collapsed="false">
      <c r="A520" s="14" t="n">
        <v>50.6</v>
      </c>
      <c r="B520" s="14" t="n">
        <v>10.9537</v>
      </c>
      <c r="C520" s="19" t="n">
        <v>165292</v>
      </c>
      <c r="G520" s="20" t="n">
        <f aca="false">$G$11</f>
        <v>14.9</v>
      </c>
      <c r="H520" s="20" t="n">
        <f aca="false">$H$11</f>
        <v>9.2</v>
      </c>
      <c r="I520" s="6" t="n">
        <f aca="false">(3.14*POWER(H520,2)*0.25*G520)</f>
        <v>989.99176</v>
      </c>
      <c r="J520" s="21" t="n">
        <f aca="false">B520-C520/(2*10^5/1.8467)</f>
        <v>9.427476318</v>
      </c>
      <c r="K520" s="22" t="n">
        <f aca="false">G520-J520</f>
        <v>5.472523682</v>
      </c>
      <c r="L520" s="6" t="n">
        <f aca="false">I520/K520</f>
        <v>180.902234056335</v>
      </c>
      <c r="M520" s="16" t="n">
        <f aca="false">C520/L520</f>
        <v>913.70900344175</v>
      </c>
      <c r="N520" s="17" t="n">
        <f aca="false">J520/G520</f>
        <v>0.632716531409396</v>
      </c>
      <c r="O520" s="18" t="n">
        <f aca="false">LN(L520/(3.14*H520^2/4))</f>
        <v>1.00162133509044</v>
      </c>
    </row>
    <row r="521" customFormat="false" ht="14.25" hidden="false" customHeight="false" outlineLevel="0" collapsed="false">
      <c r="A521" s="14" t="n">
        <v>50.7</v>
      </c>
      <c r="B521" s="14" t="n">
        <v>10.9745</v>
      </c>
      <c r="C521" s="19" t="n">
        <v>166014</v>
      </c>
      <c r="G521" s="20" t="n">
        <f aca="false">$G$11</f>
        <v>14.9</v>
      </c>
      <c r="H521" s="20" t="n">
        <f aca="false">$H$11</f>
        <v>9.2</v>
      </c>
      <c r="I521" s="6" t="n">
        <f aca="false">(3.14*POWER(H521,2)*0.25*G521)</f>
        <v>989.99176</v>
      </c>
      <c r="J521" s="21" t="n">
        <f aca="false">B521-C521/(2*10^5/1.8467)</f>
        <v>9.441609731</v>
      </c>
      <c r="K521" s="22" t="n">
        <f aca="false">G521-J521</f>
        <v>5.458390269</v>
      </c>
      <c r="L521" s="6" t="n">
        <f aca="false">I521/K521</f>
        <v>181.370644312938</v>
      </c>
      <c r="M521" s="16" t="n">
        <f aca="false">C521/L521</f>
        <v>915.330044886198</v>
      </c>
      <c r="N521" s="17" t="n">
        <f aca="false">J521/G521</f>
        <v>0.63366508261745</v>
      </c>
      <c r="O521" s="18" t="n">
        <f aca="false">LN(L521/(3.14*H521^2/4))</f>
        <v>1.00420728919078</v>
      </c>
    </row>
    <row r="522" customFormat="false" ht="14.25" hidden="false" customHeight="false" outlineLevel="0" collapsed="false">
      <c r="A522" s="14" t="n">
        <v>50.8</v>
      </c>
      <c r="B522" s="14" t="n">
        <v>10.9952</v>
      </c>
      <c r="C522" s="19" t="n">
        <v>166738</v>
      </c>
      <c r="G522" s="20" t="n">
        <f aca="false">$G$11</f>
        <v>14.9</v>
      </c>
      <c r="H522" s="20" t="n">
        <f aca="false">$H$11</f>
        <v>9.2</v>
      </c>
      <c r="I522" s="6" t="n">
        <f aca="false">(3.14*POWER(H522,2)*0.25*G522)</f>
        <v>989.99176</v>
      </c>
      <c r="J522" s="21" t="n">
        <f aca="false">B522-C522/(2*10^5/1.8467)</f>
        <v>9.455624677</v>
      </c>
      <c r="K522" s="22" t="n">
        <f aca="false">G522-J522</f>
        <v>5.444375323</v>
      </c>
      <c r="L522" s="6" t="n">
        <f aca="false">I522/K522</f>
        <v>181.837529792947</v>
      </c>
      <c r="M522" s="16" t="n">
        <f aca="false">C522/L522</f>
        <v>916.961422594441</v>
      </c>
      <c r="N522" s="17" t="n">
        <f aca="false">J522/G522</f>
        <v>0.634605683020134</v>
      </c>
      <c r="O522" s="18" t="n">
        <f aca="false">LN(L522/(3.14*H522^2/4))</f>
        <v>1.00677818803311</v>
      </c>
    </row>
    <row r="523" customFormat="false" ht="14.25" hidden="false" customHeight="false" outlineLevel="0" collapsed="false">
      <c r="A523" s="14" t="n">
        <v>50.9</v>
      </c>
      <c r="B523" s="14" t="n">
        <v>11.0166</v>
      </c>
      <c r="C523" s="19" t="n">
        <v>167466</v>
      </c>
      <c r="G523" s="20" t="n">
        <f aca="false">$G$11</f>
        <v>14.9</v>
      </c>
      <c r="H523" s="20" t="n">
        <f aca="false">$H$11</f>
        <v>9.2</v>
      </c>
      <c r="I523" s="6" t="n">
        <f aca="false">(3.14*POWER(H523,2)*0.25*G523)</f>
        <v>989.99176</v>
      </c>
      <c r="J523" s="21" t="n">
        <f aca="false">B523-C523/(2*10^5/1.8467)</f>
        <v>9.470302689</v>
      </c>
      <c r="K523" s="22" t="n">
        <f aca="false">G523-J523</f>
        <v>5.429697311</v>
      </c>
      <c r="L523" s="6" t="n">
        <f aca="false">I523/K523</f>
        <v>182.329088215356</v>
      </c>
      <c r="M523" s="16" t="n">
        <f aca="false">C523/L523</f>
        <v>918.482078965916</v>
      </c>
      <c r="N523" s="17" t="n">
        <f aca="false">J523/G523</f>
        <v>0.635590784496644</v>
      </c>
      <c r="O523" s="18" t="n">
        <f aca="false">LN(L523/(3.14*H523^2/4))</f>
        <v>1.00947782438989</v>
      </c>
    </row>
    <row r="524" customFormat="false" ht="14.25" hidden="false" customHeight="false" outlineLevel="0" collapsed="false">
      <c r="A524" s="14" t="n">
        <v>51</v>
      </c>
      <c r="B524" s="14" t="n">
        <v>11.0373</v>
      </c>
      <c r="C524" s="19" t="n">
        <v>168184</v>
      </c>
      <c r="G524" s="20" t="n">
        <f aca="false">$G$11</f>
        <v>14.9</v>
      </c>
      <c r="H524" s="20" t="n">
        <f aca="false">$H$11</f>
        <v>9.2</v>
      </c>
      <c r="I524" s="6" t="n">
        <f aca="false">(3.14*POWER(H524,2)*0.25*G524)</f>
        <v>989.99176</v>
      </c>
      <c r="J524" s="21" t="n">
        <f aca="false">B524-C524/(2*10^5/1.8467)</f>
        <v>9.484373036</v>
      </c>
      <c r="K524" s="22" t="n">
        <f aca="false">G524-J524</f>
        <v>5.415626964</v>
      </c>
      <c r="L524" s="6" t="n">
        <f aca="false">I524/K524</f>
        <v>182.802797641141</v>
      </c>
      <c r="M524" s="16" t="n">
        <f aca="false">C524/L524</f>
        <v>920.029683189864</v>
      </c>
      <c r="N524" s="17" t="n">
        <f aca="false">J524/G524</f>
        <v>0.636535103087248</v>
      </c>
      <c r="O524" s="18" t="n">
        <f aca="false">LN(L524/(3.14*H524^2/4))</f>
        <v>1.01207255637529</v>
      </c>
    </row>
    <row r="525" customFormat="false" ht="14.25" hidden="false" customHeight="false" outlineLevel="0" collapsed="false">
      <c r="A525" s="14" t="n">
        <v>51.1</v>
      </c>
      <c r="B525" s="14" t="n">
        <v>11.058</v>
      </c>
      <c r="C525" s="19" t="n">
        <v>168902</v>
      </c>
      <c r="G525" s="20" t="n">
        <f aca="false">$G$11</f>
        <v>14.9</v>
      </c>
      <c r="H525" s="20" t="n">
        <f aca="false">$H$11</f>
        <v>9.2</v>
      </c>
      <c r="I525" s="6" t="n">
        <f aca="false">(3.14*POWER(H525,2)*0.25*G525)</f>
        <v>989.99176</v>
      </c>
      <c r="J525" s="21" t="n">
        <f aca="false">B525-C525/(2*10^5/1.8467)</f>
        <v>9.498443383</v>
      </c>
      <c r="K525" s="22" t="n">
        <f aca="false">G525-J525</f>
        <v>5.401556617</v>
      </c>
      <c r="L525" s="6" t="n">
        <f aca="false">I525/K525</f>
        <v>183.278974968856</v>
      </c>
      <c r="M525" s="16" t="n">
        <f aca="false">C525/L525</f>
        <v>921.556878134556</v>
      </c>
      <c r="N525" s="17" t="n">
        <f aca="false">J525/G525</f>
        <v>0.637479421677852</v>
      </c>
      <c r="O525" s="18" t="n">
        <f aca="false">LN(L525/(3.14*H525^2/4))</f>
        <v>1.0146740385134</v>
      </c>
    </row>
    <row r="526" customFormat="false" ht="14.25" hidden="false" customHeight="false" outlineLevel="0" collapsed="false">
      <c r="A526" s="14" t="n">
        <v>51.2</v>
      </c>
      <c r="B526" s="14" t="n">
        <v>11.0789</v>
      </c>
      <c r="C526" s="19" t="n">
        <v>169594</v>
      </c>
      <c r="G526" s="20" t="n">
        <f aca="false">$G$11</f>
        <v>14.9</v>
      </c>
      <c r="H526" s="20" t="n">
        <f aca="false">$H$11</f>
        <v>9.2</v>
      </c>
      <c r="I526" s="6" t="n">
        <f aca="false">(3.14*POWER(H526,2)*0.25*G526)</f>
        <v>989.99176</v>
      </c>
      <c r="J526" s="21" t="n">
        <f aca="false">B526-C526/(2*10^5/1.8467)</f>
        <v>9.512953801</v>
      </c>
      <c r="K526" s="22" t="n">
        <f aca="false">G526-J526</f>
        <v>5.387046199</v>
      </c>
      <c r="L526" s="6" t="n">
        <f aca="false">I526/K526</f>
        <v>183.772650805143</v>
      </c>
      <c r="M526" s="16" t="n">
        <f aca="false">C526/L526</f>
        <v>922.846785182542</v>
      </c>
      <c r="N526" s="17" t="n">
        <f aca="false">J526/G526</f>
        <v>0.638453275234899</v>
      </c>
      <c r="O526" s="18" t="n">
        <f aca="false">LN(L526/(3.14*H526^2/4))</f>
        <v>1.01736399327345</v>
      </c>
    </row>
    <row r="527" customFormat="false" ht="14.25" hidden="false" customHeight="false" outlineLevel="0" collapsed="false">
      <c r="A527" s="14" t="n">
        <v>51.3</v>
      </c>
      <c r="B527" s="14" t="n">
        <v>11.0996</v>
      </c>
      <c r="C527" s="19" t="n">
        <v>170341</v>
      </c>
      <c r="G527" s="20" t="n">
        <f aca="false">$G$11</f>
        <v>14.9</v>
      </c>
      <c r="H527" s="20" t="n">
        <f aca="false">$H$11</f>
        <v>9.2</v>
      </c>
      <c r="I527" s="6" t="n">
        <f aca="false">(3.14*POWER(H527,2)*0.25*G527)</f>
        <v>989.99176</v>
      </c>
      <c r="J527" s="21" t="n">
        <f aca="false">B527-C527/(2*10^5/1.8467)</f>
        <v>9.5267563765</v>
      </c>
      <c r="K527" s="22" t="n">
        <f aca="false">G527-J527</f>
        <v>5.3732436235</v>
      </c>
      <c r="L527" s="6" t="n">
        <f aca="false">I527/K527</f>
        <v>184.2447187152</v>
      </c>
      <c r="M527" s="16" t="n">
        <f aca="false">C527/L527</f>
        <v>924.536677023063</v>
      </c>
      <c r="N527" s="17" t="n">
        <f aca="false">J527/G527</f>
        <v>0.639379622583893</v>
      </c>
      <c r="O527" s="18" t="n">
        <f aca="false">LN(L527/(3.14*H527^2/4))</f>
        <v>1.01992946005882</v>
      </c>
    </row>
    <row r="528" customFormat="false" ht="14.25" hidden="false" customHeight="false" outlineLevel="0" collapsed="false">
      <c r="A528" s="14" t="n">
        <v>51.4</v>
      </c>
      <c r="B528" s="14" t="n">
        <v>11.1203</v>
      </c>
      <c r="C528" s="19" t="n">
        <v>171085</v>
      </c>
      <c r="G528" s="20" t="n">
        <f aca="false">$G$11</f>
        <v>14.9</v>
      </c>
      <c r="H528" s="20" t="n">
        <f aca="false">$H$11</f>
        <v>9.2</v>
      </c>
      <c r="I528" s="6" t="n">
        <f aca="false">(3.14*POWER(H528,2)*0.25*G528)</f>
        <v>989.99176</v>
      </c>
      <c r="J528" s="21" t="n">
        <f aca="false">B528-C528/(2*10^5/1.8467)</f>
        <v>9.5405866525</v>
      </c>
      <c r="K528" s="22" t="n">
        <f aca="false">G528-J528</f>
        <v>5.3594133475</v>
      </c>
      <c r="L528" s="6" t="n">
        <f aca="false">I528/K528</f>
        <v>184.720172864032</v>
      </c>
      <c r="M528" s="16" t="n">
        <f aca="false">C528/L528</f>
        <v>926.184711433394</v>
      </c>
      <c r="N528" s="17" t="n">
        <f aca="false">J528/G528</f>
        <v>0.640307829026846</v>
      </c>
      <c r="O528" s="18" t="n">
        <f aca="false">LN(L528/(3.14*H528^2/4))</f>
        <v>1.02250669395208</v>
      </c>
    </row>
    <row r="529" customFormat="false" ht="14.25" hidden="false" customHeight="false" outlineLevel="0" collapsed="false">
      <c r="A529" s="14" t="n">
        <v>51.5</v>
      </c>
      <c r="B529" s="14" t="n">
        <v>11.141</v>
      </c>
      <c r="C529" s="19" t="n">
        <v>171807</v>
      </c>
      <c r="G529" s="20" t="n">
        <f aca="false">$G$11</f>
        <v>14.9</v>
      </c>
      <c r="H529" s="20" t="n">
        <f aca="false">$H$11</f>
        <v>9.2</v>
      </c>
      <c r="I529" s="6" t="n">
        <f aca="false">(3.14*POWER(H529,2)*0.25*G529)</f>
        <v>989.99176</v>
      </c>
      <c r="J529" s="21" t="n">
        <f aca="false">B529-C529/(2*10^5/1.8467)</f>
        <v>9.5546200655</v>
      </c>
      <c r="K529" s="22" t="n">
        <f aca="false">G529-J529</f>
        <v>5.3453799345</v>
      </c>
      <c r="L529" s="6" t="n">
        <f aca="false">I529/K529</f>
        <v>185.205125198009</v>
      </c>
      <c r="M529" s="16" t="n">
        <f aca="false">C529/L529</f>
        <v>927.657913442271</v>
      </c>
      <c r="N529" s="17" t="n">
        <f aca="false">J529/G529</f>
        <v>0.641249668825503</v>
      </c>
      <c r="O529" s="18" t="n">
        <f aca="false">LN(L529/(3.14*H529^2/4))</f>
        <v>1.02512858877425</v>
      </c>
    </row>
    <row r="530" customFormat="false" ht="14.25" hidden="false" customHeight="false" outlineLevel="0" collapsed="false">
      <c r="A530" s="14" t="n">
        <v>51.6</v>
      </c>
      <c r="B530" s="14" t="n">
        <v>11.1618</v>
      </c>
      <c r="C530" s="19" t="n">
        <v>172577</v>
      </c>
      <c r="G530" s="20" t="n">
        <f aca="false">$G$11</f>
        <v>14.9</v>
      </c>
      <c r="H530" s="20" t="n">
        <f aca="false">$H$11</f>
        <v>9.2</v>
      </c>
      <c r="I530" s="6" t="n">
        <f aca="false">(3.14*POWER(H530,2)*0.25*G530)</f>
        <v>989.99176</v>
      </c>
      <c r="J530" s="21" t="n">
        <f aca="false">B530-C530/(2*10^5/1.8467)</f>
        <v>9.5683102705</v>
      </c>
      <c r="K530" s="22" t="n">
        <f aca="false">G530-J530</f>
        <v>5.3316897295</v>
      </c>
      <c r="L530" s="6" t="n">
        <f aca="false">I530/K530</f>
        <v>185.680677276178</v>
      </c>
      <c r="M530" s="16" t="n">
        <f aca="false">C530/L530</f>
        <v>929.428966608694</v>
      </c>
      <c r="N530" s="17" t="n">
        <f aca="false">J530/G530</f>
        <v>0.642168474530201</v>
      </c>
      <c r="O530" s="18" t="n">
        <f aca="false">LN(L530/(3.14*H530^2/4))</f>
        <v>1.02769300259439</v>
      </c>
    </row>
    <row r="531" customFormat="false" ht="14.25" hidden="false" customHeight="false" outlineLevel="0" collapsed="false">
      <c r="A531" s="14" t="n">
        <v>51.7</v>
      </c>
      <c r="B531" s="14" t="n">
        <v>11.1832</v>
      </c>
      <c r="C531" s="19" t="n">
        <v>173356</v>
      </c>
      <c r="G531" s="20" t="n">
        <f aca="false">$G$11</f>
        <v>14.9</v>
      </c>
      <c r="H531" s="20" t="n">
        <f aca="false">$H$11</f>
        <v>9.2</v>
      </c>
      <c r="I531" s="6" t="n">
        <f aca="false">(3.14*POWER(H531,2)*0.25*G531)</f>
        <v>989.99176</v>
      </c>
      <c r="J531" s="21" t="n">
        <f aca="false">B531-C531/(2*10^5/1.8467)</f>
        <v>9.582517374</v>
      </c>
      <c r="K531" s="22" t="n">
        <f aca="false">G531-J531</f>
        <v>5.317482626</v>
      </c>
      <c r="L531" s="6" t="n">
        <f aca="false">I531/K531</f>
        <v>186.176773791306</v>
      </c>
      <c r="M531" s="16" t="n">
        <f aca="false">C531/L531</f>
        <v>931.136556240484</v>
      </c>
      <c r="N531" s="17" t="n">
        <f aca="false">J531/G531</f>
        <v>0.643121971409396</v>
      </c>
      <c r="O531" s="18" t="n">
        <f aca="false">LN(L531/(3.14*H531^2/4))</f>
        <v>1.03036121218937</v>
      </c>
    </row>
    <row r="532" customFormat="false" ht="14.25" hidden="false" customHeight="false" outlineLevel="0" collapsed="false">
      <c r="A532" s="14" t="n">
        <v>51.8</v>
      </c>
      <c r="B532" s="14" t="n">
        <v>11.2039</v>
      </c>
      <c r="C532" s="19" t="n">
        <v>174128</v>
      </c>
      <c r="G532" s="20" t="n">
        <f aca="false">$G$11</f>
        <v>14.9</v>
      </c>
      <c r="H532" s="20" t="n">
        <f aca="false">$H$11</f>
        <v>9.2</v>
      </c>
      <c r="I532" s="6" t="n">
        <f aca="false">(3.14*POWER(H532,2)*0.25*G532)</f>
        <v>989.99176</v>
      </c>
      <c r="J532" s="21" t="n">
        <f aca="false">B532-C532/(2*10^5/1.8467)</f>
        <v>9.596089112</v>
      </c>
      <c r="K532" s="22" t="n">
        <f aca="false">G532-J532</f>
        <v>5.303910888</v>
      </c>
      <c r="L532" s="6" t="n">
        <f aca="false">I532/K532</f>
        <v>186.65316610802</v>
      </c>
      <c r="M532" s="16" t="n">
        <f aca="false">C532/L532</f>
        <v>932.896042595005</v>
      </c>
      <c r="N532" s="17" t="n">
        <f aca="false">J532/G532</f>
        <v>0.644032826308725</v>
      </c>
      <c r="O532" s="18" t="n">
        <f aca="false">LN(L532/(3.14*H532^2/4))</f>
        <v>1.03291676111397</v>
      </c>
    </row>
    <row r="533" customFormat="false" ht="14.25" hidden="false" customHeight="false" outlineLevel="0" collapsed="false">
      <c r="A533" s="14" t="n">
        <v>51.9</v>
      </c>
      <c r="B533" s="14" t="n">
        <v>11.2245</v>
      </c>
      <c r="C533" s="19" t="n">
        <v>174937</v>
      </c>
      <c r="G533" s="20" t="n">
        <f aca="false">$G$11</f>
        <v>14.9</v>
      </c>
      <c r="H533" s="20" t="n">
        <f aca="false">$H$11</f>
        <v>9.2</v>
      </c>
      <c r="I533" s="6" t="n">
        <f aca="false">(3.14*POWER(H533,2)*0.25*G533)</f>
        <v>989.99176</v>
      </c>
      <c r="J533" s="21" t="n">
        <f aca="false">B533-C533/(2*10^5/1.8467)</f>
        <v>9.6092192105</v>
      </c>
      <c r="K533" s="22" t="n">
        <f aca="false">G533-J533</f>
        <v>5.2907807895</v>
      </c>
      <c r="L533" s="6" t="n">
        <f aca="false">I533/K533</f>
        <v>187.116382134887</v>
      </c>
      <c r="M533" s="16" t="n">
        <f aca="false">C533/L533</f>
        <v>934.910123870891</v>
      </c>
      <c r="N533" s="17" t="n">
        <f aca="false">J533/G533</f>
        <v>0.644914040973154</v>
      </c>
      <c r="O533" s="18" t="n">
        <f aca="false">LN(L533/(3.14*H533^2/4))</f>
        <v>1.03539538071363</v>
      </c>
    </row>
    <row r="534" customFormat="false" ht="14.25" hidden="false" customHeight="false" outlineLevel="0" collapsed="false">
      <c r="A534" s="14" t="n">
        <v>52</v>
      </c>
      <c r="B534" s="14" t="n">
        <v>11.2452</v>
      </c>
      <c r="C534" s="19" t="n">
        <v>175725</v>
      </c>
      <c r="G534" s="20" t="n">
        <f aca="false">$G$11</f>
        <v>14.9</v>
      </c>
      <c r="H534" s="20" t="n">
        <f aca="false">$H$11</f>
        <v>9.2</v>
      </c>
      <c r="I534" s="6" t="n">
        <f aca="false">(3.14*POWER(H534,2)*0.25*G534)</f>
        <v>989.99176</v>
      </c>
      <c r="J534" s="21" t="n">
        <f aca="false">B534-C534/(2*10^5/1.8467)</f>
        <v>9.6226432125</v>
      </c>
      <c r="K534" s="22" t="n">
        <f aca="false">G534-J534</f>
        <v>5.2773567875</v>
      </c>
      <c r="L534" s="6" t="n">
        <f aca="false">I534/K534</f>
        <v>187.592349705236</v>
      </c>
      <c r="M534" s="16" t="n">
        <f aca="false">C534/L534</f>
        <v>936.738626474465</v>
      </c>
      <c r="N534" s="17" t="n">
        <f aca="false">J534/G534</f>
        <v>0.645814980704698</v>
      </c>
      <c r="O534" s="18" t="n">
        <f aca="false">LN(L534/(3.14*H534^2/4))</f>
        <v>1.03793584900751</v>
      </c>
    </row>
    <row r="535" customFormat="false" ht="14.25" hidden="false" customHeight="false" outlineLevel="0" collapsed="false">
      <c r="A535" s="14" t="n">
        <v>52.1</v>
      </c>
      <c r="B535" s="14" t="n">
        <v>11.2658</v>
      </c>
      <c r="C535" s="19" t="n">
        <v>176469</v>
      </c>
      <c r="G535" s="20" t="n">
        <f aca="false">$G$11</f>
        <v>14.9</v>
      </c>
      <c r="H535" s="20" t="n">
        <f aca="false">$H$11</f>
        <v>9.2</v>
      </c>
      <c r="I535" s="6" t="n">
        <f aca="false">(3.14*POWER(H535,2)*0.25*G535)</f>
        <v>989.99176</v>
      </c>
      <c r="J535" s="21" t="n">
        <f aca="false">B535-C535/(2*10^5/1.8467)</f>
        <v>9.6363734885</v>
      </c>
      <c r="K535" s="22" t="n">
        <f aca="false">G535-J535</f>
        <v>5.2636265115</v>
      </c>
      <c r="L535" s="6" t="n">
        <f aca="false">I535/K535</f>
        <v>188.081688135938</v>
      </c>
      <c r="M535" s="16" t="n">
        <f aca="false">C535/L535</f>
        <v>938.257210199299</v>
      </c>
      <c r="N535" s="17" t="n">
        <f aca="false">J535/G535</f>
        <v>0.646736475738255</v>
      </c>
      <c r="O535" s="18" t="n">
        <f aca="false">LN(L535/(3.14*H535^2/4))</f>
        <v>1.04054097290834</v>
      </c>
    </row>
    <row r="536" customFormat="false" ht="14.25" hidden="false" customHeight="false" outlineLevel="0" collapsed="false">
      <c r="A536" s="14" t="n">
        <v>52.2</v>
      </c>
      <c r="B536" s="14" t="n">
        <v>11.2865</v>
      </c>
      <c r="C536" s="19" t="n">
        <v>177256</v>
      </c>
      <c r="G536" s="20" t="n">
        <f aca="false">$G$11</f>
        <v>14.9</v>
      </c>
      <c r="H536" s="20" t="n">
        <f aca="false">$H$11</f>
        <v>9.2</v>
      </c>
      <c r="I536" s="6" t="n">
        <f aca="false">(3.14*POWER(H536,2)*0.25*G536)</f>
        <v>989.99176</v>
      </c>
      <c r="J536" s="21" t="n">
        <f aca="false">B536-C536/(2*10^5/1.8467)</f>
        <v>9.649806724</v>
      </c>
      <c r="K536" s="22" t="n">
        <f aca="false">G536-J536</f>
        <v>5.250193276</v>
      </c>
      <c r="L536" s="6" t="n">
        <f aca="false">I536/K536</f>
        <v>188.562917202593</v>
      </c>
      <c r="M536" s="16" t="n">
        <f aca="false">C536/L536</f>
        <v>940.036368919531</v>
      </c>
      <c r="N536" s="17" t="n">
        <f aca="false">J536/G536</f>
        <v>0.647638035167785</v>
      </c>
      <c r="O536" s="18" t="n">
        <f aca="false">LN(L536/(3.14*H536^2/4))</f>
        <v>1.04309632254933</v>
      </c>
    </row>
    <row r="537" customFormat="false" ht="14.25" hidden="false" customHeight="false" outlineLevel="0" collapsed="false">
      <c r="A537" s="14" t="n">
        <v>52.3</v>
      </c>
      <c r="B537" s="14" t="n">
        <v>11.3072</v>
      </c>
      <c r="C537" s="19" t="n">
        <v>178047</v>
      </c>
      <c r="G537" s="20" t="n">
        <f aca="false">$G$11</f>
        <v>14.9</v>
      </c>
      <c r="H537" s="20" t="n">
        <f aca="false">$H$11</f>
        <v>9.2</v>
      </c>
      <c r="I537" s="6" t="n">
        <f aca="false">(3.14*POWER(H537,2)*0.25*G537)</f>
        <v>989.99176</v>
      </c>
      <c r="J537" s="21" t="n">
        <f aca="false">B537-C537/(2*10^5/1.8467)</f>
        <v>9.6632030255</v>
      </c>
      <c r="K537" s="22" t="n">
        <f aca="false">G537-J537</f>
        <v>5.2367969745</v>
      </c>
      <c r="L537" s="6" t="n">
        <f aca="false">I537/K537</f>
        <v>189.045281843206</v>
      </c>
      <c r="M537" s="16" t="n">
        <f aca="false">C537/L537</f>
        <v>941.821971244288</v>
      </c>
      <c r="N537" s="17" t="n">
        <f aca="false">J537/G537</f>
        <v>0.648537115805369</v>
      </c>
      <c r="O537" s="18" t="n">
        <f aca="false">LN(L537/(3.14*H537^2/4))</f>
        <v>1.04565116592511</v>
      </c>
    </row>
    <row r="538" customFormat="false" ht="14.25" hidden="false" customHeight="false" outlineLevel="0" collapsed="false">
      <c r="A538" s="14" t="n">
        <v>52.4</v>
      </c>
      <c r="B538" s="14" t="n">
        <v>11.3279</v>
      </c>
      <c r="C538" s="19" t="n">
        <v>178846</v>
      </c>
      <c r="G538" s="20" t="n">
        <f aca="false">$G$11</f>
        <v>14.9</v>
      </c>
      <c r="H538" s="20" t="n">
        <f aca="false">$H$11</f>
        <v>9.2</v>
      </c>
      <c r="I538" s="6" t="n">
        <f aca="false">(3.14*POWER(H538,2)*0.25*G538)</f>
        <v>989.99176</v>
      </c>
      <c r="J538" s="21" t="n">
        <f aca="false">B538-C538/(2*10^5/1.8467)</f>
        <v>9.676525459</v>
      </c>
      <c r="K538" s="22" t="n">
        <f aca="false">G538-J538</f>
        <v>5.223474541</v>
      </c>
      <c r="L538" s="6" t="n">
        <f aca="false">I538/K538</f>
        <v>189.527440447804</v>
      </c>
      <c r="M538" s="16" t="n">
        <f aca="false">C538/L538</f>
        <v>943.641720573196</v>
      </c>
      <c r="N538" s="17" t="n">
        <f aca="false">J538/G538</f>
        <v>0.64943123885906</v>
      </c>
      <c r="O538" s="18" t="n">
        <f aca="false">LN(L538/(3.14*H538^2/4))</f>
        <v>1.04819841160297</v>
      </c>
    </row>
    <row r="539" customFormat="false" ht="14.25" hidden="false" customHeight="false" outlineLevel="0" collapsed="false">
      <c r="A539" s="14" t="n">
        <v>52.5</v>
      </c>
      <c r="B539" s="14" t="n">
        <v>11.3492</v>
      </c>
      <c r="C539" s="19" t="n">
        <v>179651</v>
      </c>
      <c r="G539" s="20" t="n">
        <f aca="false">$G$11</f>
        <v>14.9</v>
      </c>
      <c r="H539" s="20" t="n">
        <f aca="false">$H$11</f>
        <v>9.2</v>
      </c>
      <c r="I539" s="6" t="n">
        <f aca="false">(3.14*POWER(H539,2)*0.25*G539)</f>
        <v>989.99176</v>
      </c>
      <c r="J539" s="21" t="n">
        <f aca="false">B539-C539/(2*10^5/1.8467)</f>
        <v>9.6903924915</v>
      </c>
      <c r="K539" s="22" t="n">
        <f aca="false">G539-J539</f>
        <v>5.2096075085</v>
      </c>
      <c r="L539" s="6" t="n">
        <f aca="false">I539/K539</f>
        <v>190.031928198953</v>
      </c>
      <c r="M539" s="16" t="n">
        <f aca="false">C539/L539</f>
        <v>945.372715536071</v>
      </c>
      <c r="N539" s="17" t="n">
        <f aca="false">J539/G539</f>
        <v>0.650361912181208</v>
      </c>
      <c r="O539" s="18" t="n">
        <f aca="false">LN(L539/(3.14*H539^2/4))</f>
        <v>1.05085669428494</v>
      </c>
    </row>
    <row r="540" customFormat="false" ht="14.25" hidden="false" customHeight="false" outlineLevel="0" collapsed="false">
      <c r="A540" s="14" t="n">
        <v>52.6</v>
      </c>
      <c r="B540" s="14" t="n">
        <v>11.3698</v>
      </c>
      <c r="C540" s="19" t="n">
        <v>180467</v>
      </c>
      <c r="G540" s="20" t="n">
        <f aca="false">$G$11</f>
        <v>14.9</v>
      </c>
      <c r="H540" s="20" t="n">
        <f aca="false">$H$11</f>
        <v>9.2</v>
      </c>
      <c r="I540" s="6" t="n">
        <f aca="false">(3.14*POWER(H540,2)*0.25*G540)</f>
        <v>989.99176</v>
      </c>
      <c r="J540" s="21" t="n">
        <f aca="false">B540-C540/(2*10^5/1.8467)</f>
        <v>9.7034579555</v>
      </c>
      <c r="K540" s="22" t="n">
        <f aca="false">G540-J540</f>
        <v>5.1965420445</v>
      </c>
      <c r="L540" s="6" t="n">
        <f aca="false">I540/K540</f>
        <v>190.509718101445</v>
      </c>
      <c r="M540" s="16" t="n">
        <f aca="false">C540/L540</f>
        <v>947.285008861874</v>
      </c>
      <c r="N540" s="17" t="n">
        <f aca="false">J540/G540</f>
        <v>0.651238788959732</v>
      </c>
      <c r="O540" s="18" t="n">
        <f aca="false">LN(L540/(3.14*H540^2/4))</f>
        <v>1.05336780001122</v>
      </c>
    </row>
    <row r="541" customFormat="false" ht="14.25" hidden="false" customHeight="false" outlineLevel="0" collapsed="false">
      <c r="A541" s="14" t="n">
        <v>52.7</v>
      </c>
      <c r="B541" s="14" t="n">
        <v>11.3904</v>
      </c>
      <c r="C541" s="19" t="n">
        <v>181251</v>
      </c>
      <c r="G541" s="20" t="n">
        <f aca="false">$G$11</f>
        <v>14.9</v>
      </c>
      <c r="H541" s="20" t="n">
        <f aca="false">$H$11</f>
        <v>9.2</v>
      </c>
      <c r="I541" s="6" t="n">
        <f aca="false">(3.14*POWER(H541,2)*0.25*G541)</f>
        <v>989.99176</v>
      </c>
      <c r="J541" s="21" t="n">
        <f aca="false">B541-C541/(2*10^5/1.8467)</f>
        <v>9.7168188915</v>
      </c>
      <c r="K541" s="22" t="n">
        <f aca="false">G541-J541</f>
        <v>5.1831811085</v>
      </c>
      <c r="L541" s="6" t="n">
        <f aca="false">I541/K541</f>
        <v>191.000804192717</v>
      </c>
      <c r="M541" s="16" t="n">
        <f aca="false">C541/L541</f>
        <v>948.954119675434</v>
      </c>
      <c r="N541" s="17" t="n">
        <f aca="false">J541/G541</f>
        <v>0.652135496073826</v>
      </c>
      <c r="O541" s="18" t="n">
        <f aca="false">LN(L541/(3.14*H541^2/4))</f>
        <v>1.05594223156058</v>
      </c>
    </row>
    <row r="542" customFormat="false" ht="14.25" hidden="false" customHeight="false" outlineLevel="0" collapsed="false">
      <c r="A542" s="14" t="n">
        <v>52.8</v>
      </c>
      <c r="B542" s="14" t="n">
        <v>11.4109</v>
      </c>
      <c r="C542" s="19" t="n">
        <v>182077</v>
      </c>
      <c r="G542" s="20" t="n">
        <f aca="false">$G$11</f>
        <v>14.9</v>
      </c>
      <c r="H542" s="20" t="n">
        <f aca="false">$H$11</f>
        <v>9.2</v>
      </c>
      <c r="I542" s="6" t="n">
        <f aca="false">(3.14*POWER(H542,2)*0.25*G542)</f>
        <v>989.99176</v>
      </c>
      <c r="J542" s="21" t="n">
        <f aca="false">B542-C542/(2*10^5/1.8467)</f>
        <v>9.7296920205</v>
      </c>
      <c r="K542" s="22" t="n">
        <f aca="false">G542-J542</f>
        <v>5.1703079795</v>
      </c>
      <c r="L542" s="6" t="n">
        <f aca="false">I542/K542</f>
        <v>191.476361548532</v>
      </c>
      <c r="M542" s="16" t="n">
        <f aca="false">C542/L542</f>
        <v>950.911112617161</v>
      </c>
      <c r="N542" s="17" t="n">
        <f aca="false">J542/G542</f>
        <v>0.652999464463087</v>
      </c>
      <c r="O542" s="18" t="n">
        <f aca="false">LN(L542/(3.14*H542^2/4))</f>
        <v>1.05842895570243</v>
      </c>
    </row>
    <row r="543" customFormat="false" ht="14.25" hidden="false" customHeight="false" outlineLevel="0" collapsed="false">
      <c r="A543" s="14" t="n">
        <v>52.9</v>
      </c>
      <c r="B543" s="14" t="n">
        <v>11.4315</v>
      </c>
      <c r="C543" s="19" t="n">
        <v>182928</v>
      </c>
      <c r="G543" s="20" t="n">
        <f aca="false">$G$11</f>
        <v>14.9</v>
      </c>
      <c r="H543" s="20" t="n">
        <f aca="false">$H$11</f>
        <v>9.2</v>
      </c>
      <c r="I543" s="6" t="n">
        <f aca="false">(3.14*POWER(H543,2)*0.25*G543)</f>
        <v>989.99176</v>
      </c>
      <c r="J543" s="21" t="n">
        <f aca="false">B543-C543/(2*10^5/1.8467)</f>
        <v>9.742434312</v>
      </c>
      <c r="K543" s="22" t="n">
        <f aca="false">G543-J543</f>
        <v>5.157565688</v>
      </c>
      <c r="L543" s="6" t="n">
        <f aca="false">I543/K543</f>
        <v>191.949423407906</v>
      </c>
      <c r="M543" s="16" t="n">
        <f aca="false">C543/L543</f>
        <v>953.001039295988</v>
      </c>
      <c r="N543" s="17" t="n">
        <f aca="false">J543/G543</f>
        <v>0.653854651812081</v>
      </c>
      <c r="O543" s="18" t="n">
        <f aca="false">LN(L543/(3.14*H543^2/4))</f>
        <v>1.06089651066596</v>
      </c>
    </row>
    <row r="544" customFormat="false" ht="14.25" hidden="false" customHeight="false" outlineLevel="0" collapsed="false">
      <c r="A544" s="14" t="n">
        <v>53</v>
      </c>
      <c r="B544" s="14" t="n">
        <v>11.4522</v>
      </c>
      <c r="C544" s="19" t="n">
        <v>183775</v>
      </c>
      <c r="G544" s="20" t="n">
        <f aca="false">$G$11</f>
        <v>14.9</v>
      </c>
      <c r="H544" s="20" t="n">
        <f aca="false">$H$11</f>
        <v>9.2</v>
      </c>
      <c r="I544" s="6" t="n">
        <f aca="false">(3.14*POWER(H544,2)*0.25*G544)</f>
        <v>989.99176</v>
      </c>
      <c r="J544" s="21" t="n">
        <f aca="false">B544-C544/(2*10^5/1.8467)</f>
        <v>9.7553135375</v>
      </c>
      <c r="K544" s="22" t="n">
        <f aca="false">G544-J544</f>
        <v>5.1446864625</v>
      </c>
      <c r="L544" s="6" t="n">
        <f aca="false">I544/K544</f>
        <v>192.429950244028</v>
      </c>
      <c r="M544" s="16" t="n">
        <f aca="false">C544/L544</f>
        <v>955.022852559841</v>
      </c>
      <c r="N544" s="17" t="n">
        <f aca="false">J544/G544</f>
        <v>0.654719029362416</v>
      </c>
      <c r="O544" s="18" t="n">
        <f aca="false">LN(L544/(3.14*H544^2/4))</f>
        <v>1.06339678575557</v>
      </c>
    </row>
    <row r="545" customFormat="false" ht="14.25" hidden="false" customHeight="false" outlineLevel="0" collapsed="false">
      <c r="A545" s="14" t="n">
        <v>53.1</v>
      </c>
      <c r="B545" s="14" t="n">
        <v>11.4729</v>
      </c>
      <c r="C545" s="19" t="n">
        <v>184583</v>
      </c>
      <c r="G545" s="20" t="n">
        <f aca="false">$G$11</f>
        <v>14.9</v>
      </c>
      <c r="H545" s="20" t="n">
        <f aca="false">$H$11</f>
        <v>9.2</v>
      </c>
      <c r="I545" s="6" t="n">
        <f aca="false">(3.14*POWER(H545,2)*0.25*G545)</f>
        <v>989.99176</v>
      </c>
      <c r="J545" s="21" t="n">
        <f aca="false">B545-C545/(2*10^5/1.8467)</f>
        <v>9.7685528695</v>
      </c>
      <c r="K545" s="22" t="n">
        <f aca="false">G545-J545</f>
        <v>5.1314471305</v>
      </c>
      <c r="L545" s="6" t="n">
        <f aca="false">I545/K545</f>
        <v>192.926426955808</v>
      </c>
      <c r="M545" s="16" t="n">
        <f aca="false">C545/L545</f>
        <v>956.753322562081</v>
      </c>
      <c r="N545" s="17" t="n">
        <f aca="false">J545/G545</f>
        <v>0.655607575134228</v>
      </c>
      <c r="O545" s="18" t="n">
        <f aca="false">LN(L545/(3.14*H545^2/4))</f>
        <v>1.06597350183372</v>
      </c>
    </row>
    <row r="546" customFormat="false" ht="14.25" hidden="false" customHeight="false" outlineLevel="0" collapsed="false">
      <c r="A546" s="14" t="n">
        <v>53.2</v>
      </c>
      <c r="B546" s="14" t="n">
        <v>11.4938</v>
      </c>
      <c r="C546" s="19" t="n">
        <v>185438</v>
      </c>
      <c r="G546" s="20" t="n">
        <f aca="false">$G$11</f>
        <v>14.9</v>
      </c>
      <c r="H546" s="20" t="n">
        <f aca="false">$H$11</f>
        <v>9.2</v>
      </c>
      <c r="I546" s="6" t="n">
        <f aca="false">(3.14*POWER(H546,2)*0.25*G546)</f>
        <v>989.99176</v>
      </c>
      <c r="J546" s="21" t="n">
        <f aca="false">B546-C546/(2*10^5/1.8467)</f>
        <v>9.781558227</v>
      </c>
      <c r="K546" s="22" t="n">
        <f aca="false">G546-J546</f>
        <v>5.118441773</v>
      </c>
      <c r="L546" s="6" t="n">
        <f aca="false">I546/K546</f>
        <v>193.416630276474</v>
      </c>
      <c r="M546" s="16" t="n">
        <f aca="false">C546/L546</f>
        <v>958.748995548785</v>
      </c>
      <c r="N546" s="17" t="n">
        <f aca="false">J546/G546</f>
        <v>0.656480417919463</v>
      </c>
      <c r="O546" s="18" t="n">
        <f aca="false">LN(L546/(3.14*H546^2/4))</f>
        <v>1.06851116143212</v>
      </c>
    </row>
    <row r="547" customFormat="false" ht="14.25" hidden="false" customHeight="false" outlineLevel="0" collapsed="false">
      <c r="A547" s="14" t="n">
        <v>53.3</v>
      </c>
      <c r="B547" s="14" t="n">
        <v>11.5153</v>
      </c>
      <c r="C547" s="19" t="n">
        <v>186304</v>
      </c>
      <c r="G547" s="20" t="n">
        <f aca="false">$G$11</f>
        <v>14.9</v>
      </c>
      <c r="H547" s="20" t="n">
        <f aca="false">$H$11</f>
        <v>9.2</v>
      </c>
      <c r="I547" s="6" t="n">
        <f aca="false">(3.14*POWER(H547,2)*0.25*G547)</f>
        <v>989.99176</v>
      </c>
      <c r="J547" s="21" t="n">
        <f aca="false">B547-C547/(2*10^5/1.8467)</f>
        <v>9.795062016</v>
      </c>
      <c r="K547" s="22" t="n">
        <f aca="false">G547-J547</f>
        <v>5.104937984</v>
      </c>
      <c r="L547" s="6" t="n">
        <f aca="false">I547/K547</f>
        <v>193.928263791422</v>
      </c>
      <c r="M547" s="16" t="n">
        <f aca="false">C547/L547</f>
        <v>960.685133552158</v>
      </c>
      <c r="N547" s="17" t="n">
        <f aca="false">J547/G547</f>
        <v>0.657386712483221</v>
      </c>
      <c r="O547" s="18" t="n">
        <f aca="false">LN(L547/(3.14*H547^2/4))</f>
        <v>1.07115290949868</v>
      </c>
    </row>
    <row r="548" customFormat="false" ht="14.25" hidden="false" customHeight="false" outlineLevel="0" collapsed="false">
      <c r="A548" s="14" t="n">
        <v>53.4</v>
      </c>
      <c r="B548" s="14" t="n">
        <v>11.5361</v>
      </c>
      <c r="C548" s="19" t="n">
        <v>187160</v>
      </c>
      <c r="G548" s="20" t="n">
        <f aca="false">$G$11</f>
        <v>14.9</v>
      </c>
      <c r="H548" s="20" t="n">
        <f aca="false">$H$11</f>
        <v>9.2</v>
      </c>
      <c r="I548" s="6" t="n">
        <f aca="false">(3.14*POWER(H548,2)*0.25*G548)</f>
        <v>989.99176</v>
      </c>
      <c r="J548" s="21" t="n">
        <f aca="false">B548-C548/(2*10^5/1.8467)</f>
        <v>9.80795814</v>
      </c>
      <c r="K548" s="22" t="n">
        <f aca="false">G548-J548</f>
        <v>5.09204186</v>
      </c>
      <c r="L548" s="6" t="n">
        <f aca="false">I548/K548</f>
        <v>194.419407227732</v>
      </c>
      <c r="M548" s="16" t="n">
        <f aca="false">C548/L548</f>
        <v>962.661097823279</v>
      </c>
      <c r="N548" s="17" t="n">
        <f aca="false">J548/G548</f>
        <v>0.658252224161074</v>
      </c>
      <c r="O548" s="18" t="n">
        <f aca="false">LN(L548/(3.14*H548^2/4))</f>
        <v>1.07368231155163</v>
      </c>
    </row>
    <row r="549" customFormat="false" ht="14.25" hidden="false" customHeight="false" outlineLevel="0" collapsed="false">
      <c r="A549" s="14" t="n">
        <v>53.5</v>
      </c>
      <c r="B549" s="14" t="n">
        <v>11.5569</v>
      </c>
      <c r="C549" s="19" t="n">
        <v>188057</v>
      </c>
      <c r="G549" s="20" t="n">
        <f aca="false">$G$11</f>
        <v>14.9</v>
      </c>
      <c r="H549" s="20" t="n">
        <f aca="false">$H$11</f>
        <v>9.2</v>
      </c>
      <c r="I549" s="6" t="n">
        <f aca="false">(3.14*POWER(H549,2)*0.25*G549)</f>
        <v>989.99176</v>
      </c>
      <c r="J549" s="21" t="n">
        <f aca="false">B549-C549/(2*10^5/1.8467)</f>
        <v>9.8204756905</v>
      </c>
      <c r="K549" s="22" t="n">
        <f aca="false">G549-J549</f>
        <v>5.0795243095</v>
      </c>
      <c r="L549" s="6" t="n">
        <f aca="false">I549/K549</f>
        <v>194.898517986904</v>
      </c>
      <c r="M549" s="16" t="n">
        <f aca="false">C549/L549</f>
        <v>964.897024063758</v>
      </c>
      <c r="N549" s="17" t="n">
        <f aca="false">J549/G549</f>
        <v>0.659092328221477</v>
      </c>
      <c r="O549" s="18" t="n">
        <f aca="false">LN(L549/(3.14*H549^2/4))</f>
        <v>1.07614359560771</v>
      </c>
    </row>
    <row r="550" customFormat="false" ht="14.25" hidden="false" customHeight="false" outlineLevel="0" collapsed="false">
      <c r="A550" s="14" t="n">
        <v>53.6</v>
      </c>
      <c r="B550" s="14" t="n">
        <v>11.5777</v>
      </c>
      <c r="C550" s="19" t="n">
        <v>188950</v>
      </c>
      <c r="G550" s="20" t="n">
        <f aca="false">$G$11</f>
        <v>14.9</v>
      </c>
      <c r="H550" s="20" t="n">
        <f aca="false">$H$11</f>
        <v>9.2</v>
      </c>
      <c r="I550" s="6" t="n">
        <f aca="false">(3.14*POWER(H550,2)*0.25*G550)</f>
        <v>989.99176</v>
      </c>
      <c r="J550" s="21" t="n">
        <f aca="false">B550-C550/(2*10^5/1.8467)</f>
        <v>9.833030175</v>
      </c>
      <c r="K550" s="22" t="n">
        <f aca="false">G550-J550</f>
        <v>5.066969825</v>
      </c>
      <c r="L550" s="6" t="n">
        <f aca="false">I550/K550</f>
        <v>195.381420097563</v>
      </c>
      <c r="M550" s="16" t="n">
        <f aca="false">C550/L550</f>
        <v>967.082744641986</v>
      </c>
      <c r="N550" s="17" t="n">
        <f aca="false">J550/G550</f>
        <v>0.659934911073825</v>
      </c>
      <c r="O550" s="18" t="n">
        <f aca="false">LN(L550/(3.14*H550^2/4))</f>
        <v>1.07861824167569</v>
      </c>
    </row>
    <row r="551" customFormat="false" ht="14.25" hidden="false" customHeight="false" outlineLevel="0" collapsed="false">
      <c r="A551" s="14" t="n">
        <v>53.7</v>
      </c>
      <c r="B551" s="14" t="n">
        <v>11.5984</v>
      </c>
      <c r="C551" s="19" t="n">
        <v>189795</v>
      </c>
      <c r="G551" s="20" t="n">
        <f aca="false">$G$11</f>
        <v>14.9</v>
      </c>
      <c r="H551" s="20" t="n">
        <f aca="false">$H$11</f>
        <v>9.2</v>
      </c>
      <c r="I551" s="6" t="n">
        <f aca="false">(3.14*POWER(H551,2)*0.25*G551)</f>
        <v>989.99176</v>
      </c>
      <c r="J551" s="21" t="n">
        <f aca="false">B551-C551/(2*10^5/1.8467)</f>
        <v>9.8459278675</v>
      </c>
      <c r="K551" s="22" t="n">
        <f aca="false">G551-J551</f>
        <v>5.0540721325</v>
      </c>
      <c r="L551" s="6" t="n">
        <f aca="false">I551/K551</f>
        <v>195.88002190034</v>
      </c>
      <c r="M551" s="16" t="n">
        <f aca="false">C551/L551</f>
        <v>968.934953951372</v>
      </c>
      <c r="N551" s="17" t="n">
        <f aca="false">J551/G551</f>
        <v>0.660800528020134</v>
      </c>
      <c r="O551" s="18" t="n">
        <f aca="false">LN(L551/(3.14*H551^2/4))</f>
        <v>1.08116693172873</v>
      </c>
    </row>
    <row r="552" customFormat="false" ht="14.25" hidden="false" customHeight="false" outlineLevel="0" collapsed="false">
      <c r="A552" s="14" t="n">
        <v>53.8</v>
      </c>
      <c r="B552" s="14" t="n">
        <v>11.6191</v>
      </c>
      <c r="C552" s="19" t="n">
        <v>190681</v>
      </c>
      <c r="G552" s="20" t="n">
        <f aca="false">$G$11</f>
        <v>14.9</v>
      </c>
      <c r="H552" s="20" t="n">
        <f aca="false">$H$11</f>
        <v>9.2</v>
      </c>
      <c r="I552" s="6" t="n">
        <f aca="false">(3.14*POWER(H552,2)*0.25*G552)</f>
        <v>989.99176</v>
      </c>
      <c r="J552" s="21" t="n">
        <f aca="false">B552-C552/(2*10^5/1.8467)</f>
        <v>9.8584469865</v>
      </c>
      <c r="K552" s="22" t="n">
        <f aca="false">G552-J552</f>
        <v>5.0415530135</v>
      </c>
      <c r="L552" s="6" t="n">
        <f aca="false">I552/K552</f>
        <v>196.366428628054</v>
      </c>
      <c r="M552" s="16" t="n">
        <f aca="false">C552/L552</f>
        <v>971.046839993086</v>
      </c>
      <c r="N552" s="17" t="n">
        <f aca="false">J552/G552</f>
        <v>0.661640737348993</v>
      </c>
      <c r="O552" s="18" t="n">
        <f aca="false">LN(L552/(3.14*H552^2/4))</f>
        <v>1.08364704073357</v>
      </c>
    </row>
    <row r="553" customFormat="false" ht="14.25" hidden="false" customHeight="false" outlineLevel="0" collapsed="false">
      <c r="A553" s="14" t="n">
        <v>53.9</v>
      </c>
      <c r="B553" s="14" t="n">
        <v>11.6397</v>
      </c>
      <c r="C553" s="19" t="n">
        <v>191587</v>
      </c>
      <c r="G553" s="20" t="n">
        <f aca="false">$G$11</f>
        <v>14.9</v>
      </c>
      <c r="H553" s="20" t="n">
        <f aca="false">$H$11</f>
        <v>9.2</v>
      </c>
      <c r="I553" s="6" t="n">
        <f aca="false">(3.14*POWER(H553,2)*0.25*G553)</f>
        <v>989.99176</v>
      </c>
      <c r="J553" s="21" t="n">
        <f aca="false">B553-C553/(2*10^5/1.8467)</f>
        <v>9.8706814355</v>
      </c>
      <c r="K553" s="22" t="n">
        <f aca="false">G553-J553</f>
        <v>5.0293185645</v>
      </c>
      <c r="L553" s="6" t="n">
        <f aca="false">I553/K553</f>
        <v>196.84411462578</v>
      </c>
      <c r="M553" s="16" t="n">
        <f aca="false">C553/L553</f>
        <v>973.293005809323</v>
      </c>
      <c r="N553" s="17" t="n">
        <f aca="false">J553/G553</f>
        <v>0.662461841308725</v>
      </c>
      <c r="O553" s="18" t="n">
        <f aca="false">LN(L553/(3.14*H553^2/4))</f>
        <v>1.0860767122717</v>
      </c>
    </row>
    <row r="554" customFormat="false" ht="14.25" hidden="false" customHeight="false" outlineLevel="0" collapsed="false">
      <c r="A554" s="14" t="n">
        <v>54</v>
      </c>
      <c r="B554" s="14" t="n">
        <v>11.6604</v>
      </c>
      <c r="C554" s="19" t="n">
        <v>192449</v>
      </c>
      <c r="G554" s="20" t="n">
        <f aca="false">$G$11</f>
        <v>14.9</v>
      </c>
      <c r="H554" s="20" t="n">
        <f aca="false">$H$11</f>
        <v>9.2</v>
      </c>
      <c r="I554" s="6" t="n">
        <f aca="false">(3.14*POWER(H554,2)*0.25*G554)</f>
        <v>989.99176</v>
      </c>
      <c r="J554" s="21" t="n">
        <f aca="false">B554-C554/(2*10^5/1.8467)</f>
        <v>9.8834221585</v>
      </c>
      <c r="K554" s="22" t="n">
        <f aca="false">G554-J554</f>
        <v>5.0165778415</v>
      </c>
      <c r="L554" s="6" t="n">
        <f aca="false">I554/K554</f>
        <v>197.344044342385</v>
      </c>
      <c r="M554" s="16" t="n">
        <f aca="false">C554/L554</f>
        <v>975.195378412881</v>
      </c>
      <c r="N554" s="17" t="n">
        <f aca="false">J554/G554</f>
        <v>0.663316923389262</v>
      </c>
      <c r="O554" s="18" t="n">
        <f aca="false">LN(L554/(3.14*H554^2/4))</f>
        <v>1.08861321659468</v>
      </c>
    </row>
    <row r="555" customFormat="false" ht="14.25" hidden="false" customHeight="false" outlineLevel="0" collapsed="false">
      <c r="A555" s="14" t="n">
        <v>54.1</v>
      </c>
      <c r="B555" s="14" t="n">
        <v>11.6816</v>
      </c>
      <c r="C555" s="19" t="n">
        <v>193420</v>
      </c>
      <c r="G555" s="20" t="n">
        <f aca="false">$G$11</f>
        <v>14.9</v>
      </c>
      <c r="H555" s="20" t="n">
        <f aca="false">$H$11</f>
        <v>9.2</v>
      </c>
      <c r="I555" s="6" t="n">
        <f aca="false">(3.14*POWER(H555,2)*0.25*G555)</f>
        <v>989.99176</v>
      </c>
      <c r="J555" s="21" t="n">
        <f aca="false">B555-C555/(2*10^5/1.8467)</f>
        <v>9.89565643</v>
      </c>
      <c r="K555" s="22" t="n">
        <f aca="false">G555-J555</f>
        <v>5.00434357</v>
      </c>
      <c r="L555" s="6" t="n">
        <f aca="false">I555/K555</f>
        <v>197.826497352179</v>
      </c>
      <c r="M555" s="16" t="n">
        <f aca="false">C555/L555</f>
        <v>977.725444209152</v>
      </c>
      <c r="N555" s="17" t="n">
        <f aca="false">J555/G555</f>
        <v>0.664138015436242</v>
      </c>
      <c r="O555" s="18" t="n">
        <f aca="false">LN(L555/(3.14*H555^2/4))</f>
        <v>1.09105496363093</v>
      </c>
    </row>
    <row r="556" customFormat="false" ht="14.25" hidden="false" customHeight="false" outlineLevel="0" collapsed="false">
      <c r="A556" s="14" t="n">
        <v>54.2</v>
      </c>
      <c r="B556" s="14" t="n">
        <v>11.7023</v>
      </c>
      <c r="C556" s="19" t="n">
        <v>194297</v>
      </c>
      <c r="G556" s="20" t="n">
        <f aca="false">$G$11</f>
        <v>14.9</v>
      </c>
      <c r="H556" s="20" t="n">
        <f aca="false">$H$11</f>
        <v>9.2</v>
      </c>
      <c r="I556" s="6" t="n">
        <f aca="false">(3.14*POWER(H556,2)*0.25*G556)</f>
        <v>989.99176</v>
      </c>
      <c r="J556" s="21" t="n">
        <f aca="false">B556-C556/(2*10^5/1.8467)</f>
        <v>9.9082586505</v>
      </c>
      <c r="K556" s="22" t="n">
        <f aca="false">G556-J556</f>
        <v>4.9917413495</v>
      </c>
      <c r="L556" s="6" t="n">
        <f aca="false">I556/K556</f>
        <v>198.325932913003</v>
      </c>
      <c r="M556" s="16" t="n">
        <f aca="false">C556/L556</f>
        <v>979.685294535989</v>
      </c>
      <c r="N556" s="17" t="n">
        <f aca="false">J556/G556</f>
        <v>0.66498380204698</v>
      </c>
      <c r="O556" s="18" t="n">
        <f aca="false">LN(L556/(3.14*H556^2/4))</f>
        <v>1.09357639622743</v>
      </c>
    </row>
    <row r="557" customFormat="false" ht="14.25" hidden="false" customHeight="false" outlineLevel="0" collapsed="false">
      <c r="A557" s="14" t="n">
        <v>54.3</v>
      </c>
      <c r="B557" s="14" t="n">
        <v>11.7229</v>
      </c>
      <c r="C557" s="19" t="n">
        <v>195232</v>
      </c>
      <c r="G557" s="20" t="n">
        <f aca="false">$G$11</f>
        <v>14.9</v>
      </c>
      <c r="H557" s="20" t="n">
        <f aca="false">$H$11</f>
        <v>9.2</v>
      </c>
      <c r="I557" s="6" t="n">
        <f aca="false">(3.14*POWER(H557,2)*0.25*G557)</f>
        <v>989.99176</v>
      </c>
      <c r="J557" s="21" t="n">
        <f aca="false">B557-C557/(2*10^5/1.8467)</f>
        <v>9.920225328</v>
      </c>
      <c r="K557" s="22" t="n">
        <f aca="false">G557-J557</f>
        <v>4.979774672</v>
      </c>
      <c r="L557" s="6" t="n">
        <f aca="false">I557/K557</f>
        <v>198.802521239861</v>
      </c>
      <c r="M557" s="16" t="n">
        <f aca="false">C557/L557</f>
        <v>982.039859366006</v>
      </c>
      <c r="N557" s="17" t="n">
        <f aca="false">J557/G557</f>
        <v>0.665786934765101</v>
      </c>
      <c r="O557" s="18" t="n">
        <f aca="false">LN(L557/(3.14*H557^2/4))</f>
        <v>1.09597656952485</v>
      </c>
    </row>
    <row r="558" customFormat="false" ht="14.25" hidden="false" customHeight="false" outlineLevel="0" collapsed="false">
      <c r="A558" s="14" t="n">
        <v>54.4</v>
      </c>
      <c r="B558" s="14" t="n">
        <v>11.7437</v>
      </c>
      <c r="C558" s="19" t="n">
        <v>196166</v>
      </c>
      <c r="G558" s="20" t="n">
        <f aca="false">$G$11</f>
        <v>14.9</v>
      </c>
      <c r="H558" s="20" t="n">
        <f aca="false">$H$11</f>
        <v>9.2</v>
      </c>
      <c r="I558" s="6" t="n">
        <f aca="false">(3.14*POWER(H558,2)*0.25*G558)</f>
        <v>989.99176</v>
      </c>
      <c r="J558" s="21" t="n">
        <f aca="false">B558-C558/(2*10^5/1.8467)</f>
        <v>9.932401239</v>
      </c>
      <c r="K558" s="22" t="n">
        <f aca="false">G558-J558</f>
        <v>4.967598761</v>
      </c>
      <c r="L558" s="6" t="n">
        <f aca="false">I558/K558</f>
        <v>199.289799283369</v>
      </c>
      <c r="M558" s="16" t="n">
        <f aca="false">C558/L558</f>
        <v>984.325342819344</v>
      </c>
      <c r="N558" s="17" t="n">
        <f aca="false">J558/G558</f>
        <v>0.66660411</v>
      </c>
      <c r="O558" s="18" t="n">
        <f aca="false">LN(L558/(3.14*H558^2/4))</f>
        <v>1.09842463627592</v>
      </c>
    </row>
    <row r="559" customFormat="false" ht="14.25" hidden="false" customHeight="false" outlineLevel="0" collapsed="false">
      <c r="A559" s="14" t="n">
        <v>54.5</v>
      </c>
      <c r="B559" s="14" t="n">
        <v>11.7644</v>
      </c>
      <c r="C559" s="19" t="n">
        <v>197104</v>
      </c>
      <c r="G559" s="20" t="n">
        <f aca="false">$G$11</f>
        <v>14.9</v>
      </c>
      <c r="H559" s="20" t="n">
        <f aca="false">$H$11</f>
        <v>9.2</v>
      </c>
      <c r="I559" s="6" t="n">
        <f aca="false">(3.14*POWER(H559,2)*0.25*G559)</f>
        <v>989.99176</v>
      </c>
      <c r="J559" s="21" t="n">
        <f aca="false">B559-C559/(2*10^5/1.8467)</f>
        <v>9.944440216</v>
      </c>
      <c r="K559" s="22" t="n">
        <f aca="false">G559-J559</f>
        <v>4.955559784</v>
      </c>
      <c r="L559" s="6" t="n">
        <f aca="false">I559/K559</f>
        <v>199.773951511267</v>
      </c>
      <c r="M559" s="16" t="n">
        <f aca="false">C559/L559</f>
        <v>986.635136908146</v>
      </c>
      <c r="N559" s="17" t="n">
        <f aca="false">J559/G559</f>
        <v>0.667412095033557</v>
      </c>
      <c r="O559" s="18" t="n">
        <f aca="false">LN(L559/(3.14*H559^2/4))</f>
        <v>1.10085107798844</v>
      </c>
    </row>
    <row r="560" customFormat="false" ht="14.25" hidden="false" customHeight="false" outlineLevel="0" collapsed="false">
      <c r="A560" s="14" t="n">
        <v>54.6</v>
      </c>
      <c r="B560" s="14" t="n">
        <v>11.7851</v>
      </c>
      <c r="C560" s="19" t="n">
        <v>198000</v>
      </c>
      <c r="G560" s="20" t="n">
        <f aca="false">$G$11</f>
        <v>14.9</v>
      </c>
      <c r="H560" s="20" t="n">
        <f aca="false">$H$11</f>
        <v>9.2</v>
      </c>
      <c r="I560" s="6" t="n">
        <f aca="false">(3.14*POWER(H560,2)*0.25*G560)</f>
        <v>989.99176</v>
      </c>
      <c r="J560" s="21" t="n">
        <f aca="false">B560-C560/(2*10^5/1.8467)</f>
        <v>9.956867</v>
      </c>
      <c r="K560" s="22" t="n">
        <f aca="false">G560-J560</f>
        <v>4.943133</v>
      </c>
      <c r="L560" s="6" t="n">
        <f aca="false">I560/K560</f>
        <v>200.276173026297</v>
      </c>
      <c r="M560" s="16" t="n">
        <f aca="false">C560/L560</f>
        <v>988.634828637362</v>
      </c>
      <c r="N560" s="17" t="n">
        <f aca="false">J560/G560</f>
        <v>0.66824610738255</v>
      </c>
      <c r="O560" s="18" t="n">
        <f aca="false">LN(L560/(3.14*H560^2/4))</f>
        <v>1.10336187225177</v>
      </c>
    </row>
    <row r="561" customFormat="false" ht="14.25" hidden="false" customHeight="false" outlineLevel="0" collapsed="false">
      <c r="A561" s="14" t="n">
        <v>54.7</v>
      </c>
      <c r="B561" s="14" t="n">
        <v>11.8059</v>
      </c>
      <c r="C561" s="19" t="n">
        <v>199014</v>
      </c>
      <c r="G561" s="20" t="n">
        <f aca="false">$G$11</f>
        <v>14.9</v>
      </c>
      <c r="H561" s="20" t="n">
        <f aca="false">$H$11</f>
        <v>9.2</v>
      </c>
      <c r="I561" s="6" t="n">
        <f aca="false">(3.14*POWER(H561,2)*0.25*G561)</f>
        <v>989.99176</v>
      </c>
      <c r="J561" s="21" t="n">
        <f aca="false">B561-C561/(2*10^5/1.8467)</f>
        <v>9.968304231</v>
      </c>
      <c r="K561" s="22" t="n">
        <f aca="false">G561-J561</f>
        <v>4.931695769</v>
      </c>
      <c r="L561" s="6" t="n">
        <f aca="false">I561/K561</f>
        <v>200.740638995406</v>
      </c>
      <c r="M561" s="16" t="n">
        <f aca="false">C561/L561</f>
        <v>991.398657471418</v>
      </c>
      <c r="N561" s="17" t="n">
        <f aca="false">J561/G561</f>
        <v>0.669013706778524</v>
      </c>
      <c r="O561" s="18" t="n">
        <f aca="false">LN(L561/(3.14*H561^2/4))</f>
        <v>1.10567831466952</v>
      </c>
    </row>
    <row r="562" customFormat="false" ht="14.25" hidden="false" customHeight="false" outlineLevel="0" collapsed="false">
      <c r="A562" s="14" t="n">
        <v>54.8</v>
      </c>
      <c r="B562" s="14" t="n">
        <v>11.8266</v>
      </c>
      <c r="C562" s="19" t="n">
        <v>199975</v>
      </c>
      <c r="G562" s="20" t="n">
        <f aca="false">$G$11</f>
        <v>14.9</v>
      </c>
      <c r="H562" s="20" t="n">
        <f aca="false">$H$11</f>
        <v>9.2</v>
      </c>
      <c r="I562" s="6" t="n">
        <f aca="false">(3.14*POWER(H562,2)*0.25*G562)</f>
        <v>989.99176</v>
      </c>
      <c r="J562" s="21" t="n">
        <f aca="false">B562-C562/(2*10^5/1.8467)</f>
        <v>9.9801308375</v>
      </c>
      <c r="K562" s="22" t="n">
        <f aca="false">G562-J562</f>
        <v>4.9198691625</v>
      </c>
      <c r="L562" s="6" t="n">
        <f aca="false">I562/K562</f>
        <v>201.223188524172</v>
      </c>
      <c r="M562" s="16" t="n">
        <f aca="false">C562/L562</f>
        <v>993.796994604216</v>
      </c>
      <c r="N562" s="17" t="n">
        <f aca="false">J562/G562</f>
        <v>0.669807438758389</v>
      </c>
      <c r="O562" s="18" t="n">
        <f aca="false">LN(L562/(3.14*H562^2/4))</f>
        <v>1.1080792757886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41"/>
  <sheetViews>
    <sheetView showFormulas="false" showGridLines="true" showRowColHeaders="true" showZeros="true" rightToLeft="false" tabSelected="false" showOutlineSymbols="true" defaultGridColor="true" view="normal" topLeftCell="A1" colorId="64" zoomScale="240" zoomScaleNormal="240" zoomScalePageLayoutView="100" workbookViewId="0">
      <selection pane="topLeft" activeCell="P6" activeCellId="0" sqref="P6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</v>
      </c>
      <c r="B1" s="0" t="s">
        <v>37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7</v>
      </c>
      <c r="C3" s="9" t="n">
        <v>0.606400462962963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4</v>
      </c>
      <c r="D8" s="0" t="n">
        <v>25</v>
      </c>
      <c r="E8" s="0" t="n">
        <v>11</v>
      </c>
      <c r="F8" s="0" t="n">
        <v>25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628</v>
      </c>
      <c r="G11" s="12" t="n">
        <f aca="false">15</f>
        <v>15</v>
      </c>
      <c r="H11" s="12" t="n">
        <f aca="false">9.2</f>
        <v>9.2</v>
      </c>
      <c r="I11" s="6" t="n">
        <f aca="false">(3.14*POWER(H11,2)*0.25*G11)</f>
        <v>996.636</v>
      </c>
      <c r="J11" s="13" t="n">
        <f aca="false">3.9</f>
        <v>3.9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283.61</f>
        <v>283.61</v>
      </c>
      <c r="AC13" s="6" t="n">
        <f aca="false">0.1172</f>
        <v>0.1172</v>
      </c>
      <c r="AD13" s="6" t="n">
        <f aca="false">200</f>
        <v>200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103</v>
      </c>
      <c r="G14" s="20" t="n">
        <f aca="false">$G$11</f>
        <v>15</v>
      </c>
      <c r="H14" s="20" t="n">
        <f aca="false">$H$11</f>
        <v>9.2</v>
      </c>
      <c r="I14" s="6" t="n">
        <f aca="false">(3.14*POWER(H14,2)*0.25*G14)</f>
        <v>996.636</v>
      </c>
      <c r="J14" s="6" t="n">
        <f aca="false">0</f>
        <v>0</v>
      </c>
      <c r="K14" s="24" t="n">
        <f aca="false">G14-J14</f>
        <v>15</v>
      </c>
      <c r="L14" s="6" t="n">
        <f aca="false">I14/K14</f>
        <v>66.4424</v>
      </c>
      <c r="M14" s="25" t="n">
        <f aca="false">C14/L14</f>
        <v>1.55021492300098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0.0229</v>
      </c>
      <c r="C15" s="19" t="n">
        <v>181</v>
      </c>
      <c r="G15" s="20" t="n">
        <f aca="false">$G$11</f>
        <v>15</v>
      </c>
      <c r="H15" s="20" t="n">
        <f aca="false">$H$11</f>
        <v>9.2</v>
      </c>
      <c r="I15" s="6" t="n">
        <f aca="false">(3.14*POWER(H15,2)*0.25*G15)</f>
        <v>996.636</v>
      </c>
      <c r="J15" s="26" t="n">
        <f aca="false">B15-C15/(2*10^5/1.8467)</f>
        <v>0.0212287365</v>
      </c>
      <c r="K15" s="24" t="n">
        <f aca="false">G15-J15</f>
        <v>14.9787712635</v>
      </c>
      <c r="L15" s="6" t="n">
        <f aca="false">I15/K15</f>
        <v>66.5365658148866</v>
      </c>
      <c r="M15" s="25" t="n">
        <f aca="false">C15/L15</f>
        <v>2.72030871721822</v>
      </c>
      <c r="N15" s="17" t="n">
        <f aca="false">J15/G15</f>
        <v>0.0014152491</v>
      </c>
      <c r="O15" s="18" t="n">
        <f aca="false">LN(L15/(3.14*H15^2/4))</f>
        <v>0.00141625151089314</v>
      </c>
    </row>
    <row r="16" customFormat="false" ht="14.25" hidden="false" customHeight="false" outlineLevel="0" collapsed="false">
      <c r="A16" s="14" t="n">
        <v>0.2</v>
      </c>
      <c r="B16" s="14" t="n">
        <v>0.0829</v>
      </c>
      <c r="C16" s="19" t="n">
        <v>291</v>
      </c>
      <c r="G16" s="20" t="n">
        <f aca="false">$G$11</f>
        <v>15</v>
      </c>
      <c r="H16" s="20" t="n">
        <f aca="false">$H$11</f>
        <v>9.2</v>
      </c>
      <c r="I16" s="6" t="n">
        <f aca="false">(3.14*POWER(H16,2)*0.25*G16)</f>
        <v>996.636</v>
      </c>
      <c r="J16" s="26" t="n">
        <f aca="false">B16-C16/(2*10^5/1.8467)</f>
        <v>0.0802130515</v>
      </c>
      <c r="K16" s="24" t="n">
        <f aca="false">G16-J16</f>
        <v>14.9197869485</v>
      </c>
      <c r="L16" s="6" t="n">
        <f aca="false">I16/K16</f>
        <v>66.7996133885946</v>
      </c>
      <c r="M16" s="25" t="n">
        <f aca="false">C16/L16</f>
        <v>4.35631263772681</v>
      </c>
      <c r="N16" s="17" t="n">
        <f aca="false">J16/G16</f>
        <v>0.00534753676666667</v>
      </c>
      <c r="O16" s="18" t="n">
        <f aca="false">LN(L16/(3.14*H16^2/4))</f>
        <v>0.0053618860197025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0.1236</v>
      </c>
      <c r="C17" s="19" t="n">
        <v>397</v>
      </c>
      <c r="G17" s="20" t="n">
        <f aca="false">$G$11</f>
        <v>15</v>
      </c>
      <c r="H17" s="20" t="n">
        <f aca="false">$H$11</f>
        <v>9.2</v>
      </c>
      <c r="I17" s="6" t="n">
        <f aca="false">(3.14*POWER(H17,2)*0.25*G17)</f>
        <v>996.636</v>
      </c>
      <c r="J17" s="26" t="n">
        <f aca="false">B17-C17/(2*10^5/1.8467)</f>
        <v>0.1199343005</v>
      </c>
      <c r="K17" s="24" t="n">
        <f aca="false">G17-J17</f>
        <v>14.8800656995</v>
      </c>
      <c r="L17" s="6" t="n">
        <f aca="false">I17/K17</f>
        <v>66.9779300795351</v>
      </c>
      <c r="M17" s="25" t="n">
        <f aca="false">C17/L17</f>
        <v>5.92732560604022</v>
      </c>
      <c r="N17" s="17" t="n">
        <f aca="false">J17/G17</f>
        <v>0.00799562003333334</v>
      </c>
      <c r="O17" s="18" t="n">
        <f aca="false">LN(L17/(3.14*H17^2/4))</f>
        <v>0.0080277564180333</v>
      </c>
      <c r="AA17" s="0" t="n">
        <v>10</v>
      </c>
      <c r="AB17" s="6" t="n">
        <f aca="false">$AB$13*AA17^($AC$13)</f>
        <v>371.468113186175</v>
      </c>
    </row>
    <row r="18" customFormat="false" ht="14.25" hidden="false" customHeight="false" outlineLevel="0" collapsed="false">
      <c r="A18" s="14" t="n">
        <v>0.4</v>
      </c>
      <c r="B18" s="14" t="n">
        <v>0.1439</v>
      </c>
      <c r="C18" s="19" t="n">
        <v>445</v>
      </c>
      <c r="G18" s="20" t="n">
        <f aca="false">$G$11</f>
        <v>15</v>
      </c>
      <c r="H18" s="20" t="n">
        <f aca="false">$H$11</f>
        <v>9.2</v>
      </c>
      <c r="I18" s="6" t="n">
        <f aca="false">(3.14*POWER(H18,2)*0.25*G18)</f>
        <v>996.636</v>
      </c>
      <c r="J18" s="26" t="n">
        <f aca="false">B18-C18/(2*10^5/1.8467)</f>
        <v>0.1397910925</v>
      </c>
      <c r="K18" s="24" t="n">
        <f aca="false">G18-J18</f>
        <v>14.8602089075</v>
      </c>
      <c r="L18" s="6" t="n">
        <f aca="false">I18/K18</f>
        <v>67.0674286077495</v>
      </c>
      <c r="M18" s="25" t="n">
        <f aca="false">C18/L18</f>
        <v>6.63511348560307</v>
      </c>
      <c r="N18" s="17" t="n">
        <f aca="false">J18/G18</f>
        <v>0.00931940616666667</v>
      </c>
      <c r="O18" s="18" t="n">
        <f aca="false">LN(L18/(3.14*H18^2/4))</f>
        <v>0.00936310353321838</v>
      </c>
      <c r="AA18" s="6" t="n">
        <f aca="false">AA17+5</f>
        <v>15</v>
      </c>
      <c r="AB18" s="6" t="n">
        <f aca="false">$AB$13*AA18^($AC$13)</f>
        <v>389.546615510624</v>
      </c>
    </row>
    <row r="19" customFormat="false" ht="14.25" hidden="false" customHeight="false" outlineLevel="0" collapsed="false">
      <c r="A19" s="14" t="n">
        <v>0.5</v>
      </c>
      <c r="B19" s="14" t="n">
        <v>0.1987</v>
      </c>
      <c r="C19" s="19" t="n">
        <v>650</v>
      </c>
      <c r="G19" s="20" t="n">
        <f aca="false">$G$11</f>
        <v>15</v>
      </c>
      <c r="H19" s="20" t="n">
        <f aca="false">$H$11</f>
        <v>9.2</v>
      </c>
      <c r="I19" s="6" t="n">
        <f aca="false">(3.14*POWER(H19,2)*0.25*G19)</f>
        <v>996.636</v>
      </c>
      <c r="J19" s="26" t="n">
        <f aca="false">B19-C19/(2*10^5/1.8467)</f>
        <v>0.192698225</v>
      </c>
      <c r="K19" s="24" t="n">
        <f aca="false">G19-J19</f>
        <v>14.807301775</v>
      </c>
      <c r="L19" s="6" t="n">
        <f aca="false">I19/K19</f>
        <v>67.3070634437043</v>
      </c>
      <c r="M19" s="25" t="n">
        <f aca="false">C19/L19</f>
        <v>9.6572330858508</v>
      </c>
      <c r="N19" s="17" t="n">
        <f aca="false">J19/G19</f>
        <v>0.0128465483333333</v>
      </c>
      <c r="O19" s="18" t="n">
        <f aca="false">LN(L19/(3.14*H19^2/4))</f>
        <v>0.012929778820062</v>
      </c>
      <c r="AA19" s="6" t="n">
        <f aca="false">AA18+5</f>
        <v>20</v>
      </c>
      <c r="AB19" s="6" t="n">
        <f aca="false">$AB$13*AA19^($AC$13)</f>
        <v>402.904627425916</v>
      </c>
    </row>
    <row r="20" customFormat="false" ht="14.25" hidden="false" customHeight="false" outlineLevel="0" collapsed="false">
      <c r="A20" s="14" t="n">
        <v>0.6</v>
      </c>
      <c r="B20" s="14" t="n">
        <v>0.2189</v>
      </c>
      <c r="C20" s="19" t="n">
        <v>740</v>
      </c>
      <c r="G20" s="20" t="n">
        <f aca="false">$G$11</f>
        <v>15</v>
      </c>
      <c r="H20" s="20" t="n">
        <f aca="false">$H$11</f>
        <v>9.2</v>
      </c>
      <c r="I20" s="6" t="n">
        <f aca="false">(3.14*POWER(H20,2)*0.25*G20)</f>
        <v>996.636</v>
      </c>
      <c r="J20" s="26" t="n">
        <f aca="false">B20-C20/(2*10^5/1.8467)</f>
        <v>0.21206721</v>
      </c>
      <c r="K20" s="24" t="n">
        <f aca="false">G20-J20</f>
        <v>14.78793279</v>
      </c>
      <c r="L20" s="6" t="n">
        <f aca="false">I20/K20</f>
        <v>67.3952211004064</v>
      </c>
      <c r="M20" s="25" t="n">
        <f aca="false">C20/L20</f>
        <v>10.9800070081755</v>
      </c>
      <c r="N20" s="17" t="n">
        <f aca="false">J20/G20</f>
        <v>0.014137814</v>
      </c>
      <c r="O20" s="18" t="n">
        <f aca="false">LN(L20/(3.14*H20^2/4))</f>
        <v>0.014238704939424</v>
      </c>
      <c r="AA20" s="6" t="n">
        <f aca="false">AA19+5</f>
        <v>25</v>
      </c>
      <c r="AB20" s="6" t="n">
        <f aca="false">$AB$13*AA20^($AC$13)</f>
        <v>413.580552343137</v>
      </c>
    </row>
    <row r="21" customFormat="false" ht="14.25" hidden="false" customHeight="false" outlineLevel="0" collapsed="false">
      <c r="A21" s="14" t="n">
        <v>0.7</v>
      </c>
      <c r="B21" s="14" t="n">
        <v>0.2602</v>
      </c>
      <c r="C21" s="19" t="n">
        <v>959</v>
      </c>
      <c r="G21" s="20" t="n">
        <f aca="false">$G$11</f>
        <v>15</v>
      </c>
      <c r="H21" s="20" t="n">
        <f aca="false">$H$11</f>
        <v>9.2</v>
      </c>
      <c r="I21" s="6" t="n">
        <f aca="false">(3.14*POWER(H21,2)*0.25*G21)</f>
        <v>996.636</v>
      </c>
      <c r="J21" s="26" t="n">
        <f aca="false">B21-C21/(2*10^5/1.8467)</f>
        <v>0.2513450735</v>
      </c>
      <c r="K21" s="24" t="n">
        <f aca="false">G21-J21</f>
        <v>14.7486549265</v>
      </c>
      <c r="L21" s="6" t="n">
        <f aca="false">I21/K21</f>
        <v>67.5747046064025</v>
      </c>
      <c r="M21" s="25" t="n">
        <f aca="false">C21/L21</f>
        <v>14.1917009565313</v>
      </c>
      <c r="N21" s="17" t="n">
        <f aca="false">J21/G21</f>
        <v>0.0167563382333333</v>
      </c>
      <c r="O21" s="18" t="n">
        <f aca="false">LN(L21/(3.14*H21^2/4))</f>
        <v>0.0168983138983006</v>
      </c>
      <c r="AA21" s="6" t="n">
        <f aca="false">AA20+5</f>
        <v>30</v>
      </c>
      <c r="AB21" s="6" t="n">
        <f aca="false">$AB$13*AA21^($AC$13)</f>
        <v>422.513072901827</v>
      </c>
    </row>
    <row r="22" customFormat="false" ht="14.25" hidden="false" customHeight="false" outlineLevel="0" collapsed="false">
      <c r="A22" s="14" t="n">
        <v>0.8</v>
      </c>
      <c r="B22" s="14" t="n">
        <v>0.3005</v>
      </c>
      <c r="C22" s="19" t="n">
        <v>1172</v>
      </c>
      <c r="G22" s="20" t="n">
        <f aca="false">$G$11</f>
        <v>15</v>
      </c>
      <c r="H22" s="20" t="n">
        <f aca="false">$H$11</f>
        <v>9.2</v>
      </c>
      <c r="I22" s="6" t="n">
        <f aca="false">(3.14*POWER(H22,2)*0.25*G22)</f>
        <v>996.636</v>
      </c>
      <c r="J22" s="26" t="n">
        <f aca="false">B22-C22/(2*10^5/1.8467)</f>
        <v>0.289678338</v>
      </c>
      <c r="K22" s="24" t="n">
        <f aca="false">G22-J22</f>
        <v>14.710321662</v>
      </c>
      <c r="L22" s="6" t="n">
        <f aca="false">I22/K22</f>
        <v>67.7507958629165</v>
      </c>
      <c r="M22" s="25" t="n">
        <f aca="false">C22/L22</f>
        <v>17.2986897802849</v>
      </c>
      <c r="N22" s="17" t="n">
        <f aca="false">J22/G22</f>
        <v>0.0193118892</v>
      </c>
      <c r="O22" s="18" t="n">
        <f aca="false">LN(L22/(3.14*H22^2/4))</f>
        <v>0.0195007998346709</v>
      </c>
      <c r="AA22" s="6" t="n">
        <f aca="false">AA21+5</f>
        <v>35</v>
      </c>
      <c r="AB22" s="6" t="n">
        <f aca="false">$AB$13*AA22^($AC$13)</f>
        <v>430.215758919078</v>
      </c>
    </row>
    <row r="23" customFormat="false" ht="14.25" hidden="false" customHeight="false" outlineLevel="0" collapsed="false">
      <c r="A23" s="14" t="n">
        <v>0.9</v>
      </c>
      <c r="B23" s="14" t="n">
        <v>0.3209</v>
      </c>
      <c r="C23" s="19" t="n">
        <v>1275</v>
      </c>
      <c r="G23" s="20" t="n">
        <f aca="false">$G$11</f>
        <v>15</v>
      </c>
      <c r="H23" s="20" t="n">
        <f aca="false">$H$11</f>
        <v>9.2</v>
      </c>
      <c r="I23" s="6" t="n">
        <f aca="false">(3.14*POWER(H23,2)*0.25*G23)</f>
        <v>996.636</v>
      </c>
      <c r="J23" s="26" t="n">
        <f aca="false">B23-C23/(2*10^5/1.8467)</f>
        <v>0.3091272875</v>
      </c>
      <c r="K23" s="24" t="n">
        <f aca="false">G23-J23</f>
        <v>14.6908727125</v>
      </c>
      <c r="L23" s="6" t="n">
        <f aca="false">I23/K23</f>
        <v>67.8404897724009</v>
      </c>
      <c r="M23" s="25" t="n">
        <f aca="false">C23/L23</f>
        <v>18.7940860137879</v>
      </c>
      <c r="N23" s="17" t="n">
        <f aca="false">J23/G23</f>
        <v>0.0206084858333333</v>
      </c>
      <c r="O23" s="18" t="n">
        <f aca="false">LN(L23/(3.14*H23^2/4))</f>
        <v>0.0208238040697457</v>
      </c>
      <c r="AA23" s="6" t="n">
        <f aca="false">AA22+5</f>
        <v>40</v>
      </c>
      <c r="AB23" s="6" t="n">
        <f aca="false">$AB$13*AA23^($AC$13)</f>
        <v>437.001543440304</v>
      </c>
    </row>
    <row r="24" customFormat="false" ht="14.25" hidden="false" customHeight="false" outlineLevel="0" collapsed="false">
      <c r="A24" s="14" t="n">
        <v>1</v>
      </c>
      <c r="B24" s="14" t="n">
        <v>0.3412</v>
      </c>
      <c r="C24" s="19" t="n">
        <v>1387</v>
      </c>
      <c r="G24" s="20" t="n">
        <f aca="false">$G$11</f>
        <v>15</v>
      </c>
      <c r="H24" s="20" t="n">
        <f aca="false">$H$11</f>
        <v>9.2</v>
      </c>
      <c r="I24" s="6" t="n">
        <f aca="false">(3.14*POWER(H24,2)*0.25*G24)</f>
        <v>996.636</v>
      </c>
      <c r="J24" s="26" t="n">
        <f aca="false">B24-C24/(2*10^5/1.8467)</f>
        <v>0.3283931355</v>
      </c>
      <c r="K24" s="24" t="n">
        <f aca="false">G24-J24</f>
        <v>14.6716068645</v>
      </c>
      <c r="L24" s="6" t="n">
        <f aca="false">I24/K24</f>
        <v>67.9295737136673</v>
      </c>
      <c r="M24" s="25" t="n">
        <f aca="false">C24/L24</f>
        <v>20.4182055645808</v>
      </c>
      <c r="N24" s="17" t="n">
        <f aca="false">J24/G24</f>
        <v>0.0218928757</v>
      </c>
      <c r="O24" s="18" t="n">
        <f aca="false">LN(L24/(3.14*H24^2/4))</f>
        <v>0.0221360808966559</v>
      </c>
      <c r="AA24" s="6" t="n">
        <f aca="false">AA23+5</f>
        <v>45</v>
      </c>
      <c r="AB24" s="6" t="n">
        <f aca="false">$AB$13*AA24^($AC$13)</f>
        <v>443.075816511364</v>
      </c>
    </row>
    <row r="25" customFormat="false" ht="14.25" hidden="false" customHeight="false" outlineLevel="0" collapsed="false">
      <c r="A25" s="14" t="n">
        <v>1.1</v>
      </c>
      <c r="B25" s="14" t="n">
        <v>0.3816</v>
      </c>
      <c r="C25" s="19" t="n">
        <v>1606</v>
      </c>
      <c r="G25" s="20" t="n">
        <f aca="false">$G$11</f>
        <v>15</v>
      </c>
      <c r="H25" s="20" t="n">
        <f aca="false">$H$11</f>
        <v>9.2</v>
      </c>
      <c r="I25" s="6" t="n">
        <f aca="false">(3.14*POWER(H25,2)*0.25*G25)</f>
        <v>996.636</v>
      </c>
      <c r="J25" s="26" t="n">
        <f aca="false">B25-C25/(2*10^5/1.8467)</f>
        <v>0.366770999</v>
      </c>
      <c r="K25" s="24" t="n">
        <f aca="false">G25-J25</f>
        <v>14.633229001</v>
      </c>
      <c r="L25" s="6" t="n">
        <f aca="false">I25/K25</f>
        <v>68.1077293283589</v>
      </c>
      <c r="M25" s="25" t="n">
        <f aca="false">C25/L25</f>
        <v>23.5802898707311</v>
      </c>
      <c r="N25" s="17" t="n">
        <f aca="false">J25/G25</f>
        <v>0.0244513999333333</v>
      </c>
      <c r="O25" s="18" t="n">
        <f aca="false">LN(L25/(3.14*H25^2/4))</f>
        <v>0.0247552994868206</v>
      </c>
      <c r="AA25" s="6" t="n">
        <f aca="false">AA24+5</f>
        <v>50</v>
      </c>
      <c r="AB25" s="6" t="n">
        <f aca="false">$AB$13*AA25^($AC$13)</f>
        <v>448.580947966593</v>
      </c>
    </row>
    <row r="26" customFormat="false" ht="14.25" hidden="false" customHeight="false" outlineLevel="0" collapsed="false">
      <c r="A26" s="14" t="n">
        <v>1.2</v>
      </c>
      <c r="B26" s="14" t="n">
        <v>0.4024</v>
      </c>
      <c r="C26" s="19" t="n">
        <v>1748</v>
      </c>
      <c r="G26" s="20" t="n">
        <f aca="false">$G$11</f>
        <v>15</v>
      </c>
      <c r="H26" s="20" t="n">
        <f aca="false">$H$11</f>
        <v>9.2</v>
      </c>
      <c r="I26" s="6" t="n">
        <f aca="false">(3.14*POWER(H26,2)*0.25*G26)</f>
        <v>996.636</v>
      </c>
      <c r="J26" s="26" t="n">
        <f aca="false">B26-C26/(2*10^5/1.8467)</f>
        <v>0.386259842</v>
      </c>
      <c r="K26" s="24" t="n">
        <f aca="false">G26-J26</f>
        <v>14.613740158</v>
      </c>
      <c r="L26" s="6" t="n">
        <f aca="false">I26/K26</f>
        <v>68.1985576056935</v>
      </c>
      <c r="M26" s="25" t="n">
        <f aca="false">C26/L26</f>
        <v>25.631040616819</v>
      </c>
      <c r="N26" s="17" t="n">
        <f aca="false">J26/G26</f>
        <v>0.0257506561333333</v>
      </c>
      <c r="O26" s="18" t="n">
        <f aca="false">LN(L26/(3.14*H26^2/4))</f>
        <v>0.0260880082388681</v>
      </c>
      <c r="AA26" s="6" t="n">
        <f aca="false">AA25+5</f>
        <v>55</v>
      </c>
      <c r="AB26" s="6" t="n">
        <f aca="false">$AB$13*AA26^($AC$13)</f>
        <v>453.61984627917</v>
      </c>
    </row>
    <row r="27" customFormat="false" ht="14.25" hidden="false" customHeight="false" outlineLevel="0" collapsed="false">
      <c r="A27" s="14" t="n">
        <v>1.3</v>
      </c>
      <c r="B27" s="14" t="n">
        <v>0.4226</v>
      </c>
      <c r="C27" s="19" t="n">
        <v>1914</v>
      </c>
      <c r="G27" s="20" t="n">
        <f aca="false">$G$11</f>
        <v>15</v>
      </c>
      <c r="H27" s="20" t="n">
        <f aca="false">$H$11</f>
        <v>9.2</v>
      </c>
      <c r="I27" s="6" t="n">
        <f aca="false">(3.14*POWER(H27,2)*0.25*G27)</f>
        <v>996.636</v>
      </c>
      <c r="J27" s="26" t="n">
        <f aca="false">B27-C27/(2*10^5/1.8467)</f>
        <v>0.404927081</v>
      </c>
      <c r="K27" s="24" t="n">
        <f aca="false">G27-J27</f>
        <v>14.595072919</v>
      </c>
      <c r="L27" s="6" t="n">
        <f aca="false">I27/K27</f>
        <v>68.2857842184927</v>
      </c>
      <c r="M27" s="25" t="n">
        <f aca="false">C27/L27</f>
        <v>28.0292599975979</v>
      </c>
      <c r="N27" s="17" t="n">
        <f aca="false">J27/G27</f>
        <v>0.0269951387333333</v>
      </c>
      <c r="O27" s="18" t="n">
        <f aca="false">LN(L27/(3.14*H27^2/4))</f>
        <v>0.0273662006455431</v>
      </c>
      <c r="AA27" s="6" t="n">
        <f aca="false">AA26+5</f>
        <v>60</v>
      </c>
      <c r="AB27" s="6" t="n">
        <f aca="false">$AB$13*AA27^($AC$13)</f>
        <v>458.26940772914</v>
      </c>
    </row>
    <row r="28" customFormat="false" ht="14.25" hidden="false" customHeight="false" outlineLevel="0" collapsed="false">
      <c r="A28" s="14" t="n">
        <v>1.4</v>
      </c>
      <c r="B28" s="14" t="n">
        <v>0.4629</v>
      </c>
      <c r="C28" s="19" t="n">
        <v>2316</v>
      </c>
      <c r="G28" s="20" t="n">
        <f aca="false">$G$11</f>
        <v>15</v>
      </c>
      <c r="H28" s="20" t="n">
        <f aca="false">$H$11</f>
        <v>9.2</v>
      </c>
      <c r="I28" s="6" t="n">
        <f aca="false">(3.14*POWER(H28,2)*0.25*G28)</f>
        <v>996.636</v>
      </c>
      <c r="J28" s="26" t="n">
        <f aca="false">B28-C28/(2*10^5/1.8467)</f>
        <v>0.441515214</v>
      </c>
      <c r="K28" s="24" t="n">
        <f aca="false">G28-J28</f>
        <v>14.558484786</v>
      </c>
      <c r="L28" s="6" t="n">
        <f aca="false">I28/K28</f>
        <v>68.4573988742567</v>
      </c>
      <c r="M28" s="25" t="n">
        <f aca="false">C28/L28</f>
        <v>33.8312591200559</v>
      </c>
      <c r="N28" s="17" t="n">
        <f aca="false">J28/G28</f>
        <v>0.0294343476</v>
      </c>
      <c r="O28" s="18" t="n">
        <f aca="false">LN(L28/(3.14*H28^2/4))</f>
        <v>0.0298762306446096</v>
      </c>
      <c r="AA28" s="6" t="n">
        <f aca="false">AA27+5</f>
        <v>65</v>
      </c>
      <c r="AB28" s="6" t="n">
        <f aca="false">$AB$13*AA28^($AC$13)</f>
        <v>462.588663293992</v>
      </c>
    </row>
    <row r="29" customFormat="false" ht="14.25" hidden="false" customHeight="false" outlineLevel="0" collapsed="false">
      <c r="A29" s="14" t="n">
        <v>1.5</v>
      </c>
      <c r="B29" s="14" t="n">
        <v>0.483</v>
      </c>
      <c r="C29" s="19" t="n">
        <v>2515</v>
      </c>
      <c r="G29" s="20" t="n">
        <f aca="false">$G$11</f>
        <v>15</v>
      </c>
      <c r="H29" s="20" t="n">
        <f aca="false">$H$11</f>
        <v>9.2</v>
      </c>
      <c r="I29" s="6" t="n">
        <f aca="false">(3.14*POWER(H29,2)*0.25*G29)</f>
        <v>996.636</v>
      </c>
      <c r="J29" s="26" t="n">
        <f aca="false">B29-C29/(2*10^5/1.8467)</f>
        <v>0.4597777475</v>
      </c>
      <c r="K29" s="24" t="n">
        <f aca="false">G29-J29</f>
        <v>14.5402222525</v>
      </c>
      <c r="L29" s="6" t="n">
        <f aca="false">I29/K29</f>
        <v>68.5433814348086</v>
      </c>
      <c r="M29" s="25" t="n">
        <f aca="false">C29/L29</f>
        <v>36.6920911596987</v>
      </c>
      <c r="N29" s="17" t="n">
        <f aca="false">J29/G29</f>
        <v>0.0306518498333333</v>
      </c>
      <c r="O29" s="18" t="n">
        <f aca="false">LN(L29/(3.14*H29^2/4))</f>
        <v>0.0311314435221885</v>
      </c>
      <c r="AA29" s="6" t="n">
        <f aca="false">AA28+5</f>
        <v>70</v>
      </c>
      <c r="AB29" s="6" t="n">
        <f aca="false">$AB$13*AA29^($AC$13)</f>
        <v>466.623954808135</v>
      </c>
    </row>
    <row r="30" customFormat="false" ht="14.25" hidden="false" customHeight="false" outlineLevel="0" collapsed="false">
      <c r="A30" s="14" t="n">
        <v>1.6</v>
      </c>
      <c r="B30" s="14" t="n">
        <v>0.5032</v>
      </c>
      <c r="C30" s="19" t="n">
        <v>2682</v>
      </c>
      <c r="G30" s="20" t="n">
        <f aca="false">$G$11</f>
        <v>15</v>
      </c>
      <c r="H30" s="20" t="n">
        <f aca="false">$H$11</f>
        <v>9.2</v>
      </c>
      <c r="I30" s="6" t="n">
        <f aca="false">(3.14*POWER(H30,2)*0.25*G30)</f>
        <v>996.636</v>
      </c>
      <c r="J30" s="26" t="n">
        <f aca="false">B30-C30/(2*10^5/1.8467)</f>
        <v>0.478435753</v>
      </c>
      <c r="K30" s="24" t="n">
        <f aca="false">G30-J30</f>
        <v>14.521564247</v>
      </c>
      <c r="L30" s="6" t="n">
        <f aca="false">I30/K30</f>
        <v>68.6314492741988</v>
      </c>
      <c r="M30" s="25" t="n">
        <f aca="false">C30/L30</f>
        <v>39.078294693804</v>
      </c>
      <c r="N30" s="17" t="n">
        <f aca="false">J30/G30</f>
        <v>0.0318957168666667</v>
      </c>
      <c r="O30" s="18" t="n">
        <f aca="false">LN(L30/(3.14*H30^2/4))</f>
        <v>0.0324154669984328</v>
      </c>
      <c r="AA30" s="6" t="n">
        <f aca="false">AA29+5</f>
        <v>75</v>
      </c>
      <c r="AB30" s="6" t="n">
        <f aca="false">$AB$13*AA30^($AC$13)</f>
        <v>470.41235535432</v>
      </c>
    </row>
    <row r="31" customFormat="false" ht="14.25" hidden="false" customHeight="false" outlineLevel="0" collapsed="false">
      <c r="A31" s="14" t="n">
        <v>1.7</v>
      </c>
      <c r="B31" s="14" t="n">
        <v>0.5235</v>
      </c>
      <c r="C31" s="19" t="n">
        <v>2856</v>
      </c>
      <c r="G31" s="20" t="n">
        <f aca="false">$G$11</f>
        <v>15</v>
      </c>
      <c r="H31" s="20" t="n">
        <f aca="false">$H$11</f>
        <v>9.2</v>
      </c>
      <c r="I31" s="6" t="n">
        <f aca="false">(3.14*POWER(H31,2)*0.25*G31)</f>
        <v>996.636</v>
      </c>
      <c r="J31" s="26" t="n">
        <f aca="false">B31-C31/(2*10^5/1.8467)</f>
        <v>0.497129124</v>
      </c>
      <c r="K31" s="24" t="n">
        <f aca="false">G31-J31</f>
        <v>14.502870876</v>
      </c>
      <c r="L31" s="6" t="n">
        <f aca="false">I31/K31</f>
        <v>68.7199112866183</v>
      </c>
      <c r="M31" s="25" t="n">
        <f aca="false">C31/L31</f>
        <v>41.5600070856923</v>
      </c>
      <c r="N31" s="17" t="n">
        <f aca="false">J31/G31</f>
        <v>0.0331419416</v>
      </c>
      <c r="O31" s="18" t="n">
        <f aca="false">LN(L31/(3.14*H31^2/4))</f>
        <v>0.0337035798251256</v>
      </c>
    </row>
    <row r="32" customFormat="false" ht="14.25" hidden="false" customHeight="false" outlineLevel="0" collapsed="false">
      <c r="A32" s="14" t="n">
        <v>1.8</v>
      </c>
      <c r="B32" s="14" t="n">
        <v>0.5438</v>
      </c>
      <c r="C32" s="19" t="n">
        <v>3024</v>
      </c>
      <c r="G32" s="20" t="n">
        <f aca="false">$G$11</f>
        <v>15</v>
      </c>
      <c r="H32" s="20" t="n">
        <f aca="false">$H$11</f>
        <v>9.2</v>
      </c>
      <c r="I32" s="6" t="n">
        <f aca="false">(3.14*POWER(H32,2)*0.25*G32)</f>
        <v>996.636</v>
      </c>
      <c r="J32" s="26" t="n">
        <f aca="false">B32-C32/(2*10^5/1.8467)</f>
        <v>0.515877896</v>
      </c>
      <c r="K32" s="24" t="n">
        <f aca="false">G32-J32</f>
        <v>14.484122104</v>
      </c>
      <c r="L32" s="6" t="n">
        <f aca="false">I32/K32</f>
        <v>68.8088648275593</v>
      </c>
      <c r="M32" s="25" t="n">
        <f aca="false">C32/L32</f>
        <v>43.9478257282458</v>
      </c>
      <c r="N32" s="17" t="n">
        <f aca="false">J32/G32</f>
        <v>0.0343918597333333</v>
      </c>
      <c r="O32" s="18" t="n">
        <f aca="false">LN(L32/(3.14*H32^2/4))</f>
        <v>0.0349971789664679</v>
      </c>
    </row>
    <row r="33" customFormat="false" ht="14.25" hidden="false" customHeight="false" outlineLevel="0" collapsed="false">
      <c r="A33" s="14" t="n">
        <v>1.9</v>
      </c>
      <c r="B33" s="14" t="n">
        <v>0.5852</v>
      </c>
      <c r="C33" s="19" t="n">
        <v>3561</v>
      </c>
      <c r="G33" s="20" t="n">
        <f aca="false">$G$11</f>
        <v>15</v>
      </c>
      <c r="H33" s="20" t="n">
        <f aca="false">$H$11</f>
        <v>9.2</v>
      </c>
      <c r="I33" s="6" t="n">
        <f aca="false">(3.14*POWER(H33,2)*0.25*G33)</f>
        <v>996.636</v>
      </c>
      <c r="J33" s="26" t="n">
        <f aca="false">B33-C33/(2*10^5/1.8467)</f>
        <v>0.5523195065</v>
      </c>
      <c r="K33" s="24" t="n">
        <f aca="false">G33-J33</f>
        <v>14.4476804935</v>
      </c>
      <c r="L33" s="6" t="n">
        <f aca="false">I33/K33</f>
        <v>68.9824225036251</v>
      </c>
      <c r="M33" s="25" t="n">
        <f aca="false">C33/L33</f>
        <v>51.6218461277272</v>
      </c>
      <c r="N33" s="17" t="n">
        <f aca="false">J33/G33</f>
        <v>0.0368213004333333</v>
      </c>
      <c r="O33" s="18" t="n">
        <f aca="false">LN(L33/(3.14*H33^2/4))</f>
        <v>0.0375163189093684</v>
      </c>
    </row>
    <row r="34" customFormat="false" ht="14.25" hidden="false" customHeight="false" outlineLevel="0" collapsed="false">
      <c r="A34" s="14" t="n">
        <v>2</v>
      </c>
      <c r="B34" s="14" t="n">
        <v>0.6252</v>
      </c>
      <c r="C34" s="19" t="n">
        <v>4901</v>
      </c>
      <c r="G34" s="20" t="n">
        <f aca="false">$G$11</f>
        <v>15</v>
      </c>
      <c r="H34" s="20" t="n">
        <f aca="false">$H$11</f>
        <v>9.2</v>
      </c>
      <c r="I34" s="6" t="n">
        <f aca="false">(3.14*POWER(H34,2)*0.25*G34)</f>
        <v>996.636</v>
      </c>
      <c r="J34" s="26" t="n">
        <f aca="false">B34-C34/(2*10^5/1.8467)</f>
        <v>0.5799466165</v>
      </c>
      <c r="K34" s="24" t="n">
        <f aca="false">G34-J34</f>
        <v>14.4200533835</v>
      </c>
      <c r="L34" s="6" t="n">
        <f aca="false">I34/K34</f>
        <v>69.1145846339508</v>
      </c>
      <c r="M34" s="25" t="n">
        <f aca="false">C34/L34</f>
        <v>70.9112270001621</v>
      </c>
      <c r="N34" s="17" t="n">
        <f aca="false">J34/G34</f>
        <v>0.0386631077666667</v>
      </c>
      <c r="O34" s="18" t="n">
        <f aca="false">LN(L34/(3.14*H34^2/4))</f>
        <v>0.0394303672064898</v>
      </c>
    </row>
    <row r="35" customFormat="false" ht="14.25" hidden="false" customHeight="false" outlineLevel="0" collapsed="false">
      <c r="A35" s="14" t="n">
        <v>2.1</v>
      </c>
      <c r="B35" s="14" t="n">
        <v>0.6454</v>
      </c>
      <c r="C35" s="19" t="n">
        <v>5842</v>
      </c>
      <c r="G35" s="20" t="n">
        <f aca="false">$G$11</f>
        <v>15</v>
      </c>
      <c r="H35" s="20" t="n">
        <f aca="false">$H$11</f>
        <v>9.2</v>
      </c>
      <c r="I35" s="6" t="n">
        <f aca="false">(3.14*POWER(H35,2)*0.25*G35)</f>
        <v>996.636</v>
      </c>
      <c r="J35" s="26" t="n">
        <f aca="false">B35-C35/(2*10^5/1.8467)</f>
        <v>0.591457893</v>
      </c>
      <c r="K35" s="24" t="n">
        <f aca="false">G35-J35</f>
        <v>14.408542107</v>
      </c>
      <c r="L35" s="6" t="n">
        <f aca="false">I35/K35</f>
        <v>69.169801677285</v>
      </c>
      <c r="M35" s="25" t="n">
        <f aca="false">C35/L35</f>
        <v>84.458822467876</v>
      </c>
      <c r="N35" s="17" t="n">
        <f aca="false">J35/G35</f>
        <v>0.0394305262</v>
      </c>
      <c r="O35" s="18" t="n">
        <f aca="false">LN(L35/(3.14*H35^2/4))</f>
        <v>0.040228968519938</v>
      </c>
    </row>
    <row r="36" customFormat="false" ht="14.25" hidden="false" customHeight="false" outlineLevel="0" collapsed="false">
      <c r="A36" s="14" t="n">
        <v>2.2</v>
      </c>
      <c r="B36" s="14" t="n">
        <v>0.6656</v>
      </c>
      <c r="C36" s="19" t="n">
        <v>6966</v>
      </c>
      <c r="G36" s="20" t="n">
        <f aca="false">$G$11</f>
        <v>15</v>
      </c>
      <c r="H36" s="20" t="n">
        <f aca="false">$H$11</f>
        <v>9.2</v>
      </c>
      <c r="I36" s="6" t="n">
        <f aca="false">(3.14*POWER(H36,2)*0.25*G36)</f>
        <v>996.636</v>
      </c>
      <c r="J36" s="26" t="n">
        <f aca="false">B36-C36/(2*10^5/1.8467)</f>
        <v>0.601279439</v>
      </c>
      <c r="K36" s="24" t="n">
        <f aca="false">G36-J36</f>
        <v>14.398720561</v>
      </c>
      <c r="L36" s="6" t="n">
        <f aca="false">I36/K36</f>
        <v>69.216983257489</v>
      </c>
      <c r="M36" s="25" t="n">
        <f aca="false">C36/L36</f>
        <v>100.64004052425</v>
      </c>
      <c r="N36" s="17" t="n">
        <f aca="false">J36/G36</f>
        <v>0.0400852959333333</v>
      </c>
      <c r="O36" s="18" t="n">
        <f aca="false">LN(L36/(3.14*H36^2/4))</f>
        <v>0.0409108483981996</v>
      </c>
    </row>
    <row r="37" customFormat="false" ht="14.25" hidden="false" customHeight="false" outlineLevel="0" collapsed="false">
      <c r="A37" s="14" t="n">
        <v>2.3</v>
      </c>
      <c r="B37" s="14" t="n">
        <v>0.7055</v>
      </c>
      <c r="C37" s="19" t="n">
        <v>9274</v>
      </c>
      <c r="G37" s="20" t="n">
        <f aca="false">$G$11</f>
        <v>15</v>
      </c>
      <c r="H37" s="20" t="n">
        <f aca="false">$H$11</f>
        <v>9.2</v>
      </c>
      <c r="I37" s="6" t="n">
        <f aca="false">(3.14*POWER(H37,2)*0.25*G37)</f>
        <v>996.636</v>
      </c>
      <c r="J37" s="26" t="n">
        <f aca="false">B37-C37/(2*10^5/1.8467)</f>
        <v>0.619868521</v>
      </c>
      <c r="K37" s="24" t="n">
        <f aca="false">G37-J37</f>
        <v>14.380131479</v>
      </c>
      <c r="L37" s="6" t="n">
        <f aca="false">I37/K37</f>
        <v>69.3064595031997</v>
      </c>
      <c r="M37" s="25" t="n">
        <f aca="false">C37/L37</f>
        <v>133.811481158864</v>
      </c>
      <c r="N37" s="17" t="n">
        <f aca="false">J37/G37</f>
        <v>0.0413245680666667</v>
      </c>
      <c r="O37" s="18" t="n">
        <f aca="false">LN(L37/(3.14*H37^2/4))</f>
        <v>0.0422027056661291</v>
      </c>
    </row>
    <row r="38" customFormat="false" ht="14.25" hidden="false" customHeight="false" outlineLevel="0" collapsed="false">
      <c r="A38" s="14" t="n">
        <v>2.4</v>
      </c>
      <c r="B38" s="14" t="n">
        <v>0.7261</v>
      </c>
      <c r="C38" s="19" t="n">
        <v>10550</v>
      </c>
      <c r="G38" s="20" t="n">
        <f aca="false">$G$11</f>
        <v>15</v>
      </c>
      <c r="H38" s="20" t="n">
        <f aca="false">$H$11</f>
        <v>9.2</v>
      </c>
      <c r="I38" s="6" t="n">
        <f aca="false">(3.14*POWER(H38,2)*0.25*G38)</f>
        <v>996.636</v>
      </c>
      <c r="J38" s="26" t="n">
        <f aca="false">B38-C38/(2*10^5/1.8467)</f>
        <v>0.628686575</v>
      </c>
      <c r="K38" s="24" t="n">
        <f aca="false">G38-J38</f>
        <v>14.371313425</v>
      </c>
      <c r="L38" s="6" t="n">
        <f aca="false">I38/K38</f>
        <v>69.348985059798</v>
      </c>
      <c r="M38" s="25" t="n">
        <f aca="false">C38/L38</f>
        <v>152.129118990033</v>
      </c>
      <c r="N38" s="17" t="n">
        <f aca="false">J38/G38</f>
        <v>0.0419124383333333</v>
      </c>
      <c r="O38" s="18" t="n">
        <f aca="false">LN(L38/(3.14*H38^2/4))</f>
        <v>0.0428161047009206</v>
      </c>
    </row>
    <row r="39" customFormat="false" ht="14.25" hidden="false" customHeight="false" outlineLevel="0" collapsed="false">
      <c r="A39" s="14" t="n">
        <v>2.5</v>
      </c>
      <c r="B39" s="14" t="n">
        <v>0.7476</v>
      </c>
      <c r="C39" s="19" t="n">
        <v>7339</v>
      </c>
      <c r="G39" s="20" t="n">
        <f aca="false">$G$11</f>
        <v>15</v>
      </c>
      <c r="H39" s="20" t="n">
        <f aca="false">$H$11</f>
        <v>9.2</v>
      </c>
      <c r="I39" s="6" t="n">
        <f aca="false">(3.14*POWER(H39,2)*0.25*G39)</f>
        <v>996.636</v>
      </c>
      <c r="J39" s="26" t="n">
        <f aca="false">B39-C39/(2*10^5/1.8467)</f>
        <v>0.6798353435</v>
      </c>
      <c r="K39" s="24" t="n">
        <f aca="false">G39-J39</f>
        <v>14.3201646565</v>
      </c>
      <c r="L39" s="6" t="n">
        <f aca="false">I39/K39</f>
        <v>69.5966857858455</v>
      </c>
      <c r="M39" s="25" t="n">
        <f aca="false">C39/L39</f>
        <v>105.450423639176</v>
      </c>
      <c r="N39" s="17" t="n">
        <f aca="false">J39/G39</f>
        <v>0.0453223562333333</v>
      </c>
      <c r="O39" s="18" t="n">
        <f aca="false">LN(L39/(3.14*H39^2/4))</f>
        <v>0.0463815412768776</v>
      </c>
    </row>
    <row r="40" customFormat="false" ht="14.25" hidden="false" customHeight="false" outlineLevel="0" collapsed="false">
      <c r="A40" s="14" t="n">
        <v>2.6</v>
      </c>
      <c r="B40" s="14" t="n">
        <v>0.7676</v>
      </c>
      <c r="C40" s="19" t="n">
        <v>4519</v>
      </c>
      <c r="G40" s="20" t="n">
        <f aca="false">$G$11</f>
        <v>15</v>
      </c>
      <c r="H40" s="20" t="n">
        <f aca="false">$H$11</f>
        <v>9.2</v>
      </c>
      <c r="I40" s="6" t="n">
        <f aca="false">(3.14*POWER(H40,2)*0.25*G40)</f>
        <v>996.636</v>
      </c>
      <c r="J40" s="26" t="n">
        <f aca="false">B40-C40/(2*10^5/1.8467)</f>
        <v>0.7258738135</v>
      </c>
      <c r="K40" s="24" t="n">
        <f aca="false">G40-J40</f>
        <v>14.2741261865</v>
      </c>
      <c r="L40" s="6" t="n">
        <f aca="false">I40/K40</f>
        <v>69.8211566143072</v>
      </c>
      <c r="M40" s="25" t="n">
        <f aca="false">C40/L40</f>
        <v>64.7225027359974</v>
      </c>
      <c r="N40" s="17" t="n">
        <f aca="false">J40/G40</f>
        <v>0.0483915875666667</v>
      </c>
      <c r="O40" s="18" t="n">
        <f aca="false">LN(L40/(3.14*H40^2/4))</f>
        <v>0.0496016602883604</v>
      </c>
    </row>
    <row r="41" customFormat="false" ht="14.25" hidden="false" customHeight="false" outlineLevel="0" collapsed="false">
      <c r="A41" s="14" t="n">
        <v>2.7</v>
      </c>
      <c r="B41" s="14" t="n">
        <v>0.7877</v>
      </c>
      <c r="C41" s="19" t="n">
        <v>5894</v>
      </c>
      <c r="G41" s="20" t="n">
        <f aca="false">$G$11</f>
        <v>15</v>
      </c>
      <c r="H41" s="20" t="n">
        <f aca="false">$H$11</f>
        <v>9.2</v>
      </c>
      <c r="I41" s="6" t="n">
        <f aca="false">(3.14*POWER(H41,2)*0.25*G41)</f>
        <v>996.636</v>
      </c>
      <c r="J41" s="26" t="n">
        <f aca="false">B41-C41/(2*10^5/1.8467)</f>
        <v>0.733277751</v>
      </c>
      <c r="K41" s="24" t="n">
        <f aca="false">G41-J41</f>
        <v>14.266722249</v>
      </c>
      <c r="L41" s="6" t="n">
        <f aca="false">I41/K41</f>
        <v>69.8573913899429</v>
      </c>
      <c r="M41" s="25" t="n">
        <f aca="false">C41/L41</f>
        <v>84.3718879667261</v>
      </c>
      <c r="N41" s="17" t="n">
        <f aca="false">J41/G41</f>
        <v>0.0488851834</v>
      </c>
      <c r="O41" s="18" t="n">
        <f aca="false">LN(L41/(3.14*H41^2/4))</f>
        <v>0.0501204912322139</v>
      </c>
    </row>
    <row r="42" customFormat="false" ht="14.25" hidden="false" customHeight="false" outlineLevel="0" collapsed="false">
      <c r="A42" s="14" t="n">
        <v>2.8</v>
      </c>
      <c r="B42" s="14" t="n">
        <v>0.808</v>
      </c>
      <c r="C42" s="19" t="n">
        <v>7218</v>
      </c>
      <c r="G42" s="20" t="n">
        <f aca="false">$G$11</f>
        <v>15</v>
      </c>
      <c r="H42" s="20" t="n">
        <f aca="false">$H$11</f>
        <v>9.2</v>
      </c>
      <c r="I42" s="6" t="n">
        <f aca="false">(3.14*POWER(H42,2)*0.25*G42)</f>
        <v>996.636</v>
      </c>
      <c r="J42" s="26" t="n">
        <f aca="false">B42-C42/(2*10^5/1.8467)</f>
        <v>0.741352597</v>
      </c>
      <c r="K42" s="24" t="n">
        <f aca="false">G42-J42</f>
        <v>14.258647403</v>
      </c>
      <c r="L42" s="6" t="n">
        <f aca="false">I42/K42</f>
        <v>69.8969524830461</v>
      </c>
      <c r="M42" s="25" t="n">
        <f aca="false">C42/L42</f>
        <v>103.266304804215</v>
      </c>
      <c r="N42" s="17" t="n">
        <f aca="false">J42/G42</f>
        <v>0.0494235064666667</v>
      </c>
      <c r="O42" s="18" t="n">
        <f aca="false">LN(L42/(3.14*H42^2/4))</f>
        <v>0.0506866431393897</v>
      </c>
    </row>
    <row r="43" customFormat="false" ht="14.25" hidden="false" customHeight="false" outlineLevel="0" collapsed="false">
      <c r="A43" s="14" t="n">
        <v>2.9</v>
      </c>
      <c r="B43" s="14" t="n">
        <v>0.8282</v>
      </c>
      <c r="C43" s="19" t="n">
        <v>8348</v>
      </c>
      <c r="G43" s="20" t="n">
        <f aca="false">$G$11</f>
        <v>15</v>
      </c>
      <c r="H43" s="20" t="n">
        <f aca="false">$H$11</f>
        <v>9.2</v>
      </c>
      <c r="I43" s="6" t="n">
        <f aca="false">(3.14*POWER(H43,2)*0.25*G43)</f>
        <v>996.636</v>
      </c>
      <c r="J43" s="26" t="n">
        <f aca="false">B43-C43/(2*10^5/1.8467)</f>
        <v>0.751118742</v>
      </c>
      <c r="K43" s="24" t="n">
        <f aca="false">G43-J43</f>
        <v>14.248881258</v>
      </c>
      <c r="L43" s="6" t="n">
        <f aca="false">I43/K43</f>
        <v>69.9448596668206</v>
      </c>
      <c r="M43" s="25" t="n">
        <f aca="false">C43/L43</f>
        <v>119.351158037422</v>
      </c>
      <c r="N43" s="17" t="n">
        <f aca="false">J43/G43</f>
        <v>0.0500745828</v>
      </c>
      <c r="O43" s="18" t="n">
        <f aca="false">LN(L43/(3.14*H43^2/4))</f>
        <v>0.0513718056800076</v>
      </c>
    </row>
    <row r="44" customFormat="false" ht="14.25" hidden="false" customHeight="false" outlineLevel="0" collapsed="false">
      <c r="A44" s="14" t="n">
        <v>3</v>
      </c>
      <c r="B44" s="14" t="n">
        <v>0.8484</v>
      </c>
      <c r="C44" s="19" t="n">
        <v>9817</v>
      </c>
      <c r="G44" s="20" t="n">
        <f aca="false">$G$11</f>
        <v>15</v>
      </c>
      <c r="H44" s="20" t="n">
        <f aca="false">$H$11</f>
        <v>9.2</v>
      </c>
      <c r="I44" s="6" t="n">
        <f aca="false">(3.14*POWER(H44,2)*0.25*G44)</f>
        <v>996.636</v>
      </c>
      <c r="J44" s="26" t="n">
        <f aca="false">B44-C44/(2*10^5/1.8467)</f>
        <v>0.7577547305</v>
      </c>
      <c r="K44" s="24" t="n">
        <f aca="false">G44-J44</f>
        <v>14.2422452695</v>
      </c>
      <c r="L44" s="6" t="n">
        <f aca="false">I44/K44</f>
        <v>69.977449562276</v>
      </c>
      <c r="M44" s="25" t="n">
        <f aca="false">C44/L44</f>
        <v>140.288050813619</v>
      </c>
      <c r="N44" s="17" t="n">
        <f aca="false">J44/G44</f>
        <v>0.0505169820333333</v>
      </c>
      <c r="O44" s="18" t="n">
        <f aca="false">LN(L44/(3.14*H44^2/4))</f>
        <v>0.0518376341275838</v>
      </c>
    </row>
    <row r="45" customFormat="false" ht="14.25" hidden="false" customHeight="false" outlineLevel="0" collapsed="false">
      <c r="A45" s="14" t="n">
        <v>3.1</v>
      </c>
      <c r="B45" s="14" t="n">
        <v>0.8878</v>
      </c>
      <c r="C45" s="19" t="n">
        <v>12684</v>
      </c>
      <c r="G45" s="20" t="n">
        <f aca="false">$G$11</f>
        <v>15</v>
      </c>
      <c r="H45" s="20" t="n">
        <f aca="false">$H$11</f>
        <v>9.2</v>
      </c>
      <c r="I45" s="6" t="n">
        <f aca="false">(3.14*POWER(H45,2)*0.25*G45)</f>
        <v>996.636</v>
      </c>
      <c r="J45" s="26" t="n">
        <f aca="false">B45-C45/(2*10^5/1.8467)</f>
        <v>0.770682286</v>
      </c>
      <c r="K45" s="24" t="n">
        <f aca="false">G45-J45</f>
        <v>14.229317714</v>
      </c>
      <c r="L45" s="6" t="n">
        <f aca="false">I45/K45</f>
        <v>70.041025158882</v>
      </c>
      <c r="M45" s="25" t="n">
        <f aca="false">C45/L45</f>
        <v>181.093865648417</v>
      </c>
      <c r="N45" s="17" t="n">
        <f aca="false">J45/G45</f>
        <v>0.0513788190666667</v>
      </c>
      <c r="O45" s="18" t="n">
        <f aca="false">LN(L45/(3.14*H45^2/4))</f>
        <v>0.052745737163296</v>
      </c>
    </row>
    <row r="46" customFormat="false" ht="14.25" hidden="false" customHeight="false" outlineLevel="0" collapsed="false">
      <c r="A46" s="14" t="n">
        <v>3.2</v>
      </c>
      <c r="B46" s="14" t="n">
        <v>0.9072</v>
      </c>
      <c r="C46" s="19" t="n">
        <v>14085</v>
      </c>
      <c r="G46" s="20" t="n">
        <f aca="false">$G$11</f>
        <v>15</v>
      </c>
      <c r="H46" s="20" t="n">
        <f aca="false">$H$11</f>
        <v>9.2</v>
      </c>
      <c r="I46" s="6" t="n">
        <f aca="false">(3.14*POWER(H46,2)*0.25*G46)</f>
        <v>996.636</v>
      </c>
      <c r="J46" s="26" t="n">
        <f aca="false">B46-C46/(2*10^5/1.8467)</f>
        <v>0.7771461525</v>
      </c>
      <c r="K46" s="24" t="n">
        <f aca="false">G46-J46</f>
        <v>14.2228538475</v>
      </c>
      <c r="L46" s="6" t="n">
        <f aca="false">I46/K46</f>
        <v>70.0728567336844</v>
      </c>
      <c r="M46" s="25" t="n">
        <f aca="false">C46/L46</f>
        <v>201.005077522824</v>
      </c>
      <c r="N46" s="17" t="n">
        <f aca="false">J46/G46</f>
        <v>0.0518097435</v>
      </c>
      <c r="O46" s="18" t="n">
        <f aca="false">LN(L46/(3.14*H46^2/4))</f>
        <v>0.0532001043526146</v>
      </c>
    </row>
    <row r="47" customFormat="false" ht="14.25" hidden="false" customHeight="false" outlineLevel="0" collapsed="false">
      <c r="A47" s="14" t="n">
        <v>3.3</v>
      </c>
      <c r="B47" s="14" t="n">
        <v>0.9467</v>
      </c>
      <c r="C47" s="19" t="n">
        <v>16683</v>
      </c>
      <c r="G47" s="20" t="n">
        <f aca="false">$G$11</f>
        <v>15</v>
      </c>
      <c r="H47" s="20" t="n">
        <f aca="false">$H$11</f>
        <v>9.2</v>
      </c>
      <c r="I47" s="6" t="n">
        <f aca="false">(3.14*POWER(H47,2)*0.25*G47)</f>
        <v>996.636</v>
      </c>
      <c r="J47" s="26" t="n">
        <f aca="false">B47-C47/(2*10^5/1.8467)</f>
        <v>0.7926575195</v>
      </c>
      <c r="K47" s="24" t="n">
        <f aca="false">G47-J47</f>
        <v>14.2073424805</v>
      </c>
      <c r="L47" s="6" t="n">
        <f aca="false">I47/K47</f>
        <v>70.1493612452795</v>
      </c>
      <c r="M47" s="25" t="n">
        <f aca="false">C47/L47</f>
        <v>237.821124866232</v>
      </c>
      <c r="N47" s="17" t="n">
        <f aca="false">J47/G47</f>
        <v>0.0528438346333333</v>
      </c>
      <c r="O47" s="18" t="n">
        <f aca="false">LN(L47/(3.14*H47^2/4))</f>
        <v>0.0542912940412227</v>
      </c>
    </row>
    <row r="48" customFormat="false" ht="14.25" hidden="false" customHeight="false" outlineLevel="0" collapsed="false">
      <c r="A48" s="14" t="n">
        <v>3.4</v>
      </c>
      <c r="B48" s="14" t="n">
        <v>0.967</v>
      </c>
      <c r="C48" s="19" t="n">
        <v>15316</v>
      </c>
      <c r="G48" s="20" t="n">
        <f aca="false">$G$11</f>
        <v>15</v>
      </c>
      <c r="H48" s="20" t="n">
        <f aca="false">$H$11</f>
        <v>9.2</v>
      </c>
      <c r="I48" s="6" t="n">
        <f aca="false">(3.14*POWER(H48,2)*0.25*G48)</f>
        <v>996.636</v>
      </c>
      <c r="J48" s="26" t="n">
        <f aca="false">B48-C48/(2*10^5/1.8467)</f>
        <v>0.825579714</v>
      </c>
      <c r="K48" s="24" t="n">
        <f aca="false">G48-J48</f>
        <v>14.174420286</v>
      </c>
      <c r="L48" s="6" t="n">
        <f aca="false">I48/K48</f>
        <v>70.3122935464509</v>
      </c>
      <c r="M48" s="25" t="n">
        <f aca="false">C48/L48</f>
        <v>217.828195148857</v>
      </c>
      <c r="N48" s="17" t="n">
        <f aca="false">J48/G48</f>
        <v>0.0550386476</v>
      </c>
      <c r="O48" s="18" t="n">
        <f aca="false">LN(L48/(3.14*H48^2/4))</f>
        <v>0.0566112492559133</v>
      </c>
    </row>
    <row r="49" customFormat="false" ht="14.25" hidden="false" customHeight="false" outlineLevel="0" collapsed="false">
      <c r="A49" s="14" t="n">
        <v>3.5</v>
      </c>
      <c r="B49" s="14" t="n">
        <v>0.9877</v>
      </c>
      <c r="C49" s="19" t="n">
        <v>16546</v>
      </c>
      <c r="G49" s="20" t="n">
        <f aca="false">$G$11</f>
        <v>15</v>
      </c>
      <c r="H49" s="20" t="n">
        <f aca="false">$H$11</f>
        <v>9.2</v>
      </c>
      <c r="I49" s="6" t="n">
        <f aca="false">(3.14*POWER(H49,2)*0.25*G49)</f>
        <v>996.636</v>
      </c>
      <c r="J49" s="26" t="n">
        <f aca="false">B49-C49/(2*10^5/1.8467)</f>
        <v>0.834922509</v>
      </c>
      <c r="K49" s="24" t="n">
        <f aca="false">G49-J49</f>
        <v>14.165077491</v>
      </c>
      <c r="L49" s="6" t="n">
        <f aca="false">I49/K49</f>
        <v>70.3586691024619</v>
      </c>
      <c r="M49" s="25" t="n">
        <f aca="false">C49/L49</f>
        <v>235.166472178494</v>
      </c>
      <c r="N49" s="17" t="n">
        <f aca="false">J49/G49</f>
        <v>0.0556615006</v>
      </c>
      <c r="O49" s="18" t="n">
        <f aca="false">LN(L49/(3.14*H49^2/4))</f>
        <v>0.0572705972381531</v>
      </c>
    </row>
    <row r="50" customFormat="false" ht="14.25" hidden="false" customHeight="false" outlineLevel="0" collapsed="false">
      <c r="A50" s="14" t="n">
        <v>3.6</v>
      </c>
      <c r="B50" s="14" t="n">
        <v>1.0079</v>
      </c>
      <c r="C50" s="19" t="n">
        <v>12394</v>
      </c>
      <c r="G50" s="20" t="n">
        <f aca="false">$G$11</f>
        <v>15</v>
      </c>
      <c r="H50" s="20" t="n">
        <f aca="false">$H$11</f>
        <v>9.2</v>
      </c>
      <c r="I50" s="6" t="n">
        <f aca="false">(3.14*POWER(H50,2)*0.25*G50)</f>
        <v>996.636</v>
      </c>
      <c r="J50" s="26" t="n">
        <f aca="false">B50-C50/(2*10^5/1.8467)</f>
        <v>0.893460001</v>
      </c>
      <c r="K50" s="24" t="n">
        <f aca="false">G50-J50</f>
        <v>14.106539999</v>
      </c>
      <c r="L50" s="6" t="n">
        <f aca="false">I50/K50</f>
        <v>70.650634391612</v>
      </c>
      <c r="M50" s="25" t="n">
        <f aca="false">C50/L50</f>
        <v>175.426591802429</v>
      </c>
      <c r="N50" s="17" t="n">
        <f aca="false">J50/G50</f>
        <v>0.0595640000666667</v>
      </c>
      <c r="O50" s="18" t="n">
        <f aca="false">LN(L50/(3.14*H50^2/4))</f>
        <v>0.0614116815375272</v>
      </c>
    </row>
    <row r="51" customFormat="false" ht="14.25" hidden="false" customHeight="false" outlineLevel="0" collapsed="false">
      <c r="A51" s="14" t="n">
        <v>3.7</v>
      </c>
      <c r="B51" s="14" t="n">
        <v>1.0283</v>
      </c>
      <c r="C51" s="19" t="n">
        <v>13950</v>
      </c>
      <c r="G51" s="20" t="n">
        <f aca="false">$G$11</f>
        <v>15</v>
      </c>
      <c r="H51" s="20" t="n">
        <f aca="false">$H$11</f>
        <v>9.2</v>
      </c>
      <c r="I51" s="6" t="n">
        <f aca="false">(3.14*POWER(H51,2)*0.25*G51)</f>
        <v>996.636</v>
      </c>
      <c r="J51" s="26" t="n">
        <f aca="false">B51-C51/(2*10^5/1.8467)</f>
        <v>0.899492675</v>
      </c>
      <c r="K51" s="24" t="n">
        <f aca="false">G51-J51</f>
        <v>14.100507325</v>
      </c>
      <c r="L51" s="6" t="n">
        <f aca="false">I51/K51</f>
        <v>70.6808611228462</v>
      </c>
      <c r="M51" s="25" t="n">
        <f aca="false">C51/L51</f>
        <v>197.366016463132</v>
      </c>
      <c r="N51" s="17" t="n">
        <f aca="false">J51/G51</f>
        <v>0.0599661783333333</v>
      </c>
      <c r="O51" s="18" t="n">
        <f aca="false">LN(L51/(3.14*H51^2/4))</f>
        <v>0.0618394238689161</v>
      </c>
    </row>
    <row r="52" customFormat="false" ht="14.25" hidden="false" customHeight="false" outlineLevel="0" collapsed="false">
      <c r="A52" s="14" t="n">
        <v>3.8</v>
      </c>
      <c r="B52" s="14" t="n">
        <v>1.0492</v>
      </c>
      <c r="C52" s="19" t="n">
        <v>15394</v>
      </c>
      <c r="G52" s="20" t="n">
        <f aca="false">$G$11</f>
        <v>15</v>
      </c>
      <c r="H52" s="20" t="n">
        <f aca="false">$H$11</f>
        <v>9.2</v>
      </c>
      <c r="I52" s="6" t="n">
        <f aca="false">(3.14*POWER(H52,2)*0.25*G52)</f>
        <v>996.636</v>
      </c>
      <c r="J52" s="26" t="n">
        <f aca="false">B52-C52/(2*10^5/1.8467)</f>
        <v>0.907059501</v>
      </c>
      <c r="K52" s="24" t="n">
        <f aca="false">G52-J52</f>
        <v>14.092940499</v>
      </c>
      <c r="L52" s="6" t="n">
        <f aca="false">I52/K52</f>
        <v>70.7188113134174</v>
      </c>
      <c r="M52" s="25" t="n">
        <f aca="false">C52/L52</f>
        <v>217.678998191522</v>
      </c>
      <c r="N52" s="17" t="n">
        <f aca="false">J52/G52</f>
        <v>0.0604706334</v>
      </c>
      <c r="O52" s="18" t="n">
        <f aca="false">LN(L52/(3.14*H52^2/4))</f>
        <v>0.0623762029268675</v>
      </c>
    </row>
    <row r="53" customFormat="false" ht="14.25" hidden="false" customHeight="false" outlineLevel="0" collapsed="false">
      <c r="A53" s="14" t="n">
        <v>3.9</v>
      </c>
      <c r="B53" s="14" t="n">
        <v>1.0696</v>
      </c>
      <c r="C53" s="19" t="n">
        <v>16701</v>
      </c>
      <c r="G53" s="20" t="n">
        <f aca="false">$G$11</f>
        <v>15</v>
      </c>
      <c r="H53" s="20" t="n">
        <f aca="false">$H$11</f>
        <v>9.2</v>
      </c>
      <c r="I53" s="6" t="n">
        <f aca="false">(3.14*POWER(H53,2)*0.25*G53)</f>
        <v>996.636</v>
      </c>
      <c r="J53" s="26" t="n">
        <f aca="false">B53-C53/(2*10^5/1.8467)</f>
        <v>0.9153913165</v>
      </c>
      <c r="K53" s="24" t="n">
        <f aca="false">G53-J53</f>
        <v>14.0846086835</v>
      </c>
      <c r="L53" s="6" t="n">
        <f aca="false">I53/K53</f>
        <v>70.7606453537861</v>
      </c>
      <c r="M53" s="25" t="n">
        <f aca="false">C53/L53</f>
        <v>236.021024349044</v>
      </c>
      <c r="N53" s="17" t="n">
        <f aca="false">J53/G53</f>
        <v>0.0610260877666667</v>
      </c>
      <c r="O53" s="18" t="n">
        <f aca="false">LN(L53/(3.14*H53^2/4))</f>
        <v>0.0629675826589275</v>
      </c>
    </row>
    <row r="54" customFormat="false" ht="14.25" hidden="false" customHeight="false" outlineLevel="0" collapsed="false">
      <c r="A54" s="14" t="n">
        <v>4</v>
      </c>
      <c r="B54" s="14" t="n">
        <v>1.0901</v>
      </c>
      <c r="C54" s="19" t="n">
        <v>17968</v>
      </c>
      <c r="G54" s="20" t="n">
        <f aca="false">$G$11</f>
        <v>15</v>
      </c>
      <c r="H54" s="20" t="n">
        <f aca="false">$H$11</f>
        <v>9.2</v>
      </c>
      <c r="I54" s="6" t="n">
        <f aca="false">(3.14*POWER(H54,2)*0.25*G54)</f>
        <v>996.636</v>
      </c>
      <c r="J54" s="26" t="n">
        <f aca="false">B54-C54/(2*10^5/1.8467)</f>
        <v>0.924192472</v>
      </c>
      <c r="K54" s="24" t="n">
        <f aca="false">G54-J54</f>
        <v>14.075807528</v>
      </c>
      <c r="L54" s="6" t="n">
        <f aca="false">I54/K54</f>
        <v>70.8048897384724</v>
      </c>
      <c r="M54" s="25" t="n">
        <f aca="false">C54/L54</f>
        <v>253.767784490129</v>
      </c>
      <c r="N54" s="17" t="n">
        <f aca="false">J54/G54</f>
        <v>0.0616128314666667</v>
      </c>
      <c r="O54" s="18" t="n">
        <f aca="false">LN(L54/(3.14*H54^2/4))</f>
        <v>0.0635926555073159</v>
      </c>
    </row>
    <row r="55" customFormat="false" ht="14.25" hidden="false" customHeight="false" outlineLevel="0" collapsed="false">
      <c r="A55" s="14" t="n">
        <v>4.1</v>
      </c>
      <c r="B55" s="14" t="n">
        <v>1.1105</v>
      </c>
      <c r="C55" s="19" t="n">
        <v>19136</v>
      </c>
      <c r="G55" s="20" t="n">
        <f aca="false">$G$11</f>
        <v>15</v>
      </c>
      <c r="H55" s="20" t="n">
        <f aca="false">$H$11</f>
        <v>9.2</v>
      </c>
      <c r="I55" s="6" t="n">
        <f aca="false">(3.14*POWER(H55,2)*0.25*G55)</f>
        <v>996.636</v>
      </c>
      <c r="J55" s="26" t="n">
        <f aca="false">B55-C55/(2*10^5/1.8467)</f>
        <v>0.933807744</v>
      </c>
      <c r="K55" s="24" t="n">
        <f aca="false">G55-J55</f>
        <v>14.066192256</v>
      </c>
      <c r="L55" s="6" t="n">
        <f aca="false">I55/K55</f>
        <v>70.8532900632636</v>
      </c>
      <c r="M55" s="25" t="n">
        <f aca="false">C55/L55</f>
        <v>270.079201444475</v>
      </c>
      <c r="N55" s="17" t="n">
        <f aca="false">J55/G55</f>
        <v>0.0622538496</v>
      </c>
      <c r="O55" s="18" t="n">
        <f aca="false">LN(L55/(3.14*H55^2/4))</f>
        <v>0.0642759951738609</v>
      </c>
    </row>
    <row r="56" customFormat="false" ht="14.25" hidden="false" customHeight="false" outlineLevel="0" collapsed="false">
      <c r="A56" s="14" t="n">
        <v>4.2</v>
      </c>
      <c r="B56" s="14" t="n">
        <v>1.1309</v>
      </c>
      <c r="C56" s="19" t="n">
        <v>20323</v>
      </c>
      <c r="G56" s="20" t="n">
        <f aca="false">$G$11</f>
        <v>15</v>
      </c>
      <c r="H56" s="20" t="n">
        <f aca="false">$H$11</f>
        <v>9.2</v>
      </c>
      <c r="I56" s="6" t="n">
        <f aca="false">(3.14*POWER(H56,2)*0.25*G56)</f>
        <v>996.636</v>
      </c>
      <c r="J56" s="26" t="n">
        <f aca="false">B56-C56/(2*10^5/1.8467)</f>
        <v>0.9432475795</v>
      </c>
      <c r="K56" s="24" t="n">
        <f aca="false">G56-J56</f>
        <v>14.0567524205</v>
      </c>
      <c r="L56" s="6" t="n">
        <f aca="false">I56/K56</f>
        <v>70.9008717082142</v>
      </c>
      <c r="M56" s="25" t="n">
        <f aca="false">C56/L56</f>
        <v>286.639635174549</v>
      </c>
      <c r="N56" s="17" t="n">
        <f aca="false">J56/G56</f>
        <v>0.0628831719666667</v>
      </c>
      <c r="O56" s="18" t="n">
        <f aca="false">LN(L56/(3.14*H56^2/4))</f>
        <v>0.0649473214494779</v>
      </c>
    </row>
    <row r="57" customFormat="false" ht="14.25" hidden="false" customHeight="false" outlineLevel="0" collapsed="false">
      <c r="A57" s="14" t="n">
        <v>4.3</v>
      </c>
      <c r="B57" s="14" t="n">
        <v>1.1512</v>
      </c>
      <c r="C57" s="19" t="n">
        <v>21398</v>
      </c>
      <c r="G57" s="20" t="n">
        <f aca="false">$G$11</f>
        <v>15</v>
      </c>
      <c r="H57" s="20" t="n">
        <f aca="false">$H$11</f>
        <v>9.2</v>
      </c>
      <c r="I57" s="6" t="n">
        <f aca="false">(3.14*POWER(H57,2)*0.25*G57)</f>
        <v>996.636</v>
      </c>
      <c r="J57" s="26" t="n">
        <f aca="false">B57-C57/(2*10^5/1.8467)</f>
        <v>0.953621567</v>
      </c>
      <c r="K57" s="24" t="n">
        <f aca="false">G57-J57</f>
        <v>14.046378433</v>
      </c>
      <c r="L57" s="6" t="n">
        <f aca="false">I57/K57</f>
        <v>70.9532357222089</v>
      </c>
      <c r="M57" s="25" t="n">
        <f aca="false">C57/L57</f>
        <v>301.57891718675</v>
      </c>
      <c r="N57" s="17" t="n">
        <f aca="false">J57/G57</f>
        <v>0.0635747711333333</v>
      </c>
      <c r="O57" s="18" t="n">
        <f aca="false">LN(L57/(3.14*H57^2/4))</f>
        <v>0.0656856013247901</v>
      </c>
    </row>
    <row r="58" customFormat="false" ht="14.25" hidden="false" customHeight="false" outlineLevel="0" collapsed="false">
      <c r="A58" s="14" t="n">
        <v>4.4</v>
      </c>
      <c r="B58" s="14" t="n">
        <v>1.1717</v>
      </c>
      <c r="C58" s="19" t="n">
        <v>22240</v>
      </c>
      <c r="G58" s="20" t="n">
        <f aca="false">$G$11</f>
        <v>15</v>
      </c>
      <c r="H58" s="20" t="n">
        <f aca="false">$H$11</f>
        <v>9.2</v>
      </c>
      <c r="I58" s="6" t="n">
        <f aca="false">(3.14*POWER(H58,2)*0.25*G58)</f>
        <v>996.636</v>
      </c>
      <c r="J58" s="26" t="n">
        <f aca="false">B58-C58/(2*10^5/1.8467)</f>
        <v>0.96634696</v>
      </c>
      <c r="K58" s="24" t="n">
        <f aca="false">G58-J58</f>
        <v>14.03365304</v>
      </c>
      <c r="L58" s="6" t="n">
        <f aca="false">I58/K58</f>
        <v>71.0175744803792</v>
      </c>
      <c r="M58" s="25" t="n">
        <f aca="false">C58/L58</f>
        <v>313.161920309521</v>
      </c>
      <c r="N58" s="17" t="n">
        <f aca="false">J58/G58</f>
        <v>0.0644231306666667</v>
      </c>
      <c r="O58" s="18" t="n">
        <f aca="false">LN(L58/(3.14*H58^2/4))</f>
        <v>0.066591967393745</v>
      </c>
    </row>
    <row r="59" customFormat="false" ht="14.25" hidden="false" customHeight="false" outlineLevel="0" collapsed="false">
      <c r="A59" s="14" t="n">
        <v>4.5</v>
      </c>
      <c r="B59" s="14" t="n">
        <v>1.1922</v>
      </c>
      <c r="C59" s="19" t="n">
        <v>23176</v>
      </c>
      <c r="G59" s="20" t="n">
        <f aca="false">$G$11</f>
        <v>15</v>
      </c>
      <c r="H59" s="20" t="n">
        <f aca="false">$H$11</f>
        <v>9.2</v>
      </c>
      <c r="I59" s="6" t="n">
        <f aca="false">(3.14*POWER(H59,2)*0.25*G59)</f>
        <v>996.636</v>
      </c>
      <c r="J59" s="26" t="n">
        <f aca="false">B59-C59/(2*10^5/1.8467)</f>
        <v>0.978204404</v>
      </c>
      <c r="K59" s="24" t="n">
        <f aca="false">G59-J59</f>
        <v>14.021795596</v>
      </c>
      <c r="L59" s="6" t="n">
        <f aca="false">I59/K59</f>
        <v>71.0776300493433</v>
      </c>
      <c r="M59" s="25" t="n">
        <f aca="false">C59/L59</f>
        <v>326.066020826958</v>
      </c>
      <c r="N59" s="17" t="n">
        <f aca="false">J59/G59</f>
        <v>0.0652136269333333</v>
      </c>
      <c r="O59" s="18" t="n">
        <f aca="false">LN(L59/(3.14*H59^2/4))</f>
        <v>0.0674372538020904</v>
      </c>
    </row>
    <row r="60" customFormat="false" ht="14.25" hidden="false" customHeight="false" outlineLevel="0" collapsed="false">
      <c r="A60" s="14" t="n">
        <v>4.6</v>
      </c>
      <c r="B60" s="14" t="n">
        <v>1.213</v>
      </c>
      <c r="C60" s="19" t="n">
        <v>24055</v>
      </c>
      <c r="G60" s="20" t="n">
        <f aca="false">$G$11</f>
        <v>15</v>
      </c>
      <c r="H60" s="20" t="n">
        <f aca="false">$H$11</f>
        <v>9.2</v>
      </c>
      <c r="I60" s="6" t="n">
        <f aca="false">(3.14*POWER(H60,2)*0.25*G60)</f>
        <v>996.636</v>
      </c>
      <c r="J60" s="26" t="n">
        <f aca="false">B60-C60/(2*10^5/1.8467)</f>
        <v>0.9908881575</v>
      </c>
      <c r="K60" s="24" t="n">
        <f aca="false">G60-J60</f>
        <v>14.0091118425</v>
      </c>
      <c r="L60" s="6" t="n">
        <f aca="false">I60/K60</f>
        <v>71.1419832466799</v>
      </c>
      <c r="M60" s="25" t="n">
        <f aca="false">C60/L60</f>
        <v>338.126643399734</v>
      </c>
      <c r="N60" s="17" t="n">
        <f aca="false">J60/G60</f>
        <v>0.0660592105</v>
      </c>
      <c r="O60" s="18" t="n">
        <f aca="false">LN(L60/(3.14*H60^2/4))</f>
        <v>0.0683422373024278</v>
      </c>
    </row>
    <row r="61" customFormat="false" ht="14.25" hidden="false" customHeight="false" outlineLevel="0" collapsed="false">
      <c r="A61" s="14" t="n">
        <v>4.7</v>
      </c>
      <c r="B61" s="14" t="n">
        <v>1.234</v>
      </c>
      <c r="C61" s="19" t="n">
        <v>22642</v>
      </c>
      <c r="G61" s="20" t="n">
        <f aca="false">$G$11</f>
        <v>15</v>
      </c>
      <c r="H61" s="20" t="n">
        <f aca="false">$H$11</f>
        <v>9.2</v>
      </c>
      <c r="I61" s="6" t="n">
        <f aca="false">(3.14*POWER(H61,2)*0.25*G61)</f>
        <v>996.636</v>
      </c>
      <c r="J61" s="26" t="n">
        <f aca="false">B61-C61/(2*10^5/1.8467)</f>
        <v>1.024935093</v>
      </c>
      <c r="K61" s="24" t="n">
        <f aca="false">G61-J61</f>
        <v>13.975064907</v>
      </c>
      <c r="L61" s="6" t="n">
        <f aca="false">I61/K61</f>
        <v>71.315303838109</v>
      </c>
      <c r="M61" s="25" t="n">
        <f aca="false">C61/L61</f>
        <v>317.491460898757</v>
      </c>
      <c r="N61" s="17" t="n">
        <f aca="false">J61/G61</f>
        <v>0.0683290062</v>
      </c>
      <c r="O61" s="18" t="n">
        <f aca="false">LN(L61/(3.14*H61^2/4))</f>
        <v>0.0707755375637829</v>
      </c>
    </row>
    <row r="62" customFormat="false" ht="14.25" hidden="false" customHeight="false" outlineLevel="0" collapsed="false">
      <c r="A62" s="14" t="n">
        <v>4.8</v>
      </c>
      <c r="B62" s="14" t="n">
        <v>1.2545</v>
      </c>
      <c r="C62" s="19" t="n">
        <v>23771</v>
      </c>
      <c r="G62" s="20" t="n">
        <f aca="false">$G$11</f>
        <v>15</v>
      </c>
      <c r="H62" s="20" t="n">
        <f aca="false">$H$11</f>
        <v>9.2</v>
      </c>
      <c r="I62" s="6" t="n">
        <f aca="false">(3.14*POWER(H62,2)*0.25*G62)</f>
        <v>996.636</v>
      </c>
      <c r="J62" s="26" t="n">
        <f aca="false">B62-C62/(2*10^5/1.8467)</f>
        <v>1.0350104715</v>
      </c>
      <c r="K62" s="24" t="n">
        <f aca="false">G62-J62</f>
        <v>13.9649895285</v>
      </c>
      <c r="L62" s="6" t="n">
        <f aca="false">I62/K62</f>
        <v>71.3667559840305</v>
      </c>
      <c r="M62" s="25" t="n">
        <f aca="false">C62/L62</f>
        <v>333.082254787077</v>
      </c>
      <c r="N62" s="17" t="n">
        <f aca="false">J62/G62</f>
        <v>0.0690006981</v>
      </c>
      <c r="O62" s="18" t="n">
        <f aca="false">LN(L62/(3.14*H62^2/4))</f>
        <v>0.0714967515442341</v>
      </c>
    </row>
    <row r="63" customFormat="false" ht="14.25" hidden="false" customHeight="false" outlineLevel="0" collapsed="false">
      <c r="A63" s="14" t="n">
        <v>4.9</v>
      </c>
      <c r="B63" s="14" t="n">
        <v>1.2747</v>
      </c>
      <c r="C63" s="19" t="n">
        <v>24454</v>
      </c>
      <c r="G63" s="20" t="n">
        <f aca="false">$G$11</f>
        <v>15</v>
      </c>
      <c r="H63" s="20" t="n">
        <f aca="false">$H$11</f>
        <v>9.2</v>
      </c>
      <c r="I63" s="6" t="n">
        <f aca="false">(3.14*POWER(H63,2)*0.25*G63)</f>
        <v>996.636</v>
      </c>
      <c r="J63" s="26" t="n">
        <f aca="false">B63-C63/(2*10^5/1.8467)</f>
        <v>1.048903991</v>
      </c>
      <c r="K63" s="24" t="n">
        <f aca="false">G63-J63</f>
        <v>13.951096009</v>
      </c>
      <c r="L63" s="6" t="n">
        <f aca="false">I63/K63</f>
        <v>71.4378282076949</v>
      </c>
      <c r="M63" s="25" t="n">
        <f aca="false">C63/L63</f>
        <v>342.311638154839</v>
      </c>
      <c r="N63" s="17" t="n">
        <f aca="false">J63/G63</f>
        <v>0.0699269327333333</v>
      </c>
      <c r="O63" s="18" t="n">
        <f aca="false">LN(L63/(3.14*H63^2/4))</f>
        <v>0.0724921289676519</v>
      </c>
    </row>
    <row r="64" customFormat="false" ht="14.25" hidden="false" customHeight="false" outlineLevel="0" collapsed="false">
      <c r="A64" s="14" t="n">
        <v>5</v>
      </c>
      <c r="B64" s="14" t="n">
        <v>1.2953</v>
      </c>
      <c r="C64" s="19" t="n">
        <v>24997</v>
      </c>
      <c r="G64" s="20" t="n">
        <f aca="false">$G$11</f>
        <v>15</v>
      </c>
      <c r="H64" s="20" t="n">
        <f aca="false">$H$11</f>
        <v>9.2</v>
      </c>
      <c r="I64" s="6" t="n">
        <f aca="false">(3.14*POWER(H64,2)*0.25*G64)</f>
        <v>996.636</v>
      </c>
      <c r="J64" s="26" t="n">
        <f aca="false">B64-C64/(2*10^5/1.8467)</f>
        <v>1.0644902005</v>
      </c>
      <c r="K64" s="24" t="n">
        <f aca="false">G64-J64</f>
        <v>13.9355097995</v>
      </c>
      <c r="L64" s="6" t="n">
        <f aca="false">I64/K64</f>
        <v>71.5177280443489</v>
      </c>
      <c r="M64" s="25" t="n">
        <f aca="false">C64/L64</f>
        <v>349.521729556329</v>
      </c>
      <c r="N64" s="17" t="n">
        <f aca="false">J64/G64</f>
        <v>0.0709660133666667</v>
      </c>
      <c r="O64" s="18" t="n">
        <f aca="false">LN(L64/(3.14*H64^2/4))</f>
        <v>0.0736099567327084</v>
      </c>
    </row>
    <row r="65" customFormat="false" ht="14.25" hidden="false" customHeight="false" outlineLevel="0" collapsed="false">
      <c r="A65" s="14" t="n">
        <v>5.1</v>
      </c>
      <c r="B65" s="14" t="n">
        <v>1.3155</v>
      </c>
      <c r="C65" s="19" t="n">
        <v>25477</v>
      </c>
      <c r="G65" s="20" t="n">
        <f aca="false">$G$11</f>
        <v>15</v>
      </c>
      <c r="H65" s="20" t="n">
        <f aca="false">$H$11</f>
        <v>9.2</v>
      </c>
      <c r="I65" s="6" t="n">
        <f aca="false">(3.14*POWER(H65,2)*0.25*G65)</f>
        <v>996.636</v>
      </c>
      <c r="J65" s="26" t="n">
        <f aca="false">B65-C65/(2*10^5/1.8467)</f>
        <v>1.0802581205</v>
      </c>
      <c r="K65" s="24" t="n">
        <f aca="false">G65-J65</f>
        <v>13.9197418795</v>
      </c>
      <c r="L65" s="6" t="n">
        <f aca="false">I65/K65</f>
        <v>71.5987414585449</v>
      </c>
      <c r="M65" s="25" t="n">
        <f aca="false">C65/L65</f>
        <v>355.830276915566</v>
      </c>
      <c r="N65" s="17" t="n">
        <f aca="false">J65/G65</f>
        <v>0.0720172080333333</v>
      </c>
      <c r="O65" s="18" t="n">
        <f aca="false">LN(L65/(3.14*H65^2/4))</f>
        <v>0.0747420895072304</v>
      </c>
    </row>
    <row r="66" customFormat="false" ht="14.25" hidden="false" customHeight="false" outlineLevel="0" collapsed="false">
      <c r="A66" s="14" t="n">
        <v>5.2</v>
      </c>
      <c r="B66" s="14" t="n">
        <v>1.3564</v>
      </c>
      <c r="C66" s="19" t="n">
        <v>25871</v>
      </c>
      <c r="G66" s="20" t="n">
        <f aca="false">$G$11</f>
        <v>15</v>
      </c>
      <c r="H66" s="20" t="n">
        <f aca="false">$H$11</f>
        <v>9.2</v>
      </c>
      <c r="I66" s="6" t="n">
        <f aca="false">(3.14*POWER(H66,2)*0.25*G66)</f>
        <v>996.636</v>
      </c>
      <c r="J66" s="26" t="n">
        <f aca="false">B66-C66/(2*10^5/1.8467)</f>
        <v>1.1175201215</v>
      </c>
      <c r="K66" s="24" t="n">
        <f aca="false">G66-J66</f>
        <v>13.8824798785</v>
      </c>
      <c r="L66" s="6" t="n">
        <f aca="false">I66/K66</f>
        <v>71.7909198300734</v>
      </c>
      <c r="M66" s="25" t="n">
        <f aca="false">C66/L66</f>
        <v>360.365907850683</v>
      </c>
      <c r="N66" s="17" t="n">
        <f aca="false">J66/G66</f>
        <v>0.0745013414333333</v>
      </c>
      <c r="O66" s="18" t="n">
        <f aca="false">LN(L66/(3.14*H66^2/4))</f>
        <v>0.0774225963843661</v>
      </c>
    </row>
    <row r="67" customFormat="false" ht="14.25" hidden="false" customHeight="false" outlineLevel="0" collapsed="false">
      <c r="A67" s="14" t="n">
        <v>5.3</v>
      </c>
      <c r="B67" s="14" t="n">
        <v>1.377</v>
      </c>
      <c r="C67" s="19" t="n">
        <v>25931</v>
      </c>
      <c r="G67" s="20" t="n">
        <f aca="false">$G$11</f>
        <v>15</v>
      </c>
      <c r="H67" s="20" t="n">
        <f aca="false">$H$11</f>
        <v>9.2</v>
      </c>
      <c r="I67" s="6" t="n">
        <f aca="false">(3.14*POWER(H67,2)*0.25*G67)</f>
        <v>996.636</v>
      </c>
      <c r="J67" s="26" t="n">
        <f aca="false">B67-C67/(2*10^5/1.8467)</f>
        <v>1.1375661115</v>
      </c>
      <c r="K67" s="24" t="n">
        <f aca="false">G67-J67</f>
        <v>13.8624338885</v>
      </c>
      <c r="L67" s="6" t="n">
        <f aca="false">I67/K67</f>
        <v>71.8947342159582</v>
      </c>
      <c r="M67" s="25" t="n">
        <f aca="false">C67/L67</f>
        <v>360.680101022533</v>
      </c>
      <c r="N67" s="17" t="n">
        <f aca="false">J67/G67</f>
        <v>0.0758377407666667</v>
      </c>
      <c r="O67" s="18" t="n">
        <f aca="false">LN(L67/(3.14*H67^2/4))</f>
        <v>0.0788676175263662</v>
      </c>
    </row>
    <row r="68" customFormat="false" ht="14.25" hidden="false" customHeight="false" outlineLevel="0" collapsed="false">
      <c r="A68" s="14" t="n">
        <v>5.4</v>
      </c>
      <c r="B68" s="14" t="n">
        <v>1.3983</v>
      </c>
      <c r="C68" s="19" t="n">
        <v>26518</v>
      </c>
      <c r="G68" s="20" t="n">
        <f aca="false">$G$11</f>
        <v>15</v>
      </c>
      <c r="H68" s="20" t="n">
        <f aca="false">$H$11</f>
        <v>9.2</v>
      </c>
      <c r="I68" s="6" t="n">
        <f aca="false">(3.14*POWER(H68,2)*0.25*G68)</f>
        <v>996.636</v>
      </c>
      <c r="J68" s="26" t="n">
        <f aca="false">B68-C68/(2*10^5/1.8467)</f>
        <v>1.153446047</v>
      </c>
      <c r="K68" s="24" t="n">
        <f aca="false">G68-J68</f>
        <v>13.846553953</v>
      </c>
      <c r="L68" s="6" t="n">
        <f aca="false">I68/K68</f>
        <v>71.9771867702916</v>
      </c>
      <c r="M68" s="25" t="n">
        <f aca="false">C68/L68</f>
        <v>368.422290310258</v>
      </c>
      <c r="N68" s="17" t="n">
        <f aca="false">J68/G68</f>
        <v>0.0768964031333333</v>
      </c>
      <c r="O68" s="18" t="n">
        <f aca="false">LN(L68/(3.14*H68^2/4))</f>
        <v>0.0800138114854797</v>
      </c>
    </row>
    <row r="69" customFormat="false" ht="14.25" hidden="false" customHeight="false" outlineLevel="0" collapsed="false">
      <c r="A69" s="14" t="n">
        <v>5.5</v>
      </c>
      <c r="B69" s="14" t="n">
        <v>1.4191</v>
      </c>
      <c r="C69" s="19" t="n">
        <v>26732</v>
      </c>
      <c r="G69" s="20" t="n">
        <f aca="false">$G$11</f>
        <v>15</v>
      </c>
      <c r="H69" s="20" t="n">
        <f aca="false">$H$11</f>
        <v>9.2</v>
      </c>
      <c r="I69" s="6" t="n">
        <f aca="false">(3.14*POWER(H69,2)*0.25*G69)</f>
        <v>996.636</v>
      </c>
      <c r="J69" s="26" t="n">
        <f aca="false">B69-C69/(2*10^5/1.8467)</f>
        <v>1.172270078</v>
      </c>
      <c r="K69" s="24" t="n">
        <f aca="false">G69-J69</f>
        <v>13.827729922</v>
      </c>
      <c r="L69" s="6" t="n">
        <f aca="false">I69/K69</f>
        <v>72.0751710961859</v>
      </c>
      <c r="M69" s="25" t="n">
        <f aca="false">C69/L69</f>
        <v>370.890552092142</v>
      </c>
      <c r="N69" s="17" t="n">
        <f aca="false">J69/G69</f>
        <v>0.0781513385333333</v>
      </c>
      <c r="O69" s="18" t="n">
        <f aca="false">LN(L69/(3.14*H69^2/4))</f>
        <v>0.0813742104745295</v>
      </c>
    </row>
    <row r="70" customFormat="false" ht="14.25" hidden="false" customHeight="false" outlineLevel="0" collapsed="false">
      <c r="A70" s="14" t="n">
        <v>5.6</v>
      </c>
      <c r="B70" s="14" t="n">
        <v>1.4397</v>
      </c>
      <c r="C70" s="19" t="n">
        <v>26926</v>
      </c>
      <c r="G70" s="20" t="n">
        <f aca="false">$G$11</f>
        <v>15</v>
      </c>
      <c r="H70" s="20" t="n">
        <f aca="false">$H$11</f>
        <v>9.2</v>
      </c>
      <c r="I70" s="6" t="n">
        <f aca="false">(3.14*POWER(H70,2)*0.25*G70)</f>
        <v>996.636</v>
      </c>
      <c r="J70" s="26" t="n">
        <f aca="false">B70-C70/(2*10^5/1.8467)</f>
        <v>1.191078779</v>
      </c>
      <c r="K70" s="24" t="n">
        <f aca="false">G70-J70</f>
        <v>13.808921221</v>
      </c>
      <c r="L70" s="6" t="n">
        <f aca="false">I70/K70</f>
        <v>72.1733424392602</v>
      </c>
      <c r="M70" s="25" t="n">
        <f aca="false">C70/L70</f>
        <v>373.074033846506</v>
      </c>
      <c r="N70" s="17" t="n">
        <f aca="false">J70/G70</f>
        <v>0.0794052519333333</v>
      </c>
      <c r="O70" s="18" t="n">
        <f aca="false">LN(L70/(3.14*H70^2/4))</f>
        <v>0.0827353525178688</v>
      </c>
    </row>
    <row r="71" customFormat="false" ht="14.25" hidden="false" customHeight="false" outlineLevel="0" collapsed="false">
      <c r="A71" s="14" t="n">
        <v>5.7</v>
      </c>
      <c r="B71" s="14" t="n">
        <v>1.4603</v>
      </c>
      <c r="C71" s="19" t="n">
        <v>27049</v>
      </c>
      <c r="G71" s="20" t="n">
        <f aca="false">$G$11</f>
        <v>15</v>
      </c>
      <c r="H71" s="20" t="n">
        <f aca="false">$H$11</f>
        <v>9.2</v>
      </c>
      <c r="I71" s="6" t="n">
        <f aca="false">(3.14*POWER(H71,2)*0.25*G71)</f>
        <v>996.636</v>
      </c>
      <c r="J71" s="26" t="n">
        <f aca="false">B71-C71/(2*10^5/1.8467)</f>
        <v>1.2105430585</v>
      </c>
      <c r="K71" s="24" t="n">
        <f aca="false">G71-J71</f>
        <v>13.7894569415</v>
      </c>
      <c r="L71" s="6" t="n">
        <f aca="false">I71/K71</f>
        <v>72.2752175251063</v>
      </c>
      <c r="M71" s="25" t="n">
        <f aca="false">C71/L71</f>
        <v>374.249997803244</v>
      </c>
      <c r="N71" s="17" t="n">
        <f aca="false">J71/G71</f>
        <v>0.0807028705666667</v>
      </c>
      <c r="O71" s="18" t="n">
        <f aca="false">LN(L71/(3.14*H71^2/4))</f>
        <v>0.0841458906743213</v>
      </c>
    </row>
    <row r="72" customFormat="false" ht="14.25" hidden="false" customHeight="false" outlineLevel="0" collapsed="false">
      <c r="A72" s="14" t="n">
        <v>5.8</v>
      </c>
      <c r="B72" s="14" t="n">
        <v>1.4808</v>
      </c>
      <c r="C72" s="19" t="n">
        <v>27302</v>
      </c>
      <c r="G72" s="20" t="n">
        <f aca="false">$G$11</f>
        <v>15</v>
      </c>
      <c r="H72" s="20" t="n">
        <f aca="false">$H$11</f>
        <v>9.2</v>
      </c>
      <c r="I72" s="6" t="n">
        <f aca="false">(3.14*POWER(H72,2)*0.25*G72)</f>
        <v>996.636</v>
      </c>
      <c r="J72" s="26" t="n">
        <f aca="false">B72-C72/(2*10^5/1.8467)</f>
        <v>1.228706983</v>
      </c>
      <c r="K72" s="24" t="n">
        <f aca="false">G72-J72</f>
        <v>13.771293017</v>
      </c>
      <c r="L72" s="6" t="n">
        <f aca="false">I72/K72</f>
        <v>72.3705463800458</v>
      </c>
      <c r="M72" s="25" t="n">
        <f aca="false">C72/L72</f>
        <v>377.252920775623</v>
      </c>
      <c r="N72" s="17" t="n">
        <f aca="false">J72/G72</f>
        <v>0.0819137988666667</v>
      </c>
      <c r="O72" s="18" t="n">
        <f aca="false">LN(L72/(3.14*H72^2/4))</f>
        <v>0.0854639917533681</v>
      </c>
    </row>
    <row r="73" customFormat="false" ht="14.25" hidden="false" customHeight="false" outlineLevel="0" collapsed="false">
      <c r="A73" s="14" t="n">
        <v>5.9</v>
      </c>
      <c r="B73" s="14" t="n">
        <v>1.5014</v>
      </c>
      <c r="C73" s="19" t="n">
        <v>27532</v>
      </c>
      <c r="G73" s="20" t="n">
        <f aca="false">$G$11</f>
        <v>15</v>
      </c>
      <c r="H73" s="20" t="n">
        <f aca="false">$H$11</f>
        <v>9.2</v>
      </c>
      <c r="I73" s="6" t="n">
        <f aca="false">(3.14*POWER(H73,2)*0.25*G73)</f>
        <v>996.636</v>
      </c>
      <c r="J73" s="26" t="n">
        <f aca="false">B73-C73/(2*10^5/1.8467)</f>
        <v>1.247183278</v>
      </c>
      <c r="K73" s="24" t="n">
        <f aca="false">G73-J73</f>
        <v>13.752816722</v>
      </c>
      <c r="L73" s="6" t="n">
        <f aca="false">I73/K73</f>
        <v>72.4677729766957</v>
      </c>
      <c r="M73" s="25" t="n">
        <f aca="false">C73/L73</f>
        <v>379.920602898254</v>
      </c>
      <c r="N73" s="17" t="n">
        <f aca="false">J73/G73</f>
        <v>0.0831455518666667</v>
      </c>
      <c r="O73" s="18" t="n">
        <f aca="false">LN(L73/(3.14*H73^2/4))</f>
        <v>0.086806545459949</v>
      </c>
    </row>
    <row r="74" customFormat="false" ht="14.25" hidden="false" customHeight="false" outlineLevel="0" collapsed="false">
      <c r="A74" s="14" t="n">
        <v>6</v>
      </c>
      <c r="B74" s="14" t="n">
        <v>1.522</v>
      </c>
      <c r="C74" s="19" t="n">
        <v>27735</v>
      </c>
      <c r="G74" s="20" t="n">
        <f aca="false">$G$11</f>
        <v>15</v>
      </c>
      <c r="H74" s="20" t="n">
        <f aca="false">$H$11</f>
        <v>9.2</v>
      </c>
      <c r="I74" s="6" t="n">
        <f aca="false">(3.14*POWER(H74,2)*0.25*G74)</f>
        <v>996.636</v>
      </c>
      <c r="J74" s="26" t="n">
        <f aca="false">B74-C74/(2*10^5/1.8467)</f>
        <v>1.2659088775</v>
      </c>
      <c r="K74" s="24" t="n">
        <f aca="false">G74-J74</f>
        <v>13.7340911225</v>
      </c>
      <c r="L74" s="6" t="n">
        <f aca="false">I74/K74</f>
        <v>72.5665783859007</v>
      </c>
      <c r="M74" s="25" t="n">
        <f aca="false">C74/L74</f>
        <v>382.200740573828</v>
      </c>
      <c r="N74" s="17" t="n">
        <f aca="false">J74/G74</f>
        <v>0.0843939251666667</v>
      </c>
      <c r="O74" s="18" t="n">
        <f aca="false">LN(L74/(3.14*H74^2/4))</f>
        <v>0.0881690561143187</v>
      </c>
    </row>
    <row r="75" customFormat="false" ht="14.25" hidden="false" customHeight="false" outlineLevel="0" collapsed="false">
      <c r="A75" s="14" t="n">
        <v>6.1</v>
      </c>
      <c r="B75" s="14" t="n">
        <v>1.5427</v>
      </c>
      <c r="C75" s="19" t="n">
        <v>27933</v>
      </c>
      <c r="G75" s="20" t="n">
        <f aca="false">$G$11</f>
        <v>15</v>
      </c>
      <c r="H75" s="20" t="n">
        <f aca="false">$H$11</f>
        <v>9.2</v>
      </c>
      <c r="I75" s="6" t="n">
        <f aca="false">(3.14*POWER(H75,2)*0.25*G75)</f>
        <v>996.636</v>
      </c>
      <c r="J75" s="26" t="n">
        <f aca="false">B75-C75/(2*10^5/1.8467)</f>
        <v>1.2847806445</v>
      </c>
      <c r="K75" s="24" t="n">
        <f aca="false">G75-J75</f>
        <v>13.7152193555</v>
      </c>
      <c r="L75" s="6" t="n">
        <f aca="false">I75/K75</f>
        <v>72.6664280145351</v>
      </c>
      <c r="M75" s="25" t="n">
        <f aca="false">C75/L75</f>
        <v>384.400345017822</v>
      </c>
      <c r="N75" s="17" t="n">
        <f aca="false">J75/G75</f>
        <v>0.0856520429666667</v>
      </c>
      <c r="O75" s="18" t="n">
        <f aca="false">LN(L75/(3.14*H75^2/4))</f>
        <v>0.089544083001681</v>
      </c>
    </row>
    <row r="76" customFormat="false" ht="14.25" hidden="false" customHeight="false" outlineLevel="0" collapsed="false">
      <c r="A76" s="14" t="n">
        <v>6.2</v>
      </c>
      <c r="B76" s="14" t="n">
        <v>1.5847</v>
      </c>
      <c r="C76" s="19" t="n">
        <v>28255</v>
      </c>
      <c r="G76" s="20" t="n">
        <f aca="false">$G$11</f>
        <v>15</v>
      </c>
      <c r="H76" s="20" t="n">
        <f aca="false">$H$11</f>
        <v>9.2</v>
      </c>
      <c r="I76" s="6" t="n">
        <f aca="false">(3.14*POWER(H76,2)*0.25*G76)</f>
        <v>996.636</v>
      </c>
      <c r="J76" s="26" t="n">
        <f aca="false">B76-C76/(2*10^5/1.8467)</f>
        <v>1.3238074575</v>
      </c>
      <c r="K76" s="24" t="n">
        <f aca="false">G76-J76</f>
        <v>13.6761925425</v>
      </c>
      <c r="L76" s="6" t="n">
        <f aca="false">I76/K76</f>
        <v>72.8737912180502</v>
      </c>
      <c r="M76" s="25" t="n">
        <f aca="false">C76/L76</f>
        <v>387.725127617643</v>
      </c>
      <c r="N76" s="17" t="n">
        <f aca="false">J76/G76</f>
        <v>0.0882538305</v>
      </c>
      <c r="O76" s="18" t="n">
        <f aca="false">LN(L76/(3.14*H76^2/4))</f>
        <v>0.0923936505634833</v>
      </c>
    </row>
    <row r="77" customFormat="false" ht="14.25" hidden="false" customHeight="false" outlineLevel="0" collapsed="false">
      <c r="A77" s="14" t="n">
        <v>6.3</v>
      </c>
      <c r="B77" s="14" t="n">
        <v>1.6054</v>
      </c>
      <c r="C77" s="19" t="n">
        <v>28430</v>
      </c>
      <c r="G77" s="20" t="n">
        <f aca="false">$G$11</f>
        <v>15</v>
      </c>
      <c r="H77" s="20" t="n">
        <f aca="false">$H$11</f>
        <v>9.2</v>
      </c>
      <c r="I77" s="6" t="n">
        <f aca="false">(3.14*POWER(H77,2)*0.25*G77)</f>
        <v>996.636</v>
      </c>
      <c r="J77" s="26" t="n">
        <f aca="false">B77-C77/(2*10^5/1.8467)</f>
        <v>1.342891595</v>
      </c>
      <c r="K77" s="24" t="n">
        <f aca="false">G77-J77</f>
        <v>13.657108405</v>
      </c>
      <c r="L77" s="6" t="n">
        <f aca="false">I77/K77</f>
        <v>72.9756234222408</v>
      </c>
      <c r="M77" s="25" t="n">
        <f aca="false">C77/L77</f>
        <v>389.582146294284</v>
      </c>
      <c r="N77" s="17" t="n">
        <f aca="false">J77/G77</f>
        <v>0.0895261063333333</v>
      </c>
      <c r="O77" s="18" t="n">
        <f aca="false">LN(L77/(3.14*H77^2/4))</f>
        <v>0.0937900527497931</v>
      </c>
    </row>
    <row r="78" customFormat="false" ht="14.25" hidden="false" customHeight="false" outlineLevel="0" collapsed="false">
      <c r="A78" s="14" t="n">
        <v>6.4</v>
      </c>
      <c r="B78" s="14" t="n">
        <v>1.626</v>
      </c>
      <c r="C78" s="19" t="n">
        <v>28584</v>
      </c>
      <c r="G78" s="20" t="n">
        <f aca="false">$G$11</f>
        <v>15</v>
      </c>
      <c r="H78" s="20" t="n">
        <f aca="false">$H$11</f>
        <v>9.2</v>
      </c>
      <c r="I78" s="6" t="n">
        <f aca="false">(3.14*POWER(H78,2)*0.25*G78)</f>
        <v>996.636</v>
      </c>
      <c r="J78" s="26" t="n">
        <f aca="false">B78-C78/(2*10^5/1.8467)</f>
        <v>1.362069636</v>
      </c>
      <c r="K78" s="24" t="n">
        <f aca="false">G78-J78</f>
        <v>13.637930364</v>
      </c>
      <c r="L78" s="6" t="n">
        <f aca="false">I78/K78</f>
        <v>73.0782437950275</v>
      </c>
      <c r="M78" s="25" t="n">
        <f aca="false">C78/L78</f>
        <v>391.142404573562</v>
      </c>
      <c r="N78" s="17" t="n">
        <f aca="false">J78/G78</f>
        <v>0.0908046424</v>
      </c>
      <c r="O78" s="18" t="n">
        <f aca="false">LN(L78/(3.14*H78^2/4))</f>
        <v>0.0951952930440613</v>
      </c>
    </row>
    <row r="79" customFormat="false" ht="14.25" hidden="false" customHeight="false" outlineLevel="0" collapsed="false">
      <c r="A79" s="14" t="n">
        <v>6.5</v>
      </c>
      <c r="B79" s="14" t="n">
        <v>1.6467</v>
      </c>
      <c r="C79" s="19" t="n">
        <v>28735</v>
      </c>
      <c r="G79" s="20" t="n">
        <f aca="false">$G$11</f>
        <v>15</v>
      </c>
      <c r="H79" s="20" t="n">
        <f aca="false">$H$11</f>
        <v>9.2</v>
      </c>
      <c r="I79" s="6" t="n">
        <f aca="false">(3.14*POWER(H79,2)*0.25*G79)</f>
        <v>996.636</v>
      </c>
      <c r="J79" s="26" t="n">
        <f aca="false">B79-C79/(2*10^5/1.8467)</f>
        <v>1.3813753775</v>
      </c>
      <c r="K79" s="24" t="n">
        <f aca="false">G79-J79</f>
        <v>13.6186246225</v>
      </c>
      <c r="L79" s="6" t="n">
        <f aca="false">I79/K79</f>
        <v>73.181839402006</v>
      </c>
      <c r="M79" s="25" t="n">
        <f aca="false">C79/L79</f>
        <v>392.652060057571</v>
      </c>
      <c r="N79" s="17" t="n">
        <f aca="false">J79/G79</f>
        <v>0.0920916918333333</v>
      </c>
      <c r="O79" s="18" t="n">
        <f aca="false">LN(L79/(3.14*H79^2/4))</f>
        <v>0.0966118876751899</v>
      </c>
    </row>
    <row r="80" customFormat="false" ht="14.25" hidden="false" customHeight="false" outlineLevel="0" collapsed="false">
      <c r="A80" s="14" t="n">
        <v>6.6</v>
      </c>
      <c r="B80" s="14" t="n">
        <v>1.6673</v>
      </c>
      <c r="C80" s="19" t="n">
        <v>28881</v>
      </c>
      <c r="G80" s="20" t="n">
        <f aca="false">$G$11</f>
        <v>15</v>
      </c>
      <c r="H80" s="20" t="n">
        <f aca="false">$H$11</f>
        <v>9.2</v>
      </c>
      <c r="I80" s="6" t="n">
        <f aca="false">(3.14*POWER(H80,2)*0.25*G80)</f>
        <v>996.636</v>
      </c>
      <c r="J80" s="26" t="n">
        <f aca="false">B80-C80/(2*10^5/1.8467)</f>
        <v>1.4006272865</v>
      </c>
      <c r="K80" s="24" t="n">
        <f aca="false">G80-J80</f>
        <v>13.5993727135</v>
      </c>
      <c r="L80" s="6" t="n">
        <f aca="false">I80/K80</f>
        <v>73.2854390416586</v>
      </c>
      <c r="M80" s="25" t="n">
        <f aca="false">C80/L80</f>
        <v>394.089199405393</v>
      </c>
      <c r="N80" s="17" t="n">
        <f aca="false">J80/G80</f>
        <v>0.0933751524333333</v>
      </c>
      <c r="O80" s="18" t="n">
        <f aca="false">LN(L80/(3.14*H80^2/4))</f>
        <v>0.0980265334313014</v>
      </c>
    </row>
    <row r="81" customFormat="false" ht="14.25" hidden="false" customHeight="false" outlineLevel="0" collapsed="false">
      <c r="A81" s="14" t="n">
        <v>6.7</v>
      </c>
      <c r="B81" s="14" t="n">
        <v>1.6879</v>
      </c>
      <c r="C81" s="19" t="n">
        <v>29027</v>
      </c>
      <c r="G81" s="20" t="n">
        <f aca="false">$G$11</f>
        <v>15</v>
      </c>
      <c r="H81" s="20" t="n">
        <f aca="false">$H$11</f>
        <v>9.2</v>
      </c>
      <c r="I81" s="6" t="n">
        <f aca="false">(3.14*POWER(H81,2)*0.25*G81)</f>
        <v>996.636</v>
      </c>
      <c r="J81" s="26" t="n">
        <f aca="false">B81-C81/(2*10^5/1.8467)</f>
        <v>1.4198791955</v>
      </c>
      <c r="K81" s="24" t="n">
        <f aca="false">G81-J81</f>
        <v>13.5801208045</v>
      </c>
      <c r="L81" s="6" t="n">
        <f aca="false">I81/K81</f>
        <v>73.3893324181437</v>
      </c>
      <c r="M81" s="25" t="n">
        <f aca="false">C81/L81</f>
        <v>395.520698221037</v>
      </c>
      <c r="N81" s="17" t="n">
        <f aca="false">J81/G81</f>
        <v>0.0946586130333333</v>
      </c>
      <c r="O81" s="18" t="n">
        <f aca="false">LN(L81/(3.14*H81^2/4))</f>
        <v>0.0994431832453949</v>
      </c>
    </row>
    <row r="82" customFormat="false" ht="14.25" hidden="false" customHeight="false" outlineLevel="0" collapsed="false">
      <c r="A82" s="14" t="n">
        <v>6.8</v>
      </c>
      <c r="B82" s="14" t="n">
        <v>1.7084</v>
      </c>
      <c r="C82" s="19" t="n">
        <v>29162</v>
      </c>
      <c r="G82" s="20" t="n">
        <f aca="false">$G$11</f>
        <v>15</v>
      </c>
      <c r="H82" s="20" t="n">
        <f aca="false">$H$11</f>
        <v>9.2</v>
      </c>
      <c r="I82" s="6" t="n">
        <f aca="false">(3.14*POWER(H82,2)*0.25*G82)</f>
        <v>996.636</v>
      </c>
      <c r="J82" s="26" t="n">
        <f aca="false">B82-C82/(2*10^5/1.8467)</f>
        <v>1.439132673</v>
      </c>
      <c r="K82" s="24" t="n">
        <f aca="false">G82-J82</f>
        <v>13.560867327</v>
      </c>
      <c r="L82" s="6" t="n">
        <f aca="false">I82/K82</f>
        <v>73.4935292830183</v>
      </c>
      <c r="M82" s="25" t="n">
        <f aca="false">C82/L82</f>
        <v>396.796837551497</v>
      </c>
      <c r="N82" s="17" t="n">
        <f aca="false">J82/G82</f>
        <v>0.0959421782</v>
      </c>
      <c r="O82" s="18" t="n">
        <f aca="false">LN(L82/(3.14*H82^2/4))</f>
        <v>0.100861958467311</v>
      </c>
    </row>
    <row r="83" customFormat="false" ht="14.25" hidden="false" customHeight="false" outlineLevel="0" collapsed="false">
      <c r="A83" s="14" t="n">
        <v>6.9</v>
      </c>
      <c r="B83" s="14" t="n">
        <v>1.7297</v>
      </c>
      <c r="C83" s="19" t="n">
        <v>29310</v>
      </c>
      <c r="G83" s="20" t="n">
        <f aca="false">$G$11</f>
        <v>15</v>
      </c>
      <c r="H83" s="20" t="n">
        <f aca="false">$H$11</f>
        <v>9.2</v>
      </c>
      <c r="I83" s="6" t="n">
        <f aca="false">(3.14*POWER(H83,2)*0.25*G83)</f>
        <v>996.636</v>
      </c>
      <c r="J83" s="26" t="n">
        <f aca="false">B83-C83/(2*10^5/1.8467)</f>
        <v>1.459066115</v>
      </c>
      <c r="K83" s="24" t="n">
        <f aca="false">G83-J83</f>
        <v>13.540933885</v>
      </c>
      <c r="L83" s="6" t="n">
        <f aca="false">I83/K83</f>
        <v>73.6017182023188</v>
      </c>
      <c r="M83" s="25" t="n">
        <f aca="false">C83/L83</f>
        <v>398.224399047747</v>
      </c>
      <c r="N83" s="17" t="n">
        <f aca="false">J83/G83</f>
        <v>0.0972710743333333</v>
      </c>
      <c r="O83" s="18" t="n">
        <f aca="false">LN(L83/(3.14*H83^2/4))</f>
        <v>0.102332963692277</v>
      </c>
    </row>
    <row r="84" customFormat="false" ht="14.25" hidden="false" customHeight="false" outlineLevel="0" collapsed="false">
      <c r="A84" s="14" t="n">
        <v>7</v>
      </c>
      <c r="B84" s="14" t="n">
        <v>1.7502</v>
      </c>
      <c r="C84" s="19" t="n">
        <v>29438</v>
      </c>
      <c r="G84" s="20" t="n">
        <f aca="false">$G$11</f>
        <v>15</v>
      </c>
      <c r="H84" s="20" t="n">
        <f aca="false">$H$11</f>
        <v>9.2</v>
      </c>
      <c r="I84" s="6" t="n">
        <f aca="false">(3.14*POWER(H84,2)*0.25*G84)</f>
        <v>996.636</v>
      </c>
      <c r="J84" s="26" t="n">
        <f aca="false">B84-C84/(2*10^5/1.8467)</f>
        <v>1.478384227</v>
      </c>
      <c r="K84" s="24" t="n">
        <f aca="false">G84-J84</f>
        <v>13.521615773</v>
      </c>
      <c r="L84" s="6" t="n">
        <f aca="false">I84/K84</f>
        <v>73.7068717771204</v>
      </c>
      <c r="M84" s="25" t="n">
        <f aca="false">C84/L84</f>
        <v>399.392882783257</v>
      </c>
      <c r="N84" s="17" t="n">
        <f aca="false">J84/G84</f>
        <v>0.0985589484666667</v>
      </c>
      <c r="O84" s="18" t="n">
        <f aca="false">LN(L84/(3.14*H84^2/4))</f>
        <v>0.103760627790846</v>
      </c>
    </row>
    <row r="85" customFormat="false" ht="14.25" hidden="false" customHeight="false" outlineLevel="0" collapsed="false">
      <c r="A85" s="14" t="n">
        <v>7.1</v>
      </c>
      <c r="B85" s="14" t="n">
        <v>1.7709</v>
      </c>
      <c r="C85" s="19" t="n">
        <v>29570</v>
      </c>
      <c r="G85" s="20" t="n">
        <f aca="false">$G$11</f>
        <v>15</v>
      </c>
      <c r="H85" s="20" t="n">
        <f aca="false">$H$11</f>
        <v>9.2</v>
      </c>
      <c r="I85" s="6" t="n">
        <f aca="false">(3.14*POWER(H85,2)*0.25*G85)</f>
        <v>996.636</v>
      </c>
      <c r="J85" s="26" t="n">
        <f aca="false">B85-C85/(2*10^5/1.8467)</f>
        <v>1.497865405</v>
      </c>
      <c r="K85" s="24" t="n">
        <f aca="false">G85-J85</f>
        <v>13.502134595</v>
      </c>
      <c r="L85" s="6" t="n">
        <f aca="false">I85/K85</f>
        <v>73.8132176796005</v>
      </c>
      <c r="M85" s="25" t="n">
        <f aca="false">C85/L85</f>
        <v>400.605757743198</v>
      </c>
      <c r="N85" s="17" t="n">
        <f aca="false">J85/G85</f>
        <v>0.0998576936666667</v>
      </c>
      <c r="O85" s="18" t="n">
        <f aca="false">LN(L85/(3.14*H85^2/4))</f>
        <v>0.105202410009035</v>
      </c>
    </row>
    <row r="86" customFormat="false" ht="14.25" hidden="false" customHeight="false" outlineLevel="0" collapsed="false">
      <c r="A86" s="14" t="n">
        <v>7.2</v>
      </c>
      <c r="B86" s="14" t="n">
        <v>1.7915</v>
      </c>
      <c r="C86" s="19" t="n">
        <v>29699</v>
      </c>
      <c r="G86" s="20" t="n">
        <f aca="false">$G$11</f>
        <v>15</v>
      </c>
      <c r="H86" s="20" t="n">
        <f aca="false">$H$11</f>
        <v>9.2</v>
      </c>
      <c r="I86" s="6" t="n">
        <f aca="false">(3.14*POWER(H86,2)*0.25*G86)</f>
        <v>996.636</v>
      </c>
      <c r="J86" s="26" t="n">
        <f aca="false">B86-C86/(2*10^5/1.8467)</f>
        <v>1.5172742835</v>
      </c>
      <c r="K86" s="24" t="n">
        <f aca="false">G86-J86</f>
        <v>13.4827257165</v>
      </c>
      <c r="L86" s="6" t="n">
        <f aca="false">I86/K86</f>
        <v>73.9194745154779</v>
      </c>
      <c r="M86" s="25" t="n">
        <f aca="false">C86/L86</f>
        <v>401.775042296619</v>
      </c>
      <c r="N86" s="17" t="n">
        <f aca="false">J86/G86</f>
        <v>0.1011516189</v>
      </c>
      <c r="O86" s="18" t="n">
        <f aca="false">LN(L86/(3.14*H86^2/4))</f>
        <v>0.106640911570491</v>
      </c>
    </row>
    <row r="87" customFormat="false" ht="14.25" hidden="false" customHeight="false" outlineLevel="0" collapsed="false">
      <c r="A87" s="14" t="n">
        <v>7.3</v>
      </c>
      <c r="B87" s="14" t="n">
        <v>1.8122</v>
      </c>
      <c r="C87" s="19" t="n">
        <v>29825</v>
      </c>
      <c r="G87" s="20" t="n">
        <f aca="false">$G$11</f>
        <v>15</v>
      </c>
      <c r="H87" s="20" t="n">
        <f aca="false">$H$11</f>
        <v>9.2</v>
      </c>
      <c r="I87" s="6" t="n">
        <f aca="false">(3.14*POWER(H87,2)*0.25*G87)</f>
        <v>996.636</v>
      </c>
      <c r="J87" s="26" t="n">
        <f aca="false">B87-C87/(2*10^5/1.8467)</f>
        <v>1.5368108625</v>
      </c>
      <c r="K87" s="24" t="n">
        <f aca="false">G87-J87</f>
        <v>13.4631891375</v>
      </c>
      <c r="L87" s="6" t="n">
        <f aca="false">I87/K87</f>
        <v>74.0267398623998</v>
      </c>
      <c r="M87" s="25" t="n">
        <f aca="false">C87/L87</f>
        <v>402.894954653392</v>
      </c>
      <c r="N87" s="17" t="n">
        <f aca="false">J87/G87</f>
        <v>0.1024540575</v>
      </c>
      <c r="O87" s="18" t="n">
        <f aca="false">LN(L87/(3.14*H87^2/4))</f>
        <v>0.108090970514795</v>
      </c>
    </row>
    <row r="88" customFormat="false" ht="14.25" hidden="false" customHeight="false" outlineLevel="0" collapsed="false">
      <c r="A88" s="14" t="n">
        <v>7.4</v>
      </c>
      <c r="B88" s="14" t="n">
        <v>1.8329</v>
      </c>
      <c r="C88" s="19" t="n">
        <v>29952</v>
      </c>
      <c r="G88" s="20" t="n">
        <f aca="false">$G$11</f>
        <v>15</v>
      </c>
      <c r="H88" s="20" t="n">
        <f aca="false">$H$11</f>
        <v>9.2</v>
      </c>
      <c r="I88" s="6" t="n">
        <f aca="false">(3.14*POWER(H88,2)*0.25*G88)</f>
        <v>996.636</v>
      </c>
      <c r="J88" s="26" t="n">
        <f aca="false">B88-C88/(2*10^5/1.8467)</f>
        <v>1.556338208</v>
      </c>
      <c r="K88" s="24" t="n">
        <f aca="false">G88-J88</f>
        <v>13.443661792</v>
      </c>
      <c r="L88" s="6" t="n">
        <f aca="false">I88/K88</f>
        <v>74.1342660519081</v>
      </c>
      <c r="M88" s="25" t="n">
        <f aca="false">C88/L88</f>
        <v>404.02369369959</v>
      </c>
      <c r="N88" s="17" t="n">
        <f aca="false">J88/G88</f>
        <v>0.103755880533333</v>
      </c>
      <c r="O88" s="18" t="n">
        <f aca="false">LN(L88/(3.14*H88^2/4))</f>
        <v>0.10954244835436</v>
      </c>
    </row>
    <row r="89" customFormat="false" ht="14.25" hidden="false" customHeight="false" outlineLevel="0" collapsed="false">
      <c r="A89" s="14" t="n">
        <v>7.5</v>
      </c>
      <c r="B89" s="14" t="n">
        <v>1.8536</v>
      </c>
      <c r="C89" s="19" t="n">
        <v>30078</v>
      </c>
      <c r="G89" s="20" t="n">
        <f aca="false">$G$11</f>
        <v>15</v>
      </c>
      <c r="H89" s="20" t="n">
        <f aca="false">$H$11</f>
        <v>9.2</v>
      </c>
      <c r="I89" s="6" t="n">
        <f aca="false">(3.14*POWER(H89,2)*0.25*G89)</f>
        <v>996.636</v>
      </c>
      <c r="J89" s="26" t="n">
        <f aca="false">B89-C89/(2*10^5/1.8467)</f>
        <v>1.575874787</v>
      </c>
      <c r="K89" s="24" t="n">
        <f aca="false">G89-J89</f>
        <v>13.424125213</v>
      </c>
      <c r="L89" s="6" t="n">
        <f aca="false">I89/K89</f>
        <v>74.2421561320697</v>
      </c>
      <c r="M89" s="25" t="n">
        <f aca="false">C89/L89</f>
        <v>405.133707950158</v>
      </c>
      <c r="N89" s="17" t="n">
        <f aca="false">J89/G89</f>
        <v>0.105058319133333</v>
      </c>
      <c r="O89" s="18" t="n">
        <f aca="false">LN(L89/(3.14*H89^2/4))</f>
        <v>0.110996723873185</v>
      </c>
    </row>
    <row r="90" customFormat="false" ht="14.25" hidden="false" customHeight="false" outlineLevel="0" collapsed="false">
      <c r="A90" s="14" t="n">
        <v>7.6</v>
      </c>
      <c r="B90" s="14" t="n">
        <v>1.8742</v>
      </c>
      <c r="C90" s="19" t="n">
        <v>30205</v>
      </c>
      <c r="G90" s="20" t="n">
        <f aca="false">$G$11</f>
        <v>15</v>
      </c>
      <c r="H90" s="20" t="n">
        <f aca="false">$H$11</f>
        <v>9.2</v>
      </c>
      <c r="I90" s="6" t="n">
        <f aca="false">(3.14*POWER(H90,2)*0.25*G90)</f>
        <v>996.636</v>
      </c>
      <c r="J90" s="26" t="n">
        <f aca="false">B90-C90/(2*10^5/1.8467)</f>
        <v>1.5953021325</v>
      </c>
      <c r="K90" s="24" t="n">
        <f aca="false">G90-J90</f>
        <v>13.4046978675</v>
      </c>
      <c r="L90" s="6" t="n">
        <f aca="false">I90/K90</f>
        <v>74.3497548285939</v>
      </c>
      <c r="M90" s="25" t="n">
        <f aca="false">C90/L90</f>
        <v>406.255542733593</v>
      </c>
      <c r="N90" s="17" t="n">
        <f aca="false">J90/G90</f>
        <v>0.1063534755</v>
      </c>
      <c r="O90" s="18" t="n">
        <f aca="false">LN(L90/(3.14*H90^2/4))</f>
        <v>0.112444968459786</v>
      </c>
    </row>
    <row r="91" customFormat="false" ht="14.25" hidden="false" customHeight="false" outlineLevel="0" collapsed="false">
      <c r="A91" s="14" t="n">
        <v>7.7</v>
      </c>
      <c r="B91" s="14" t="n">
        <v>1.8956</v>
      </c>
      <c r="C91" s="19" t="n">
        <v>30333</v>
      </c>
      <c r="G91" s="20" t="n">
        <f aca="false">$G$11</f>
        <v>15</v>
      </c>
      <c r="H91" s="20" t="n">
        <f aca="false">$H$11</f>
        <v>9.2</v>
      </c>
      <c r="I91" s="6" t="n">
        <f aca="false">(3.14*POWER(H91,2)*0.25*G91)</f>
        <v>996.636</v>
      </c>
      <c r="J91" s="26" t="n">
        <f aca="false">B91-C91/(2*10^5/1.8467)</f>
        <v>1.6155202445</v>
      </c>
      <c r="K91" s="24" t="n">
        <f aca="false">G91-J91</f>
        <v>13.3844797555</v>
      </c>
      <c r="L91" s="6" t="n">
        <f aca="false">I91/K91</f>
        <v>74.462064884551</v>
      </c>
      <c r="M91" s="25" t="n">
        <f aca="false">C91/L91</f>
        <v>407.361789483404</v>
      </c>
      <c r="N91" s="17" t="n">
        <f aca="false">J91/G91</f>
        <v>0.107701349633333</v>
      </c>
      <c r="O91" s="18" t="n">
        <f aca="false">LN(L91/(3.14*H91^2/4))</f>
        <v>0.113954392610329</v>
      </c>
    </row>
    <row r="92" customFormat="false" ht="14.25" hidden="false" customHeight="false" outlineLevel="0" collapsed="false">
      <c r="A92" s="14" t="n">
        <v>7.8</v>
      </c>
      <c r="B92" s="14" t="n">
        <v>1.9163</v>
      </c>
      <c r="C92" s="19" t="n">
        <v>30457</v>
      </c>
      <c r="G92" s="20" t="n">
        <f aca="false">$G$11</f>
        <v>15</v>
      </c>
      <c r="H92" s="20" t="n">
        <f aca="false">$H$11</f>
        <v>9.2</v>
      </c>
      <c r="I92" s="6" t="n">
        <f aca="false">(3.14*POWER(H92,2)*0.25*G92)</f>
        <v>996.636</v>
      </c>
      <c r="J92" s="26" t="n">
        <f aca="false">B92-C92/(2*10^5/1.8467)</f>
        <v>1.6350752905</v>
      </c>
      <c r="K92" s="24" t="n">
        <f aca="false">G92-J92</f>
        <v>13.3649247095</v>
      </c>
      <c r="L92" s="6" t="n">
        <f aca="false">I92/K92</f>
        <v>74.5710149262252</v>
      </c>
      <c r="M92" s="25" t="n">
        <f aca="false">C92/L92</f>
        <v>408.429468609644</v>
      </c>
      <c r="N92" s="17" t="n">
        <f aca="false">J92/G92</f>
        <v>0.109005019366667</v>
      </c>
      <c r="O92" s="18" t="n">
        <f aca="false">LN(L92/(3.14*H92^2/4))</f>
        <v>0.115416484935351</v>
      </c>
    </row>
    <row r="93" customFormat="false" ht="14.25" hidden="false" customHeight="false" outlineLevel="0" collapsed="false">
      <c r="A93" s="14" t="n">
        <v>7.9</v>
      </c>
      <c r="B93" s="14" t="n">
        <v>1.9369</v>
      </c>
      <c r="C93" s="19" t="n">
        <v>30573</v>
      </c>
      <c r="G93" s="20" t="n">
        <f aca="false">$G$11</f>
        <v>15</v>
      </c>
      <c r="H93" s="20" t="n">
        <f aca="false">$H$11</f>
        <v>9.2</v>
      </c>
      <c r="I93" s="6" t="n">
        <f aca="false">(3.14*POWER(H93,2)*0.25*G93)</f>
        <v>996.636</v>
      </c>
      <c r="J93" s="26" t="n">
        <f aca="false">B93-C93/(2*10^5/1.8467)</f>
        <v>1.6546042045</v>
      </c>
      <c r="K93" s="24" t="n">
        <f aca="false">G93-J93</f>
        <v>13.3453957955</v>
      </c>
      <c r="L93" s="6" t="n">
        <f aca="false">I93/K93</f>
        <v>74.6801380245358</v>
      </c>
      <c r="M93" s="25" t="n">
        <f aca="false">C93/L93</f>
        <v>409.385960025347</v>
      </c>
      <c r="N93" s="17" t="n">
        <f aca="false">J93/G93</f>
        <v>0.110306946966667</v>
      </c>
      <c r="O93" s="18" t="n">
        <f aca="false">LN(L93/(3.14*H93^2/4))</f>
        <v>0.116878759974406</v>
      </c>
    </row>
    <row r="94" customFormat="false" ht="14.25" hidden="false" customHeight="false" outlineLevel="0" collapsed="false">
      <c r="A94" s="14" t="n">
        <v>8</v>
      </c>
      <c r="B94" s="14" t="n">
        <v>1.9574</v>
      </c>
      <c r="C94" s="19" t="n">
        <v>30697</v>
      </c>
      <c r="G94" s="20" t="n">
        <f aca="false">$G$11</f>
        <v>15</v>
      </c>
      <c r="H94" s="20" t="n">
        <f aca="false">$H$11</f>
        <v>9.2</v>
      </c>
      <c r="I94" s="6" t="n">
        <f aca="false">(3.14*POWER(H94,2)*0.25*G94)</f>
        <v>996.636</v>
      </c>
      <c r="J94" s="26" t="n">
        <f aca="false">B94-C94/(2*10^5/1.8467)</f>
        <v>1.6739592505</v>
      </c>
      <c r="K94" s="24" t="n">
        <f aca="false">G94-J94</f>
        <v>13.3260407495</v>
      </c>
      <c r="L94" s="6" t="n">
        <f aca="false">I94/K94</f>
        <v>74.7886051629697</v>
      </c>
      <c r="M94" s="25" t="n">
        <f aca="false">C94/L94</f>
        <v>410.450227452552</v>
      </c>
      <c r="N94" s="17" t="n">
        <f aca="false">J94/G94</f>
        <v>0.111597283366667</v>
      </c>
      <c r="O94" s="18" t="n">
        <f aca="false">LN(L94/(3.14*H94^2/4))</f>
        <v>0.118330129072198</v>
      </c>
    </row>
    <row r="95" customFormat="false" ht="14.25" hidden="false" customHeight="false" outlineLevel="0" collapsed="false">
      <c r="A95" s="14" t="n">
        <v>8.1</v>
      </c>
      <c r="B95" s="14" t="n">
        <v>1.978</v>
      </c>
      <c r="C95" s="19" t="n">
        <v>30821</v>
      </c>
      <c r="G95" s="20" t="n">
        <f aca="false">$G$11</f>
        <v>15</v>
      </c>
      <c r="H95" s="20" t="n">
        <f aca="false">$H$11</f>
        <v>9.2</v>
      </c>
      <c r="I95" s="6" t="n">
        <f aca="false">(3.14*POWER(H95,2)*0.25*G95)</f>
        <v>996.636</v>
      </c>
      <c r="J95" s="26" t="n">
        <f aca="false">B95-C95/(2*10^5/1.8467)</f>
        <v>1.6934142965</v>
      </c>
      <c r="K95" s="24" t="n">
        <f aca="false">G95-J95</f>
        <v>13.3065857035</v>
      </c>
      <c r="L95" s="6" t="n">
        <f aca="false">I95/K95</f>
        <v>74.897950699544</v>
      </c>
      <c r="M95" s="25" t="n">
        <f aca="false">C95/L95</f>
        <v>411.506586123292</v>
      </c>
      <c r="N95" s="17" t="n">
        <f aca="false">J95/G95</f>
        <v>0.112894286433333</v>
      </c>
      <c r="O95" s="18" t="n">
        <f aca="false">LN(L95/(3.14*H95^2/4))</f>
        <v>0.119791122751879</v>
      </c>
    </row>
    <row r="96" customFormat="false" ht="14.25" hidden="false" customHeight="false" outlineLevel="0" collapsed="false">
      <c r="A96" s="14" t="n">
        <v>8.2</v>
      </c>
      <c r="B96" s="14" t="n">
        <v>1.9986</v>
      </c>
      <c r="C96" s="19" t="n">
        <v>30942</v>
      </c>
      <c r="G96" s="20" t="n">
        <f aca="false">$G$11</f>
        <v>15</v>
      </c>
      <c r="H96" s="20" t="n">
        <f aca="false">$H$11</f>
        <v>9.2</v>
      </c>
      <c r="I96" s="6" t="n">
        <f aca="false">(3.14*POWER(H96,2)*0.25*G96)</f>
        <v>996.636</v>
      </c>
      <c r="J96" s="26" t="n">
        <f aca="false">B96-C96/(2*10^5/1.8467)</f>
        <v>1.712897043</v>
      </c>
      <c r="K96" s="24" t="n">
        <f aca="false">G96-J96</f>
        <v>13.287102957</v>
      </c>
      <c r="L96" s="6" t="n">
        <f aca="false">I96/K96</f>
        <v>75.0077728173955</v>
      </c>
      <c r="M96" s="25" t="n">
        <f aca="false">C96/L96</f>
        <v>412.517247716813</v>
      </c>
      <c r="N96" s="17" t="n">
        <f aca="false">J96/G96</f>
        <v>0.1141931362</v>
      </c>
      <c r="O96" s="18" t="n">
        <f aca="false">LN(L96/(3.14*H96^2/4))</f>
        <v>0.121256338821322</v>
      </c>
    </row>
    <row r="97" customFormat="false" ht="14.25" hidden="false" customHeight="false" outlineLevel="0" collapsed="false">
      <c r="A97" s="14" t="n">
        <v>8.3</v>
      </c>
      <c r="B97" s="14" t="n">
        <v>2.0193</v>
      </c>
      <c r="C97" s="19" t="n">
        <v>31057</v>
      </c>
      <c r="G97" s="20" t="n">
        <f aca="false">$G$11</f>
        <v>15</v>
      </c>
      <c r="H97" s="20" t="n">
        <f aca="false">$H$11</f>
        <v>9.2</v>
      </c>
      <c r="I97" s="6" t="n">
        <f aca="false">(3.14*POWER(H97,2)*0.25*G97)</f>
        <v>996.636</v>
      </c>
      <c r="J97" s="26" t="n">
        <f aca="false">B97-C97/(2*10^5/1.8467)</f>
        <v>1.7325351905</v>
      </c>
      <c r="K97" s="24" t="n">
        <f aca="false">G97-J97</f>
        <v>13.2674648095</v>
      </c>
      <c r="L97" s="6" t="n">
        <f aca="false">I97/K97</f>
        <v>75.1187973218796</v>
      </c>
      <c r="M97" s="25" t="n">
        <f aca="false">C97/L97</f>
        <v>413.438461573374</v>
      </c>
      <c r="N97" s="17" t="n">
        <f aca="false">J97/G97</f>
        <v>0.115502346033333</v>
      </c>
      <c r="O97" s="18" t="n">
        <f aca="false">LN(L97/(3.14*H97^2/4))</f>
        <v>0.122735417769459</v>
      </c>
    </row>
    <row r="98" customFormat="false" ht="14.25" hidden="false" customHeight="false" outlineLevel="0" collapsed="false">
      <c r="A98" s="14" t="n">
        <v>8.4</v>
      </c>
      <c r="B98" s="14" t="n">
        <v>2.04</v>
      </c>
      <c r="C98" s="19" t="n">
        <v>31179</v>
      </c>
      <c r="G98" s="20" t="n">
        <f aca="false">$G$11</f>
        <v>15</v>
      </c>
      <c r="H98" s="20" t="n">
        <f aca="false">$H$11</f>
        <v>9.2</v>
      </c>
      <c r="I98" s="6" t="n">
        <f aca="false">(3.14*POWER(H98,2)*0.25*G98)</f>
        <v>996.636</v>
      </c>
      <c r="J98" s="26" t="n">
        <f aca="false">B98-C98/(2*10^5/1.8467)</f>
        <v>1.7521087035</v>
      </c>
      <c r="K98" s="24" t="n">
        <f aca="false">G98-J98</f>
        <v>13.2478912965</v>
      </c>
      <c r="L98" s="6" t="n">
        <f aca="false">I98/K98</f>
        <v>75.2297839478275</v>
      </c>
      <c r="M98" s="25" t="n">
        <f aca="false">C98/L98</f>
        <v>414.45021325095</v>
      </c>
      <c r="N98" s="17" t="n">
        <f aca="false">J98/G98</f>
        <v>0.1168072469</v>
      </c>
      <c r="O98" s="18" t="n">
        <f aca="false">LN(L98/(3.14*H98^2/4))</f>
        <v>0.124211808769238</v>
      </c>
    </row>
    <row r="99" customFormat="false" ht="14.25" hidden="false" customHeight="false" outlineLevel="0" collapsed="false">
      <c r="A99" s="14" t="n">
        <v>8.5</v>
      </c>
      <c r="B99" s="14" t="n">
        <v>2.0613</v>
      </c>
      <c r="C99" s="19" t="n">
        <v>31296</v>
      </c>
      <c r="G99" s="20" t="n">
        <f aca="false">$G$11</f>
        <v>15</v>
      </c>
      <c r="H99" s="20" t="n">
        <f aca="false">$H$11</f>
        <v>9.2</v>
      </c>
      <c r="I99" s="6" t="n">
        <f aca="false">(3.14*POWER(H99,2)*0.25*G99)</f>
        <v>996.636</v>
      </c>
      <c r="J99" s="26" t="n">
        <f aca="false">B99-C99/(2*10^5/1.8467)</f>
        <v>1.772328384</v>
      </c>
      <c r="K99" s="24" t="n">
        <f aca="false">G99-J99</f>
        <v>13.227671616</v>
      </c>
      <c r="L99" s="6" t="n">
        <f aca="false">I99/K99</f>
        <v>75.3447794088329</v>
      </c>
      <c r="M99" s="25" t="n">
        <f aca="false">C99/L99</f>
        <v>415.370517314582</v>
      </c>
      <c r="N99" s="17" t="n">
        <f aca="false">J99/G99</f>
        <v>0.1181552256</v>
      </c>
      <c r="O99" s="18" t="n">
        <f aca="false">LN(L99/(3.14*H99^2/4))</f>
        <v>0.12573923120765</v>
      </c>
    </row>
    <row r="100" customFormat="false" ht="14.25" hidden="false" customHeight="false" outlineLevel="0" collapsed="false">
      <c r="A100" s="14" t="n">
        <v>8.6</v>
      </c>
      <c r="B100" s="14" t="n">
        <v>2.1027</v>
      </c>
      <c r="C100" s="19" t="n">
        <v>31533</v>
      </c>
      <c r="G100" s="20" t="n">
        <f aca="false">$G$11</f>
        <v>15</v>
      </c>
      <c r="H100" s="20" t="n">
        <f aca="false">$H$11</f>
        <v>9.2</v>
      </c>
      <c r="I100" s="6" t="n">
        <f aca="false">(3.14*POWER(H100,2)*0.25*G100)</f>
        <v>996.636</v>
      </c>
      <c r="J100" s="26" t="n">
        <f aca="false">B100-C100/(2*10^5/1.8467)</f>
        <v>1.8115400445</v>
      </c>
      <c r="K100" s="24" t="n">
        <f aca="false">G100-J100</f>
        <v>13.1884599555</v>
      </c>
      <c r="L100" s="6" t="n">
        <f aca="false">I100/K100</f>
        <v>75.5687929722508</v>
      </c>
      <c r="M100" s="25" t="n">
        <f aca="false">C100/L100</f>
        <v>417.27542229739</v>
      </c>
      <c r="N100" s="17" t="n">
        <f aca="false">J100/G100</f>
        <v>0.1207693363</v>
      </c>
      <c r="O100" s="18" t="n">
        <f aca="false">LN(L100/(3.14*H100^2/4))</f>
        <v>0.128707999681071</v>
      </c>
    </row>
    <row r="101" customFormat="false" ht="14.25" hidden="false" customHeight="false" outlineLevel="0" collapsed="false">
      <c r="A101" s="14" t="n">
        <v>8.7</v>
      </c>
      <c r="B101" s="14" t="n">
        <v>2.1234</v>
      </c>
      <c r="C101" s="19" t="n">
        <v>31645</v>
      </c>
      <c r="G101" s="20" t="n">
        <f aca="false">$G$11</f>
        <v>15</v>
      </c>
      <c r="H101" s="20" t="n">
        <f aca="false">$H$11</f>
        <v>9.2</v>
      </c>
      <c r="I101" s="6" t="n">
        <f aca="false">(3.14*POWER(H101,2)*0.25*G101)</f>
        <v>996.636</v>
      </c>
      <c r="J101" s="26" t="n">
        <f aca="false">B101-C101/(2*10^5/1.8467)</f>
        <v>1.8312058925</v>
      </c>
      <c r="K101" s="24" t="n">
        <f aca="false">G101-J101</f>
        <v>13.1687941075</v>
      </c>
      <c r="L101" s="6" t="n">
        <f aca="false">I101/K101</f>
        <v>75.6816449451805</v>
      </c>
      <c r="M101" s="25" t="n">
        <f aca="false">C101/L101</f>
        <v>418.133089244055</v>
      </c>
      <c r="N101" s="17" t="n">
        <f aca="false">J101/G101</f>
        <v>0.122080392833333</v>
      </c>
      <c r="O101" s="18" t="n">
        <f aca="false">LN(L101/(3.14*H101^2/4))</f>
        <v>0.130200253130718</v>
      </c>
    </row>
    <row r="102" customFormat="false" ht="14.25" hidden="false" customHeight="false" outlineLevel="0" collapsed="false">
      <c r="A102" s="14" t="n">
        <v>8.8</v>
      </c>
      <c r="B102" s="14" t="n">
        <v>2.1441</v>
      </c>
      <c r="C102" s="19" t="n">
        <v>31768</v>
      </c>
      <c r="G102" s="20" t="n">
        <f aca="false">$G$11</f>
        <v>15</v>
      </c>
      <c r="H102" s="20" t="n">
        <f aca="false">$H$11</f>
        <v>9.2</v>
      </c>
      <c r="I102" s="6" t="n">
        <f aca="false">(3.14*POWER(H102,2)*0.25*G102)</f>
        <v>996.636</v>
      </c>
      <c r="J102" s="26" t="n">
        <f aca="false">B102-C102/(2*10^5/1.8467)</f>
        <v>1.850770172</v>
      </c>
      <c r="K102" s="24" t="n">
        <f aca="false">G102-J102</f>
        <v>13.149229828</v>
      </c>
      <c r="L102" s="6" t="n">
        <f aca="false">I102/K102</f>
        <v>75.7942490196468</v>
      </c>
      <c r="M102" s="25" t="n">
        <f aca="false">C102/L102</f>
        <v>419.13470231449</v>
      </c>
      <c r="N102" s="17" t="n">
        <f aca="false">J102/G102</f>
        <v>0.123384678133333</v>
      </c>
      <c r="O102" s="18" t="n">
        <f aca="false">LN(L102/(3.14*H102^2/4))</f>
        <v>0.131687012406549</v>
      </c>
    </row>
    <row r="103" customFormat="false" ht="14.25" hidden="false" customHeight="false" outlineLevel="0" collapsed="false">
      <c r="A103" s="14" t="n">
        <v>8.9</v>
      </c>
      <c r="B103" s="14" t="n">
        <v>2.1648</v>
      </c>
      <c r="C103" s="19" t="n">
        <v>31889</v>
      </c>
      <c r="G103" s="20" t="n">
        <f aca="false">$G$11</f>
        <v>15</v>
      </c>
      <c r="H103" s="20" t="n">
        <f aca="false">$H$11</f>
        <v>9.2</v>
      </c>
      <c r="I103" s="6" t="n">
        <f aca="false">(3.14*POWER(H103,2)*0.25*G103)</f>
        <v>996.636</v>
      </c>
      <c r="J103" s="26" t="n">
        <f aca="false">B103-C103/(2*10^5/1.8467)</f>
        <v>1.8703529185</v>
      </c>
      <c r="K103" s="24" t="n">
        <f aca="false">G103-J103</f>
        <v>13.1296470815</v>
      </c>
      <c r="L103" s="6" t="n">
        <f aca="false">I103/K103</f>
        <v>75.9072954370788</v>
      </c>
      <c r="M103" s="25" t="n">
        <f aca="false">C103/L103</f>
        <v>420.104547479675</v>
      </c>
      <c r="N103" s="17" t="n">
        <f aca="false">J103/G103</f>
        <v>0.124690194566667</v>
      </c>
      <c r="O103" s="18" t="n">
        <f aca="false">LN(L103/(3.14*H103^2/4))</f>
        <v>0.133177391937779</v>
      </c>
    </row>
    <row r="104" customFormat="false" ht="14.25" hidden="false" customHeight="false" outlineLevel="0" collapsed="false">
      <c r="A104" s="14" t="n">
        <v>9</v>
      </c>
      <c r="B104" s="14" t="n">
        <v>2.1853</v>
      </c>
      <c r="C104" s="19" t="n">
        <v>32002</v>
      </c>
      <c r="G104" s="20" t="n">
        <f aca="false">$G$11</f>
        <v>15</v>
      </c>
      <c r="H104" s="20" t="n">
        <f aca="false">$H$11</f>
        <v>9.2</v>
      </c>
      <c r="I104" s="6" t="n">
        <f aca="false">(3.14*POWER(H104,2)*0.25*G104)</f>
        <v>996.636</v>
      </c>
      <c r="J104" s="26" t="n">
        <f aca="false">B104-C104/(2*10^5/1.8467)</f>
        <v>1.889809533</v>
      </c>
      <c r="K104" s="24" t="n">
        <f aca="false">G104-J104</f>
        <v>13.110190467</v>
      </c>
      <c r="L104" s="6" t="n">
        <f aca="false">I104/K104</f>
        <v>76.0199481852425</v>
      </c>
      <c r="M104" s="25" t="n">
        <f aca="false">C104/L104</f>
        <v>420.968453201504</v>
      </c>
      <c r="N104" s="17" t="n">
        <f aca="false">J104/G104</f>
        <v>0.1259873022</v>
      </c>
      <c r="O104" s="18" t="n">
        <f aca="false">LN(L104/(3.14*H104^2/4))</f>
        <v>0.134660375056851</v>
      </c>
    </row>
    <row r="105" customFormat="false" ht="14.25" hidden="false" customHeight="false" outlineLevel="0" collapsed="false">
      <c r="A105" s="14" t="n">
        <v>9.1</v>
      </c>
      <c r="B105" s="14" t="n">
        <v>2.2059</v>
      </c>
      <c r="C105" s="19" t="n">
        <v>32122</v>
      </c>
      <c r="G105" s="20" t="n">
        <f aca="false">$G$11</f>
        <v>15</v>
      </c>
      <c r="H105" s="20" t="n">
        <f aca="false">$H$11</f>
        <v>9.2</v>
      </c>
      <c r="I105" s="6" t="n">
        <f aca="false">(3.14*POWER(H105,2)*0.25*G105)</f>
        <v>996.636</v>
      </c>
      <c r="J105" s="26" t="n">
        <f aca="false">B105-C105/(2*10^5/1.8467)</f>
        <v>1.909301513</v>
      </c>
      <c r="K105" s="24" t="n">
        <f aca="false">G105-J105</f>
        <v>13.090698487</v>
      </c>
      <c r="L105" s="6" t="n">
        <f aca="false">I105/K105</f>
        <v>76.1331414813144</v>
      </c>
      <c r="M105" s="25" t="n">
        <f aca="false">C105/L105</f>
        <v>421.918751479391</v>
      </c>
      <c r="N105" s="17" t="n">
        <f aca="false">J105/G105</f>
        <v>0.127286767533333</v>
      </c>
      <c r="O105" s="18" t="n">
        <f aca="false">LN(L105/(3.14*H105^2/4))</f>
        <v>0.136148262252601</v>
      </c>
    </row>
    <row r="106" customFormat="false" ht="14.25" hidden="false" customHeight="false" outlineLevel="0" collapsed="false">
      <c r="A106" s="14" t="n">
        <v>9.2</v>
      </c>
      <c r="B106" s="14" t="n">
        <v>2.2271</v>
      </c>
      <c r="C106" s="19" t="n">
        <v>32236</v>
      </c>
      <c r="G106" s="20" t="n">
        <f aca="false">$G$11</f>
        <v>15</v>
      </c>
      <c r="H106" s="20" t="n">
        <f aca="false">$H$11</f>
        <v>9.2</v>
      </c>
      <c r="I106" s="6" t="n">
        <f aca="false">(3.14*POWER(H106,2)*0.25*G106)</f>
        <v>996.636</v>
      </c>
      <c r="J106" s="26" t="n">
        <f aca="false">B106-C106/(2*10^5/1.8467)</f>
        <v>1.929448894</v>
      </c>
      <c r="K106" s="24" t="n">
        <f aca="false">G106-J106</f>
        <v>13.070551106</v>
      </c>
      <c r="L106" s="6" t="n">
        <f aca="false">I106/K106</f>
        <v>76.2504956307846</v>
      </c>
      <c r="M106" s="25" t="n">
        <f aca="false">C106/L106</f>
        <v>422.764465113658</v>
      </c>
      <c r="N106" s="17" t="n">
        <f aca="false">J106/G106</f>
        <v>0.128629926266667</v>
      </c>
      <c r="O106" s="18" t="n">
        <f aca="false">LN(L106/(3.14*H106^2/4))</f>
        <v>0.137688508631999</v>
      </c>
    </row>
    <row r="107" customFormat="false" ht="14.25" hidden="false" customHeight="false" outlineLevel="0" collapsed="false">
      <c r="A107" s="14" t="n">
        <v>9.3</v>
      </c>
      <c r="B107" s="14" t="n">
        <v>2.2477</v>
      </c>
      <c r="C107" s="19" t="n">
        <v>32352</v>
      </c>
      <c r="G107" s="20" t="n">
        <f aca="false">$G$11</f>
        <v>15</v>
      </c>
      <c r="H107" s="20" t="n">
        <f aca="false">$H$11</f>
        <v>9.2</v>
      </c>
      <c r="I107" s="6" t="n">
        <f aca="false">(3.14*POWER(H107,2)*0.25*G107)</f>
        <v>996.636</v>
      </c>
      <c r="J107" s="26" t="n">
        <f aca="false">B107-C107/(2*10^5/1.8467)</f>
        <v>1.948977808</v>
      </c>
      <c r="K107" s="24" t="n">
        <f aca="false">G107-J107</f>
        <v>13.051022192</v>
      </c>
      <c r="L107" s="6" t="n">
        <f aca="false">I107/K107</f>
        <v>76.3645931589111</v>
      </c>
      <c r="M107" s="25" t="n">
        <f aca="false">C107/L107</f>
        <v>423.651834727608</v>
      </c>
      <c r="N107" s="17" t="n">
        <f aca="false">J107/G107</f>
        <v>0.129931853866667</v>
      </c>
      <c r="O107" s="18" t="n">
        <f aca="false">LN(L107/(3.14*H107^2/4))</f>
        <v>0.139183741512166</v>
      </c>
    </row>
    <row r="108" customFormat="false" ht="14.25" hidden="false" customHeight="false" outlineLevel="0" collapsed="false">
      <c r="A108" s="14" t="n">
        <v>9.4</v>
      </c>
      <c r="B108" s="14" t="n">
        <v>2.2683</v>
      </c>
      <c r="C108" s="19" t="n">
        <v>32468</v>
      </c>
      <c r="G108" s="20" t="n">
        <f aca="false">$G$11</f>
        <v>15</v>
      </c>
      <c r="H108" s="20" t="n">
        <f aca="false">$H$11</f>
        <v>9.2</v>
      </c>
      <c r="I108" s="6" t="n">
        <f aca="false">(3.14*POWER(H108,2)*0.25*G108)</f>
        <v>996.636</v>
      </c>
      <c r="J108" s="26" t="n">
        <f aca="false">B108-C108/(2*10^5/1.8467)</f>
        <v>1.968506722</v>
      </c>
      <c r="K108" s="24" t="n">
        <f aca="false">G108-J108</f>
        <v>13.031493278</v>
      </c>
      <c r="L108" s="6" t="n">
        <f aca="false">I108/K108</f>
        <v>76.479032658716</v>
      </c>
      <c r="M108" s="25" t="n">
        <f aca="false">C108/L108</f>
        <v>424.534658340762</v>
      </c>
      <c r="N108" s="17" t="n">
        <f aca="false">J108/G108</f>
        <v>0.131233781466667</v>
      </c>
      <c r="O108" s="18" t="n">
        <f aca="false">LN(L108/(3.14*H108^2/4))</f>
        <v>0.140681213462048</v>
      </c>
    </row>
    <row r="109" customFormat="false" ht="14.25" hidden="false" customHeight="false" outlineLevel="0" collapsed="false">
      <c r="A109" s="14" t="n">
        <v>9.5</v>
      </c>
      <c r="B109" s="14" t="n">
        <v>2.2889</v>
      </c>
      <c r="C109" s="19" t="n">
        <v>32587</v>
      </c>
      <c r="G109" s="20" t="n">
        <f aca="false">$G$11</f>
        <v>15</v>
      </c>
      <c r="H109" s="20" t="n">
        <f aca="false">$H$11</f>
        <v>9.2</v>
      </c>
      <c r="I109" s="6" t="n">
        <f aca="false">(3.14*POWER(H109,2)*0.25*G109)</f>
        <v>996.636</v>
      </c>
      <c r="J109" s="26" t="n">
        <f aca="false">B109-C109/(2*10^5/1.8467)</f>
        <v>1.9880079355</v>
      </c>
      <c r="K109" s="24" t="n">
        <f aca="false">G109-J109</f>
        <v>13.0119920645</v>
      </c>
      <c r="L109" s="6" t="n">
        <f aca="false">I109/K109</f>
        <v>76.593652613659</v>
      </c>
      <c r="M109" s="25" t="n">
        <f aca="false">C109/L109</f>
        <v>425.453009329245</v>
      </c>
      <c r="N109" s="17" t="n">
        <f aca="false">J109/G109</f>
        <v>0.132533862366667</v>
      </c>
      <c r="O109" s="18" t="n">
        <f aca="false">LN(L109/(3.14*H109^2/4))</f>
        <v>0.14217880235142</v>
      </c>
    </row>
    <row r="110" customFormat="false" ht="14.25" hidden="false" customHeight="false" outlineLevel="0" collapsed="false">
      <c r="A110" s="14" t="n">
        <v>9.6</v>
      </c>
      <c r="B110" s="14" t="n">
        <v>2.3096</v>
      </c>
      <c r="C110" s="19" t="n">
        <v>32698</v>
      </c>
      <c r="G110" s="20" t="n">
        <f aca="false">$G$11</f>
        <v>15</v>
      </c>
      <c r="H110" s="20" t="n">
        <f aca="false">$H$11</f>
        <v>9.2</v>
      </c>
      <c r="I110" s="6" t="n">
        <f aca="false">(3.14*POWER(H110,2)*0.25*G110)</f>
        <v>996.636</v>
      </c>
      <c r="J110" s="26" t="n">
        <f aca="false">B110-C110/(2*10^5/1.8467)</f>
        <v>2.007683017</v>
      </c>
      <c r="K110" s="24" t="n">
        <f aca="false">G110-J110</f>
        <v>12.992316983</v>
      </c>
      <c r="L110" s="6" t="n">
        <f aca="false">I110/K110</f>
        <v>76.7096431917466</v>
      </c>
      <c r="M110" s="25" t="n">
        <f aca="false">C110/L110</f>
        <v>426.256708276777</v>
      </c>
      <c r="N110" s="17" t="n">
        <f aca="false">J110/G110</f>
        <v>0.133845534466667</v>
      </c>
      <c r="O110" s="18" t="n">
        <f aca="false">LN(L110/(3.14*H110^2/4))</f>
        <v>0.143692019658478</v>
      </c>
    </row>
    <row r="111" customFormat="false" ht="14.25" hidden="false" customHeight="false" outlineLevel="0" collapsed="false">
      <c r="A111" s="14" t="n">
        <v>9.7</v>
      </c>
      <c r="B111" s="14" t="n">
        <v>2.3303</v>
      </c>
      <c r="C111" s="19" t="n">
        <v>32815</v>
      </c>
      <c r="G111" s="20" t="n">
        <f aca="false">$G$11</f>
        <v>15</v>
      </c>
      <c r="H111" s="20" t="n">
        <f aca="false">$H$11</f>
        <v>9.2</v>
      </c>
      <c r="I111" s="6" t="n">
        <f aca="false">(3.14*POWER(H111,2)*0.25*G111)</f>
        <v>996.636</v>
      </c>
      <c r="J111" s="26" t="n">
        <f aca="false">B111-C111/(2*10^5/1.8467)</f>
        <v>2.0273026975</v>
      </c>
      <c r="K111" s="24" t="n">
        <f aca="false">G111-J111</f>
        <v>12.9726973025</v>
      </c>
      <c r="L111" s="6" t="n">
        <f aca="false">I111/K111</f>
        <v>76.8256575144119</v>
      </c>
      <c r="M111" s="25" t="n">
        <f aca="false">C111/L111</f>
        <v>427.135947308283</v>
      </c>
      <c r="N111" s="17" t="n">
        <f aca="false">J111/G111</f>
        <v>0.135153513166667</v>
      </c>
      <c r="O111" s="18" t="n">
        <f aca="false">LN(L111/(3.14*H111^2/4))</f>
        <v>0.145203259669232</v>
      </c>
    </row>
    <row r="112" customFormat="false" ht="14.25" hidden="false" customHeight="false" outlineLevel="0" collapsed="false">
      <c r="A112" s="14" t="n">
        <v>9.8</v>
      </c>
      <c r="B112" s="14" t="n">
        <v>2.351</v>
      </c>
      <c r="C112" s="19" t="n">
        <v>32930</v>
      </c>
      <c r="G112" s="20" t="n">
        <f aca="false">$G$11</f>
        <v>15</v>
      </c>
      <c r="H112" s="20" t="n">
        <f aca="false">$H$11</f>
        <v>9.2</v>
      </c>
      <c r="I112" s="6" t="n">
        <f aca="false">(3.14*POWER(H112,2)*0.25*G112)</f>
        <v>996.636</v>
      </c>
      <c r="J112" s="26" t="n">
        <f aca="false">B112-C112/(2*10^5/1.8467)</f>
        <v>2.046940845</v>
      </c>
      <c r="K112" s="24" t="n">
        <f aca="false">G112-J112</f>
        <v>12.953059155</v>
      </c>
      <c r="L112" s="6" t="n">
        <f aca="false">I112/K112</f>
        <v>76.9421329798598</v>
      </c>
      <c r="M112" s="25" t="n">
        <f aca="false">C112/L112</f>
        <v>427.983976069648</v>
      </c>
      <c r="N112" s="17" t="n">
        <f aca="false">J112/G112</f>
        <v>0.136462723</v>
      </c>
      <c r="O112" s="18" t="n">
        <f aca="false">LN(L112/(3.14*H112^2/4))</f>
        <v>0.146718212668819</v>
      </c>
    </row>
    <row r="113" customFormat="false" ht="14.25" hidden="false" customHeight="false" outlineLevel="0" collapsed="false">
      <c r="A113" s="14" t="n">
        <v>9.9</v>
      </c>
      <c r="B113" s="14" t="n">
        <v>2.3717</v>
      </c>
      <c r="C113" s="19" t="n">
        <v>33040</v>
      </c>
      <c r="G113" s="20" t="n">
        <f aca="false">$G$11</f>
        <v>15</v>
      </c>
      <c r="H113" s="20" t="n">
        <f aca="false">$H$11</f>
        <v>9.2</v>
      </c>
      <c r="I113" s="6" t="n">
        <f aca="false">(3.14*POWER(H113,2)*0.25*G113)</f>
        <v>996.636</v>
      </c>
      <c r="J113" s="26" t="n">
        <f aca="false">B113-C113/(2*10^5/1.8467)</f>
        <v>2.06662516</v>
      </c>
      <c r="K113" s="24" t="n">
        <f aca="false">G113-J113</f>
        <v>12.93337484</v>
      </c>
      <c r="L113" s="6" t="n">
        <f aca="false">I113/K113</f>
        <v>77.0592372315407</v>
      </c>
      <c r="M113" s="25" t="n">
        <f aca="false">C113/L113</f>
        <v>428.761056909042</v>
      </c>
      <c r="N113" s="17" t="n">
        <f aca="false">J113/G113</f>
        <v>0.137775010666667</v>
      </c>
      <c r="O113" s="18" t="n">
        <f aca="false">LN(L113/(3.14*H113^2/4))</f>
        <v>0.148239033867891</v>
      </c>
    </row>
    <row r="114" customFormat="false" ht="14.25" hidden="false" customHeight="false" outlineLevel="0" collapsed="false">
      <c r="A114" s="14" t="n">
        <v>10</v>
      </c>
      <c r="B114" s="14" t="n">
        <v>2.3931</v>
      </c>
      <c r="C114" s="19" t="n">
        <v>33162</v>
      </c>
      <c r="G114" s="20" t="n">
        <f aca="false">$G$11</f>
        <v>15</v>
      </c>
      <c r="H114" s="20" t="n">
        <f aca="false">$H$11</f>
        <v>9.2</v>
      </c>
      <c r="I114" s="6" t="n">
        <f aca="false">(3.14*POWER(H114,2)*0.25*G114)</f>
        <v>996.636</v>
      </c>
      <c r="J114" s="26" t="n">
        <f aca="false">B114-C114/(2*10^5/1.8467)</f>
        <v>2.086898673</v>
      </c>
      <c r="K114" s="24" t="n">
        <f aca="false">G114-J114</f>
        <v>12.913101327</v>
      </c>
      <c r="L114" s="6" t="n">
        <f aca="false">I114/K114</f>
        <v>77.1802198993153</v>
      </c>
      <c r="M114" s="25" t="n">
        <f aca="false">C114/L114</f>
        <v>429.669674992649</v>
      </c>
      <c r="N114" s="17" t="n">
        <f aca="false">J114/G114</f>
        <v>0.1391265782</v>
      </c>
      <c r="O114" s="18" t="n">
        <f aca="false">LN(L114/(3.14*H114^2/4))</f>
        <v>0.149807798370008</v>
      </c>
    </row>
    <row r="115" customFormat="false" ht="14.25" hidden="false" customHeight="false" outlineLevel="0" collapsed="false">
      <c r="A115" s="14" t="n">
        <v>10.1</v>
      </c>
      <c r="B115" s="14" t="n">
        <v>2.4139</v>
      </c>
      <c r="C115" s="19" t="n">
        <v>33270</v>
      </c>
      <c r="G115" s="20" t="n">
        <f aca="false">$G$11</f>
        <v>15</v>
      </c>
      <c r="H115" s="20" t="n">
        <f aca="false">$H$11</f>
        <v>9.2</v>
      </c>
      <c r="I115" s="6" t="n">
        <f aca="false">(3.14*POWER(H115,2)*0.25*G115)</f>
        <v>996.636</v>
      </c>
      <c r="J115" s="26" t="n">
        <f aca="false">B115-C115/(2*10^5/1.8467)</f>
        <v>2.106701455</v>
      </c>
      <c r="K115" s="24" t="n">
        <f aca="false">G115-J115</f>
        <v>12.893298545</v>
      </c>
      <c r="L115" s="6" t="n">
        <f aca="false">I115/K115</f>
        <v>77.2987607881378</v>
      </c>
      <c r="M115" s="25" t="n">
        <f aca="false">C115/L115</f>
        <v>430.407934885104</v>
      </c>
      <c r="N115" s="17" t="n">
        <f aca="false">J115/G115</f>
        <v>0.140446763666667</v>
      </c>
      <c r="O115" s="18" t="n">
        <f aca="false">LN(L115/(3.14*H115^2/4))</f>
        <v>0.151342517353292</v>
      </c>
    </row>
    <row r="116" customFormat="false" ht="14.25" hidden="false" customHeight="false" outlineLevel="0" collapsed="false">
      <c r="A116" s="14" t="n">
        <v>10.2</v>
      </c>
      <c r="B116" s="14" t="n">
        <v>2.4345</v>
      </c>
      <c r="C116" s="19" t="n">
        <v>33384</v>
      </c>
      <c r="G116" s="20" t="n">
        <f aca="false">$G$11</f>
        <v>15</v>
      </c>
      <c r="H116" s="20" t="n">
        <f aca="false">$H$11</f>
        <v>9.2</v>
      </c>
      <c r="I116" s="6" t="n">
        <f aca="false">(3.14*POWER(H116,2)*0.25*G116)</f>
        <v>996.636</v>
      </c>
      <c r="J116" s="26" t="n">
        <f aca="false">B116-C116/(2*10^5/1.8467)</f>
        <v>2.126248836</v>
      </c>
      <c r="K116" s="24" t="n">
        <f aca="false">G116-J116</f>
        <v>12.873751164</v>
      </c>
      <c r="L116" s="6" t="n">
        <f aca="false">I116/K116</f>
        <v>77.4161304893775</v>
      </c>
      <c r="M116" s="25" t="n">
        <f aca="false">C116/L116</f>
        <v>431.227959715459</v>
      </c>
      <c r="N116" s="17" t="n">
        <f aca="false">J116/G116</f>
        <v>0.1417499224</v>
      </c>
      <c r="O116" s="18" t="n">
        <f aca="false">LN(L116/(3.14*H116^2/4))</f>
        <v>0.152859756227795</v>
      </c>
    </row>
    <row r="117" customFormat="false" ht="14.25" hidden="false" customHeight="false" outlineLevel="0" collapsed="false">
      <c r="A117" s="14" t="n">
        <v>10.3</v>
      </c>
      <c r="B117" s="14" t="n">
        <v>2.4552</v>
      </c>
      <c r="C117" s="19" t="n">
        <v>33499</v>
      </c>
      <c r="G117" s="20" t="n">
        <f aca="false">$G$11</f>
        <v>15</v>
      </c>
      <c r="H117" s="20" t="n">
        <f aca="false">$H$11</f>
        <v>9.2</v>
      </c>
      <c r="I117" s="6" t="n">
        <f aca="false">(3.14*POWER(H117,2)*0.25*G117)</f>
        <v>996.636</v>
      </c>
      <c r="J117" s="26" t="n">
        <f aca="false">B117-C117/(2*10^5/1.8467)</f>
        <v>2.1458869835</v>
      </c>
      <c r="K117" s="24" t="n">
        <f aca="false">G117-J117</f>
        <v>12.8541130165</v>
      </c>
      <c r="L117" s="6" t="n">
        <f aca="false">I117/K117</f>
        <v>77.5344046470326</v>
      </c>
      <c r="M117" s="25" t="n">
        <f aca="false">C117/L117</f>
        <v>432.053359440893</v>
      </c>
      <c r="N117" s="17" t="n">
        <f aca="false">J117/G117</f>
        <v>0.143059132233333</v>
      </c>
      <c r="O117" s="18" t="n">
        <f aca="false">LN(L117/(3.14*H117^2/4))</f>
        <v>0.154386361870311</v>
      </c>
    </row>
    <row r="118" customFormat="false" ht="14.25" hidden="false" customHeight="false" outlineLevel="0" collapsed="false">
      <c r="A118" s="14" t="n">
        <v>10.4</v>
      </c>
      <c r="B118" s="14" t="n">
        <v>2.4784</v>
      </c>
      <c r="C118" s="19" t="n">
        <v>33626</v>
      </c>
      <c r="G118" s="20" t="n">
        <f aca="false">$G$11</f>
        <v>15</v>
      </c>
      <c r="H118" s="20" t="n">
        <f aca="false">$H$11</f>
        <v>9.2</v>
      </c>
      <c r="I118" s="6" t="n">
        <f aca="false">(3.14*POWER(H118,2)*0.25*G118)</f>
        <v>996.636</v>
      </c>
      <c r="J118" s="26" t="n">
        <f aca="false">B118-C118/(2*10^5/1.8467)</f>
        <v>2.167914329</v>
      </c>
      <c r="K118" s="24" t="n">
        <f aca="false">G118-J118</f>
        <v>12.832085671</v>
      </c>
      <c r="L118" s="6" t="n">
        <f aca="false">I118/K118</f>
        <v>77.6674989204878</v>
      </c>
      <c r="M118" s="25" t="n">
        <f aca="false">C118/L118</f>
        <v>432.948150350826</v>
      </c>
      <c r="N118" s="17" t="n">
        <f aca="false">J118/G118</f>
        <v>0.144527621933333</v>
      </c>
      <c r="O118" s="18" t="n">
        <f aca="false">LN(L118/(3.14*H118^2/4))</f>
        <v>0.156101473644353</v>
      </c>
    </row>
    <row r="119" customFormat="false" ht="14.25" hidden="false" customHeight="false" outlineLevel="0" collapsed="false">
      <c r="A119" s="14" t="n">
        <v>10.5</v>
      </c>
      <c r="B119" s="14" t="n">
        <v>2.499</v>
      </c>
      <c r="C119" s="19" t="n">
        <v>33740</v>
      </c>
      <c r="G119" s="20" t="n">
        <f aca="false">$G$11</f>
        <v>15</v>
      </c>
      <c r="H119" s="20" t="n">
        <f aca="false">$H$11</f>
        <v>9.2</v>
      </c>
      <c r="I119" s="6" t="n">
        <f aca="false">(3.14*POWER(H119,2)*0.25*G119)</f>
        <v>996.636</v>
      </c>
      <c r="J119" s="26" t="n">
        <f aca="false">B119-C119/(2*10^5/1.8467)</f>
        <v>2.18746171</v>
      </c>
      <c r="K119" s="24" t="n">
        <f aca="false">G119-J119</f>
        <v>12.81253829</v>
      </c>
      <c r="L119" s="6" t="n">
        <f aca="false">I119/K119</f>
        <v>77.7859919277556</v>
      </c>
      <c r="M119" s="25" t="n">
        <f aca="false">C119/L119</f>
        <v>433.754191003135</v>
      </c>
      <c r="N119" s="17" t="n">
        <f aca="false">J119/G119</f>
        <v>0.145830780666667</v>
      </c>
      <c r="O119" s="18" t="n">
        <f aca="false">LN(L119/(3.14*H119^2/4))</f>
        <v>0.157625955720244</v>
      </c>
    </row>
    <row r="120" customFormat="false" ht="14.25" hidden="false" customHeight="false" outlineLevel="0" collapsed="false">
      <c r="A120" s="14" t="n">
        <v>10.6</v>
      </c>
      <c r="B120" s="14" t="n">
        <v>2.5198</v>
      </c>
      <c r="C120" s="19" t="n">
        <v>33859</v>
      </c>
      <c r="G120" s="20" t="n">
        <f aca="false">$G$11</f>
        <v>15</v>
      </c>
      <c r="H120" s="20" t="n">
        <f aca="false">$H$11</f>
        <v>9.2</v>
      </c>
      <c r="I120" s="6" t="n">
        <f aca="false">(3.14*POWER(H120,2)*0.25*G120)</f>
        <v>996.636</v>
      </c>
      <c r="J120" s="26" t="n">
        <f aca="false">B120-C120/(2*10^5/1.8467)</f>
        <v>2.2071629235</v>
      </c>
      <c r="K120" s="24" t="n">
        <f aca="false">G120-J120</f>
        <v>12.7928370765</v>
      </c>
      <c r="L120" s="6" t="n">
        <f aca="false">I120/K120</f>
        <v>77.9057838413956</v>
      </c>
      <c r="M120" s="25" t="n">
        <f aca="false">C120/L120</f>
        <v>434.6147144727</v>
      </c>
      <c r="N120" s="17" t="n">
        <f aca="false">J120/G120</f>
        <v>0.1471441949</v>
      </c>
      <c r="O120" s="18" t="n">
        <f aca="false">LN(L120/(3.14*H120^2/4))</f>
        <v>0.159164790211497</v>
      </c>
    </row>
    <row r="121" customFormat="false" ht="14.25" hidden="false" customHeight="false" outlineLevel="0" collapsed="false">
      <c r="A121" s="14" t="n">
        <v>10.7</v>
      </c>
      <c r="B121" s="14" t="n">
        <v>2.5405</v>
      </c>
      <c r="C121" s="19" t="n">
        <v>33962</v>
      </c>
      <c r="G121" s="20" t="n">
        <f aca="false">$G$11</f>
        <v>15</v>
      </c>
      <c r="H121" s="20" t="n">
        <f aca="false">$H$11</f>
        <v>9.2</v>
      </c>
      <c r="I121" s="6" t="n">
        <f aca="false">(3.14*POWER(H121,2)*0.25*G121)</f>
        <v>996.636</v>
      </c>
      <c r="J121" s="26" t="n">
        <f aca="false">B121-C121/(2*10^5/1.8467)</f>
        <v>2.226911873</v>
      </c>
      <c r="K121" s="24" t="n">
        <f aca="false">G121-J121</f>
        <v>12.773088127</v>
      </c>
      <c r="L121" s="6" t="n">
        <f aca="false">I121/K121</f>
        <v>78.0262368888923</v>
      </c>
      <c r="M121" s="25" t="n">
        <f aca="false">C121/L121</f>
        <v>435.263846548965</v>
      </c>
      <c r="N121" s="17" t="n">
        <f aca="false">J121/G121</f>
        <v>0.148460791533333</v>
      </c>
      <c r="O121" s="18" t="n">
        <f aca="false">LN(L121/(3.14*H121^2/4))</f>
        <v>0.160709733589916</v>
      </c>
    </row>
    <row r="122" customFormat="false" ht="14.25" hidden="false" customHeight="false" outlineLevel="0" collapsed="false">
      <c r="A122" s="14" t="n">
        <v>10.8</v>
      </c>
      <c r="B122" s="14" t="n">
        <v>2.562</v>
      </c>
      <c r="C122" s="19" t="n">
        <v>34079</v>
      </c>
      <c r="G122" s="20" t="n">
        <f aca="false">$G$11</f>
        <v>15</v>
      </c>
      <c r="H122" s="20" t="n">
        <f aca="false">$H$11</f>
        <v>9.2</v>
      </c>
      <c r="I122" s="6" t="n">
        <f aca="false">(3.14*POWER(H122,2)*0.25*G122)</f>
        <v>996.636</v>
      </c>
      <c r="J122" s="26" t="n">
        <f aca="false">B122-C122/(2*10^5/1.8467)</f>
        <v>2.2473315535</v>
      </c>
      <c r="K122" s="24" t="n">
        <f aca="false">G122-J122</f>
        <v>12.7526684465</v>
      </c>
      <c r="L122" s="6" t="n">
        <f aca="false">I122/K122</f>
        <v>78.1511731588638</v>
      </c>
      <c r="M122" s="25" t="n">
        <f aca="false">C122/L122</f>
        <v>436.065111021751</v>
      </c>
      <c r="N122" s="17" t="n">
        <f aca="false">J122/G122</f>
        <v>0.149822103566667</v>
      </c>
      <c r="O122" s="18" t="n">
        <f aca="false">LN(L122/(3.14*H122^2/4))</f>
        <v>0.162309661474287</v>
      </c>
    </row>
    <row r="123" customFormat="false" ht="14.25" hidden="false" customHeight="false" outlineLevel="0" collapsed="false">
      <c r="A123" s="14" t="n">
        <v>10.9</v>
      </c>
      <c r="B123" s="14" t="n">
        <v>2.5828</v>
      </c>
      <c r="C123" s="19" t="n">
        <v>34187</v>
      </c>
      <c r="G123" s="20" t="n">
        <f aca="false">$G$11</f>
        <v>15</v>
      </c>
      <c r="H123" s="20" t="n">
        <f aca="false">$H$11</f>
        <v>9.2</v>
      </c>
      <c r="I123" s="6" t="n">
        <f aca="false">(3.14*POWER(H123,2)*0.25*G123)</f>
        <v>996.636</v>
      </c>
      <c r="J123" s="26" t="n">
        <f aca="false">B123-C123/(2*10^5/1.8467)</f>
        <v>2.2671343355</v>
      </c>
      <c r="K123" s="24" t="n">
        <f aca="false">G123-J123</f>
        <v>12.7328656645</v>
      </c>
      <c r="L123" s="6" t="n">
        <f aca="false">I123/K123</f>
        <v>78.2727177259618</v>
      </c>
      <c r="M123" s="25" t="n">
        <f aca="false">C123/L123</f>
        <v>436.767765234511</v>
      </c>
      <c r="N123" s="17" t="n">
        <f aca="false">J123/G123</f>
        <v>0.151142289033333</v>
      </c>
      <c r="O123" s="18" t="n">
        <f aca="false">LN(L123/(3.14*H123^2/4))</f>
        <v>0.163863702751125</v>
      </c>
    </row>
    <row r="124" customFormat="false" ht="14.25" hidden="false" customHeight="false" outlineLevel="0" collapsed="false">
      <c r="A124" s="14" t="n">
        <v>11</v>
      </c>
      <c r="B124" s="14" t="n">
        <v>2.6035</v>
      </c>
      <c r="C124" s="19" t="n">
        <v>34298</v>
      </c>
      <c r="G124" s="20" t="n">
        <f aca="false">$G$11</f>
        <v>15</v>
      </c>
      <c r="H124" s="20" t="n">
        <f aca="false">$H$11</f>
        <v>9.2</v>
      </c>
      <c r="I124" s="6" t="n">
        <f aca="false">(3.14*POWER(H124,2)*0.25*G124)</f>
        <v>996.636</v>
      </c>
      <c r="J124" s="26" t="n">
        <f aca="false">B124-C124/(2*10^5/1.8467)</f>
        <v>2.286809417</v>
      </c>
      <c r="K124" s="24" t="n">
        <f aca="false">G124-J124</f>
        <v>12.713190583</v>
      </c>
      <c r="L124" s="6" t="n">
        <f aca="false">I124/K124</f>
        <v>78.3938534936065</v>
      </c>
      <c r="M124" s="25" t="n">
        <f aca="false">C124/L124</f>
        <v>437.508790185919</v>
      </c>
      <c r="N124" s="17" t="n">
        <f aca="false">J124/G124</f>
        <v>0.152453961133333</v>
      </c>
      <c r="O124" s="18" t="n">
        <f aca="false">LN(L124/(3.14*H124^2/4))</f>
        <v>0.165410118056471</v>
      </c>
    </row>
    <row r="125" customFormat="false" ht="14.25" hidden="false" customHeight="false" outlineLevel="0" collapsed="false">
      <c r="A125" s="14" t="n">
        <v>11.1</v>
      </c>
      <c r="B125" s="14" t="n">
        <v>2.6242</v>
      </c>
      <c r="C125" s="19" t="n">
        <v>34409</v>
      </c>
      <c r="G125" s="20" t="n">
        <f aca="false">$G$11</f>
        <v>15</v>
      </c>
      <c r="H125" s="20" t="n">
        <f aca="false">$H$11</f>
        <v>9.2</v>
      </c>
      <c r="I125" s="6" t="n">
        <f aca="false">(3.14*POWER(H125,2)*0.25*G125)</f>
        <v>996.636</v>
      </c>
      <c r="J125" s="26" t="n">
        <f aca="false">B125-C125/(2*10^5/1.8467)</f>
        <v>2.3064844985</v>
      </c>
      <c r="K125" s="24" t="n">
        <f aca="false">G125-J125</f>
        <v>12.6935155015</v>
      </c>
      <c r="L125" s="6" t="n">
        <f aca="false">I125/K125</f>
        <v>78.5153647846593</v>
      </c>
      <c r="M125" s="25" t="n">
        <f aca="false">C125/L125</f>
        <v>438.245432526132</v>
      </c>
      <c r="N125" s="17" t="n">
        <f aca="false">J125/G125</f>
        <v>0.153765633233333</v>
      </c>
      <c r="O125" s="18" t="n">
        <f aca="false">LN(L125/(3.14*H125^2/4))</f>
        <v>0.166958928466418</v>
      </c>
    </row>
    <row r="126" customFormat="false" ht="14.25" hidden="false" customHeight="false" outlineLevel="0" collapsed="false">
      <c r="A126" s="14" t="n">
        <v>11.2</v>
      </c>
      <c r="B126" s="14" t="n">
        <v>2.6449</v>
      </c>
      <c r="C126" s="19" t="n">
        <v>34513</v>
      </c>
      <c r="G126" s="20" t="n">
        <f aca="false">$G$11</f>
        <v>15</v>
      </c>
      <c r="H126" s="20" t="n">
        <f aca="false">$H$11</f>
        <v>9.2</v>
      </c>
      <c r="I126" s="6" t="n">
        <f aca="false">(3.14*POWER(H126,2)*0.25*G126)</f>
        <v>996.636</v>
      </c>
      <c r="J126" s="26" t="n">
        <f aca="false">B126-C126/(2*10^5/1.8467)</f>
        <v>2.3262242145</v>
      </c>
      <c r="K126" s="24" t="n">
        <f aca="false">G126-J126</f>
        <v>12.6737757855</v>
      </c>
      <c r="L126" s="6" t="n">
        <f aca="false">I126/K126</f>
        <v>78.63765438712</v>
      </c>
      <c r="M126" s="25" t="n">
        <f aca="false">C126/L126</f>
        <v>438.886437661254</v>
      </c>
      <c r="N126" s="17" t="n">
        <f aca="false">J126/G126</f>
        <v>0.1550816143</v>
      </c>
      <c r="O126" s="18" t="n">
        <f aca="false">LN(L126/(3.14*H126^2/4))</f>
        <v>0.168515241260006</v>
      </c>
    </row>
    <row r="127" customFormat="false" ht="14.25" hidden="false" customHeight="false" outlineLevel="0" collapsed="false">
      <c r="A127" s="14" t="n">
        <v>11.3</v>
      </c>
      <c r="B127" s="14" t="n">
        <v>2.6657</v>
      </c>
      <c r="C127" s="19" t="n">
        <v>34623</v>
      </c>
      <c r="G127" s="20" t="n">
        <f aca="false">$G$11</f>
        <v>15</v>
      </c>
      <c r="H127" s="20" t="n">
        <f aca="false">$H$11</f>
        <v>9.2</v>
      </c>
      <c r="I127" s="6" t="n">
        <f aca="false">(3.14*POWER(H127,2)*0.25*G127)</f>
        <v>996.636</v>
      </c>
      <c r="J127" s="26" t="n">
        <f aca="false">B127-C127/(2*10^5/1.8467)</f>
        <v>2.3460085295</v>
      </c>
      <c r="K127" s="24" t="n">
        <f aca="false">G127-J127</f>
        <v>12.6539914705</v>
      </c>
      <c r="L127" s="6" t="n">
        <f aca="false">I127/K127</f>
        <v>78.7606031127362</v>
      </c>
      <c r="M127" s="25" t="n">
        <f aca="false">C127/L127</f>
        <v>439.597954201054</v>
      </c>
      <c r="N127" s="17" t="n">
        <f aca="false">J127/G127</f>
        <v>0.156400568633333</v>
      </c>
      <c r="O127" s="18" t="n">
        <f aca="false">LN(L127/(3.14*H127^2/4))</f>
        <v>0.170077504433379</v>
      </c>
    </row>
    <row r="128" customFormat="false" ht="14.25" hidden="false" customHeight="false" outlineLevel="0" collapsed="false">
      <c r="A128" s="14" t="n">
        <v>11.4</v>
      </c>
      <c r="B128" s="14" t="n">
        <v>2.6864</v>
      </c>
      <c r="C128" s="19" t="n">
        <v>34737</v>
      </c>
      <c r="G128" s="20" t="n">
        <f aca="false">$G$11</f>
        <v>15</v>
      </c>
      <c r="H128" s="20" t="n">
        <f aca="false">$H$11</f>
        <v>9.2</v>
      </c>
      <c r="I128" s="6" t="n">
        <f aca="false">(3.14*POWER(H128,2)*0.25*G128)</f>
        <v>996.636</v>
      </c>
      <c r="J128" s="26" t="n">
        <f aca="false">B128-C128/(2*10^5/1.8467)</f>
        <v>2.3656559105</v>
      </c>
      <c r="K128" s="24" t="n">
        <f aca="false">G128-J128</f>
        <v>12.6343440895</v>
      </c>
      <c r="L128" s="6" t="n">
        <f aca="false">I128/K128</f>
        <v>78.883081934445</v>
      </c>
      <c r="M128" s="25" t="n">
        <f aca="false">C128/L128</f>
        <v>440.360583640328</v>
      </c>
      <c r="N128" s="17" t="n">
        <f aca="false">J128/G128</f>
        <v>0.157710394033333</v>
      </c>
      <c r="O128" s="18" t="n">
        <f aca="false">LN(L128/(3.14*H128^2/4))</f>
        <v>0.171631373797902</v>
      </c>
    </row>
    <row r="129" customFormat="false" ht="14.25" hidden="false" customHeight="false" outlineLevel="0" collapsed="false">
      <c r="A129" s="14" t="n">
        <v>11.5</v>
      </c>
      <c r="B129" s="14" t="n">
        <v>2.707</v>
      </c>
      <c r="C129" s="19" t="n">
        <v>34852</v>
      </c>
      <c r="G129" s="20" t="n">
        <f aca="false">$G$11</f>
        <v>15</v>
      </c>
      <c r="H129" s="20" t="n">
        <f aca="false">$H$11</f>
        <v>9.2</v>
      </c>
      <c r="I129" s="6" t="n">
        <f aca="false">(3.14*POWER(H129,2)*0.25*G129)</f>
        <v>996.636</v>
      </c>
      <c r="J129" s="26" t="n">
        <f aca="false">B129-C129/(2*10^5/1.8467)</f>
        <v>2.385194058</v>
      </c>
      <c r="K129" s="24" t="n">
        <f aca="false">G129-J129</f>
        <v>12.614805942</v>
      </c>
      <c r="L129" s="6" t="n">
        <f aca="false">I129/K129</f>
        <v>79.0052581531817</v>
      </c>
      <c r="M129" s="25" t="n">
        <f aca="false">C129/L129</f>
        <v>441.135195488206</v>
      </c>
      <c r="N129" s="17" t="n">
        <f aca="false">J129/G129</f>
        <v>0.1590129372</v>
      </c>
      <c r="O129" s="18" t="n">
        <f aca="false">LN(L129/(3.14*H129^2/4))</f>
        <v>0.173179002242849</v>
      </c>
    </row>
    <row r="130" customFormat="false" ht="14.25" hidden="false" customHeight="false" outlineLevel="0" collapsed="false">
      <c r="A130" s="14" t="n">
        <v>11.6</v>
      </c>
      <c r="B130" s="14" t="n">
        <v>2.7283</v>
      </c>
      <c r="C130" s="19" t="n">
        <v>34963</v>
      </c>
      <c r="G130" s="20" t="n">
        <f aca="false">$G$11</f>
        <v>15</v>
      </c>
      <c r="H130" s="20" t="n">
        <f aca="false">$H$11</f>
        <v>9.2</v>
      </c>
      <c r="I130" s="6" t="n">
        <f aca="false">(3.14*POWER(H130,2)*0.25*G130)</f>
        <v>996.636</v>
      </c>
      <c r="J130" s="26" t="n">
        <f aca="false">B130-C130/(2*10^5/1.8467)</f>
        <v>2.4054691395</v>
      </c>
      <c r="K130" s="24" t="n">
        <f aca="false">G130-J130</f>
        <v>12.5945308605</v>
      </c>
      <c r="L130" s="6" t="n">
        <f aca="false">I130/K130</f>
        <v>79.1324433628355</v>
      </c>
      <c r="M130" s="25" t="n">
        <f aca="false">C130/L130</f>
        <v>441.828894878031</v>
      </c>
      <c r="N130" s="17" t="n">
        <f aca="false">J130/G130</f>
        <v>0.1603646093</v>
      </c>
      <c r="O130" s="18" t="n">
        <f aca="false">LN(L130/(3.14*H130^2/4))</f>
        <v>0.174787540065996</v>
      </c>
    </row>
    <row r="131" customFormat="false" ht="14.25" hidden="false" customHeight="false" outlineLevel="0" collapsed="false">
      <c r="A131" s="14" t="n">
        <v>11.7</v>
      </c>
      <c r="B131" s="14" t="n">
        <v>2.749</v>
      </c>
      <c r="C131" s="19" t="n">
        <v>35075</v>
      </c>
      <c r="G131" s="20" t="n">
        <f aca="false">$G$11</f>
        <v>15</v>
      </c>
      <c r="H131" s="20" t="n">
        <f aca="false">$H$11</f>
        <v>9.2</v>
      </c>
      <c r="I131" s="6" t="n">
        <f aca="false">(3.14*POWER(H131,2)*0.25*G131)</f>
        <v>996.636</v>
      </c>
      <c r="J131" s="26" t="n">
        <f aca="false">B131-C131/(2*10^5/1.8467)</f>
        <v>2.4251349875</v>
      </c>
      <c r="K131" s="24" t="n">
        <f aca="false">G131-J131</f>
        <v>12.5748650125</v>
      </c>
      <c r="L131" s="6" t="n">
        <f aca="false">I131/K131</f>
        <v>79.2561986955166</v>
      </c>
      <c r="M131" s="25" t="n">
        <f aca="false">C131/L131</f>
        <v>442.552135697925</v>
      </c>
      <c r="N131" s="17" t="n">
        <f aca="false">J131/G131</f>
        <v>0.161675665833333</v>
      </c>
      <c r="O131" s="18" t="n">
        <f aca="false">LN(L131/(3.14*H131^2/4))</f>
        <v>0.176350219766469</v>
      </c>
    </row>
    <row r="132" customFormat="false" ht="14.25" hidden="false" customHeight="false" outlineLevel="0" collapsed="false">
      <c r="A132" s="14" t="n">
        <v>11.8</v>
      </c>
      <c r="B132" s="14" t="n">
        <v>2.7697</v>
      </c>
      <c r="C132" s="19" t="n">
        <v>35179</v>
      </c>
      <c r="G132" s="20" t="n">
        <f aca="false">$G$11</f>
        <v>15</v>
      </c>
      <c r="H132" s="20" t="n">
        <f aca="false">$H$11</f>
        <v>9.2</v>
      </c>
      <c r="I132" s="6" t="n">
        <f aca="false">(3.14*POWER(H132,2)*0.25*G132)</f>
        <v>996.636</v>
      </c>
      <c r="J132" s="26" t="n">
        <f aca="false">B132-C132/(2*10^5/1.8467)</f>
        <v>2.4448747035</v>
      </c>
      <c r="K132" s="24" t="n">
        <f aca="false">G132-J132</f>
        <v>12.5551252965</v>
      </c>
      <c r="L132" s="6" t="n">
        <f aca="false">I132/K132</f>
        <v>79.3808087504975</v>
      </c>
      <c r="M132" s="25" t="n">
        <f aca="false">C132/L132</f>
        <v>443.167568506028</v>
      </c>
      <c r="N132" s="17" t="n">
        <f aca="false">J132/G132</f>
        <v>0.1629916469</v>
      </c>
      <c r="O132" s="18" t="n">
        <f aca="false">LN(L132/(3.14*H132^2/4))</f>
        <v>0.177921228733618</v>
      </c>
    </row>
    <row r="133" customFormat="false" ht="14.25" hidden="false" customHeight="false" outlineLevel="0" collapsed="false">
      <c r="A133" s="14" t="n">
        <v>11.9</v>
      </c>
      <c r="B133" s="14" t="n">
        <v>2.7904</v>
      </c>
      <c r="C133" s="19" t="n">
        <v>35287</v>
      </c>
      <c r="G133" s="20" t="n">
        <f aca="false">$G$11</f>
        <v>15</v>
      </c>
      <c r="H133" s="20" t="n">
        <f aca="false">$H$11</f>
        <v>9.2</v>
      </c>
      <c r="I133" s="6" t="n">
        <f aca="false">(3.14*POWER(H133,2)*0.25*G133)</f>
        <v>996.636</v>
      </c>
      <c r="J133" s="26" t="n">
        <f aca="false">B133-C133/(2*10^5/1.8467)</f>
        <v>2.4645774855</v>
      </c>
      <c r="K133" s="24" t="n">
        <f aca="false">G133-J133</f>
        <v>12.5354225145</v>
      </c>
      <c r="L133" s="6" t="n">
        <f aca="false">I133/K133</f>
        <v>79.5055770036606</v>
      </c>
      <c r="M133" s="25" t="n">
        <f aca="false">C133/L133</f>
        <v>443.830500071402</v>
      </c>
      <c r="N133" s="17" t="n">
        <f aca="false">J133/G133</f>
        <v>0.1643051657</v>
      </c>
      <c r="O133" s="18" t="n">
        <f aca="false">LN(L133/(3.14*H133^2/4))</f>
        <v>0.179491763279001</v>
      </c>
    </row>
    <row r="134" customFormat="false" ht="14.25" hidden="false" customHeight="false" outlineLevel="0" collapsed="false">
      <c r="A134" s="14" t="n">
        <v>12</v>
      </c>
      <c r="B134" s="14" t="n">
        <v>2.8111</v>
      </c>
      <c r="C134" s="19" t="n">
        <v>35399</v>
      </c>
      <c r="G134" s="20" t="n">
        <f aca="false">$G$11</f>
        <v>15</v>
      </c>
      <c r="H134" s="20" t="n">
        <f aca="false">$H$11</f>
        <v>9.2</v>
      </c>
      <c r="I134" s="6" t="n">
        <f aca="false">(3.14*POWER(H134,2)*0.25*G134)</f>
        <v>996.636</v>
      </c>
      <c r="J134" s="26" t="n">
        <f aca="false">B134-C134/(2*10^5/1.8467)</f>
        <v>2.4842433335</v>
      </c>
      <c r="K134" s="24" t="n">
        <f aca="false">G134-J134</f>
        <v>12.5157566665</v>
      </c>
      <c r="L134" s="6" t="n">
        <f aca="false">I134/K134</f>
        <v>79.6305030975572</v>
      </c>
      <c r="M134" s="25" t="n">
        <f aca="false">C134/L134</f>
        <v>444.540705169624</v>
      </c>
      <c r="N134" s="17" t="n">
        <f aca="false">J134/G134</f>
        <v>0.165616222233333</v>
      </c>
      <c r="O134" s="18" t="n">
        <f aca="false">LN(L134/(3.14*H134^2/4))</f>
        <v>0.181061817279072</v>
      </c>
    </row>
    <row r="135" customFormat="false" ht="14.25" hidden="false" customHeight="false" outlineLevel="0" collapsed="false">
      <c r="A135" s="14" t="n">
        <v>12.1</v>
      </c>
      <c r="B135" s="14" t="n">
        <v>2.8318</v>
      </c>
      <c r="C135" s="19" t="n">
        <v>35509</v>
      </c>
      <c r="G135" s="20" t="n">
        <f aca="false">$G$11</f>
        <v>15</v>
      </c>
      <c r="H135" s="20" t="n">
        <f aca="false">$H$11</f>
        <v>9.2</v>
      </c>
      <c r="I135" s="6" t="n">
        <f aca="false">(3.14*POWER(H135,2)*0.25*G135)</f>
        <v>996.636</v>
      </c>
      <c r="J135" s="26" t="n">
        <f aca="false">B135-C135/(2*10^5/1.8467)</f>
        <v>2.5039276485</v>
      </c>
      <c r="K135" s="24" t="n">
        <f aca="false">G135-J135</f>
        <v>12.4960723515</v>
      </c>
      <c r="L135" s="6" t="n">
        <f aca="false">I135/K135</f>
        <v>79.7559402639315</v>
      </c>
      <c r="M135" s="25" t="n">
        <f aca="false">C135/L135</f>
        <v>445.220755751763</v>
      </c>
      <c r="N135" s="17" t="n">
        <f aca="false">J135/G135</f>
        <v>0.1669285099</v>
      </c>
      <c r="O135" s="18" t="n">
        <f aca="false">LN(L135/(3.14*H135^2/4))</f>
        <v>0.18263581804885</v>
      </c>
    </row>
    <row r="136" customFormat="false" ht="14.25" hidden="false" customHeight="false" outlineLevel="0" collapsed="false">
      <c r="A136" s="14" t="n">
        <v>12.2</v>
      </c>
      <c r="B136" s="14" t="n">
        <v>2.8525</v>
      </c>
      <c r="C136" s="19" t="n">
        <v>35614</v>
      </c>
      <c r="G136" s="20" t="n">
        <f aca="false">$G$11</f>
        <v>15</v>
      </c>
      <c r="H136" s="20" t="n">
        <f aca="false">$H$11</f>
        <v>9.2</v>
      </c>
      <c r="I136" s="6" t="n">
        <f aca="false">(3.14*POWER(H136,2)*0.25*G136)</f>
        <v>996.636</v>
      </c>
      <c r="J136" s="26" t="n">
        <f aca="false">B136-C136/(2*10^5/1.8467)</f>
        <v>2.523658131</v>
      </c>
      <c r="K136" s="24" t="n">
        <f aca="false">G136-J136</f>
        <v>12.476341869</v>
      </c>
      <c r="L136" s="6" t="n">
        <f aca="false">I136/K136</f>
        <v>79.8820688359257</v>
      </c>
      <c r="M136" s="25" t="n">
        <f aca="false">C136/L136</f>
        <v>445.832218906969</v>
      </c>
      <c r="N136" s="17" t="n">
        <f aca="false">J136/G136</f>
        <v>0.1682438754</v>
      </c>
      <c r="O136" s="18" t="n">
        <f aca="false">LN(L136/(3.14*H136^2/4))</f>
        <v>0.184216000599991</v>
      </c>
    </row>
    <row r="137" customFormat="false" ht="14.25" hidden="false" customHeight="false" outlineLevel="0" collapsed="false">
      <c r="A137" s="14" t="n">
        <v>12.3</v>
      </c>
      <c r="B137" s="14" t="n">
        <v>2.8732</v>
      </c>
      <c r="C137" s="19" t="n">
        <v>35722</v>
      </c>
      <c r="G137" s="20" t="n">
        <f aca="false">$G$11</f>
        <v>15</v>
      </c>
      <c r="H137" s="20" t="n">
        <f aca="false">$H$11</f>
        <v>9.2</v>
      </c>
      <c r="I137" s="6" t="n">
        <f aca="false">(3.14*POWER(H137,2)*0.25*G137)</f>
        <v>996.636</v>
      </c>
      <c r="J137" s="26" t="n">
        <f aca="false">B137-C137/(2*10^5/1.8467)</f>
        <v>2.543360913</v>
      </c>
      <c r="K137" s="24" t="n">
        <f aca="false">G137-J137</f>
        <v>12.456639087</v>
      </c>
      <c r="L137" s="6" t="n">
        <f aca="false">I137/K137</f>
        <v>80.008419047808</v>
      </c>
      <c r="M137" s="25" t="n">
        <f aca="false">C137/L137</f>
        <v>446.478013503239</v>
      </c>
      <c r="N137" s="17" t="n">
        <f aca="false">J137/G137</f>
        <v>0.1695573942</v>
      </c>
      <c r="O137" s="18" t="n">
        <f aca="false">LN(L137/(3.14*H137^2/4))</f>
        <v>0.185796460324081</v>
      </c>
    </row>
    <row r="138" customFormat="false" ht="14.25" hidden="false" customHeight="false" outlineLevel="0" collapsed="false">
      <c r="A138" s="14" t="n">
        <v>12.4</v>
      </c>
      <c r="B138" s="14" t="n">
        <v>2.8946</v>
      </c>
      <c r="C138" s="19" t="n">
        <v>35829</v>
      </c>
      <c r="G138" s="20" t="n">
        <f aca="false">$G$11</f>
        <v>15</v>
      </c>
      <c r="H138" s="20" t="n">
        <f aca="false">$H$11</f>
        <v>9.2</v>
      </c>
      <c r="I138" s="6" t="n">
        <f aca="false">(3.14*POWER(H138,2)*0.25*G138)</f>
        <v>996.636</v>
      </c>
      <c r="J138" s="26" t="n">
        <f aca="false">B138-C138/(2*10^5/1.8467)</f>
        <v>2.5637729285</v>
      </c>
      <c r="K138" s="24" t="n">
        <f aca="false">G138-J138</f>
        <v>12.4362270715</v>
      </c>
      <c r="L138" s="6" t="n">
        <f aca="false">I138/K138</f>
        <v>80.139739671044</v>
      </c>
      <c r="M138" s="25" t="n">
        <f aca="false">C138/L138</f>
        <v>447.081562119744</v>
      </c>
      <c r="N138" s="17" t="n">
        <f aca="false">J138/G138</f>
        <v>0.170918195233333</v>
      </c>
      <c r="O138" s="18" t="n">
        <f aca="false">LN(L138/(3.14*H138^2/4))</f>
        <v>0.187436449865259</v>
      </c>
    </row>
    <row r="139" customFormat="false" ht="14.25" hidden="false" customHeight="false" outlineLevel="0" collapsed="false">
      <c r="A139" s="14" t="n">
        <v>12.5</v>
      </c>
      <c r="B139" s="14" t="n">
        <v>2.9152</v>
      </c>
      <c r="C139" s="19" t="n">
        <v>35935</v>
      </c>
      <c r="G139" s="20" t="n">
        <f aca="false">$G$11</f>
        <v>15</v>
      </c>
      <c r="H139" s="20" t="n">
        <f aca="false">$H$11</f>
        <v>9.2</v>
      </c>
      <c r="I139" s="6" t="n">
        <f aca="false">(3.14*POWER(H139,2)*0.25*G139)</f>
        <v>996.636</v>
      </c>
      <c r="J139" s="26" t="n">
        <f aca="false">B139-C139/(2*10^5/1.8467)</f>
        <v>2.5833941775</v>
      </c>
      <c r="K139" s="24" t="n">
        <f aca="false">G139-J139</f>
        <v>12.4166058225</v>
      </c>
      <c r="L139" s="6" t="n">
        <f aca="false">I139/K139</f>
        <v>80.2663798986037</v>
      </c>
      <c r="M139" s="25" t="n">
        <f aca="false">C139/L139</f>
        <v>447.696782206882</v>
      </c>
      <c r="N139" s="17" t="n">
        <f aca="false">J139/G139</f>
        <v>0.1722262785</v>
      </c>
      <c r="O139" s="18" t="n">
        <f aca="false">LN(L139/(3.14*H139^2/4))</f>
        <v>0.1890154451581</v>
      </c>
    </row>
    <row r="140" customFormat="false" ht="14.25" hidden="false" customHeight="false" outlineLevel="0" collapsed="false">
      <c r="A140" s="14" t="n">
        <v>12.6</v>
      </c>
      <c r="B140" s="14" t="n">
        <v>2.9358</v>
      </c>
      <c r="C140" s="19" t="n">
        <v>36044</v>
      </c>
      <c r="G140" s="20" t="n">
        <f aca="false">$G$11</f>
        <v>15</v>
      </c>
      <c r="H140" s="20" t="n">
        <f aca="false">$H$11</f>
        <v>9.2</v>
      </c>
      <c r="I140" s="6" t="n">
        <f aca="false">(3.14*POWER(H140,2)*0.25*G140)</f>
        <v>996.636</v>
      </c>
      <c r="J140" s="26" t="n">
        <f aca="false">B140-C140/(2*10^5/1.8467)</f>
        <v>2.602987726</v>
      </c>
      <c r="K140" s="24" t="n">
        <f aca="false">G140-J140</f>
        <v>12.397012274</v>
      </c>
      <c r="L140" s="6" t="n">
        <f aca="false">I140/K140</f>
        <v>80.3932413691502</v>
      </c>
      <c r="M140" s="25" t="n">
        <f aca="false">C140/L140</f>
        <v>448.346146842033</v>
      </c>
      <c r="N140" s="17" t="n">
        <f aca="false">J140/G140</f>
        <v>0.173532515066667</v>
      </c>
      <c r="O140" s="18" t="n">
        <f aca="false">LN(L140/(3.14*H140^2/4))</f>
        <v>0.190594703168446</v>
      </c>
    </row>
    <row r="141" customFormat="false" ht="14.25" hidden="false" customHeight="false" outlineLevel="0" collapsed="false">
      <c r="A141" s="14" t="n">
        <v>12.7</v>
      </c>
      <c r="B141" s="14" t="n">
        <v>2.9564</v>
      </c>
      <c r="C141" s="19" t="n">
        <v>36149</v>
      </c>
      <c r="G141" s="20" t="n">
        <f aca="false">$G$11</f>
        <v>15</v>
      </c>
      <c r="H141" s="20" t="n">
        <f aca="false">$H$11</f>
        <v>9.2</v>
      </c>
      <c r="I141" s="6" t="n">
        <f aca="false">(3.14*POWER(H141,2)*0.25*G141)</f>
        <v>996.636</v>
      </c>
      <c r="J141" s="26" t="n">
        <f aca="false">B141-C141/(2*10^5/1.8467)</f>
        <v>2.6226182085</v>
      </c>
      <c r="K141" s="24" t="n">
        <f aca="false">G141-J141</f>
        <v>12.3773817915</v>
      </c>
      <c r="L141" s="6" t="n">
        <f aca="false">I141/K141</f>
        <v>80.5207447575404</v>
      </c>
      <c r="M141" s="25" t="n">
        <f aca="false">C141/L141</f>
        <v>448.940209244833</v>
      </c>
      <c r="N141" s="17" t="n">
        <f aca="false">J141/G141</f>
        <v>0.1748412139</v>
      </c>
      <c r="O141" s="18" t="n">
        <f aca="false">LN(L141/(3.14*H141^2/4))</f>
        <v>0.192179443167045</v>
      </c>
    </row>
    <row r="142" customFormat="false" ht="14.25" hidden="false" customHeight="false" outlineLevel="0" collapsed="false">
      <c r="A142" s="14" t="n">
        <v>12.8</v>
      </c>
      <c r="B142" s="14" t="n">
        <v>2.977</v>
      </c>
      <c r="C142" s="19" t="n">
        <v>36257</v>
      </c>
      <c r="G142" s="20" t="n">
        <f aca="false">$G$11</f>
        <v>15</v>
      </c>
      <c r="H142" s="20" t="n">
        <f aca="false">$H$11</f>
        <v>9.2</v>
      </c>
      <c r="I142" s="6" t="n">
        <f aca="false">(3.14*POWER(H142,2)*0.25*G142)</f>
        <v>996.636</v>
      </c>
      <c r="J142" s="26" t="n">
        <f aca="false">B142-C142/(2*10^5/1.8467)</f>
        <v>2.6422209905</v>
      </c>
      <c r="K142" s="24" t="n">
        <f aca="false">G142-J142</f>
        <v>12.3577790095</v>
      </c>
      <c r="L142" s="6" t="n">
        <f aca="false">I142/K142</f>
        <v>80.6484724507405</v>
      </c>
      <c r="M142" s="25" t="n">
        <f aca="false">C142/L142</f>
        <v>449.568341448073</v>
      </c>
      <c r="N142" s="17" t="n">
        <f aca="false">J142/G142</f>
        <v>0.176148066033333</v>
      </c>
      <c r="O142" s="18" t="n">
        <f aca="false">LN(L142/(3.14*H142^2/4))</f>
        <v>0.193764457007195</v>
      </c>
    </row>
    <row r="143" customFormat="false" ht="14.25" hidden="false" customHeight="false" outlineLevel="0" collapsed="false">
      <c r="A143" s="14" t="n">
        <v>12.9</v>
      </c>
      <c r="B143" s="14" t="n">
        <v>2.9976</v>
      </c>
      <c r="C143" s="19" t="n">
        <v>36362</v>
      </c>
      <c r="G143" s="20" t="n">
        <f aca="false">$G$11</f>
        <v>15</v>
      </c>
      <c r="H143" s="20" t="n">
        <f aca="false">$H$11</f>
        <v>9.2</v>
      </c>
      <c r="I143" s="6" t="n">
        <f aca="false">(3.14*POWER(H143,2)*0.25*G143)</f>
        <v>996.636</v>
      </c>
      <c r="J143" s="26" t="n">
        <f aca="false">B143-C143/(2*10^5/1.8467)</f>
        <v>2.661851473</v>
      </c>
      <c r="K143" s="24" t="n">
        <f aca="false">G143-J143</f>
        <v>12.338148527</v>
      </c>
      <c r="L143" s="6" t="n">
        <f aca="false">I143/K143</f>
        <v>80.7767873614932</v>
      </c>
      <c r="M143" s="25" t="n">
        <f aca="false">C143/L143</f>
        <v>450.154075047233</v>
      </c>
      <c r="N143" s="17" t="n">
        <f aca="false">J143/G143</f>
        <v>0.177456764866667</v>
      </c>
      <c r="O143" s="18" t="n">
        <f aca="false">LN(L143/(3.14*H143^2/4))</f>
        <v>0.195354232212477</v>
      </c>
    </row>
    <row r="144" customFormat="false" ht="14.25" hidden="false" customHeight="false" outlineLevel="0" collapsed="false">
      <c r="A144" s="14" t="n">
        <v>13</v>
      </c>
      <c r="B144" s="14" t="n">
        <v>3.0182</v>
      </c>
      <c r="C144" s="19" t="n">
        <v>36468</v>
      </c>
      <c r="G144" s="20" t="n">
        <f aca="false">$G$11</f>
        <v>15</v>
      </c>
      <c r="H144" s="20" t="n">
        <f aca="false">$H$11</f>
        <v>9.2</v>
      </c>
      <c r="I144" s="6" t="n">
        <f aca="false">(3.14*POWER(H144,2)*0.25*G144)</f>
        <v>996.636</v>
      </c>
      <c r="J144" s="26" t="n">
        <f aca="false">B144-C144/(2*10^5/1.8467)</f>
        <v>2.681472722</v>
      </c>
      <c r="K144" s="24" t="n">
        <f aca="false">G144-J144</f>
        <v>12.318527278</v>
      </c>
      <c r="L144" s="6" t="n">
        <f aca="false">I144/K144</f>
        <v>80.9054505874188</v>
      </c>
      <c r="M144" s="25" t="n">
        <f aca="false">C144/L144</f>
        <v>450.748370291766</v>
      </c>
      <c r="N144" s="17" t="n">
        <f aca="false">J144/G144</f>
        <v>0.178764848133333</v>
      </c>
      <c r="O144" s="18" t="n">
        <f aca="false">LN(L144/(3.14*H144^2/4))</f>
        <v>0.196945789265583</v>
      </c>
    </row>
    <row r="145" customFormat="false" ht="14.25" hidden="false" customHeight="false" outlineLevel="0" collapsed="false">
      <c r="A145" s="14" t="n">
        <v>13.1</v>
      </c>
      <c r="B145" s="14" t="n">
        <v>3.0389</v>
      </c>
      <c r="C145" s="19" t="n">
        <v>36567</v>
      </c>
      <c r="G145" s="20" t="n">
        <f aca="false">$G$11</f>
        <v>15</v>
      </c>
      <c r="H145" s="20" t="n">
        <f aca="false">$H$11</f>
        <v>9.2</v>
      </c>
      <c r="I145" s="6" t="n">
        <f aca="false">(3.14*POWER(H145,2)*0.25*G145)</f>
        <v>996.636</v>
      </c>
      <c r="J145" s="26" t="n">
        <f aca="false">B145-C145/(2*10^5/1.8467)</f>
        <v>2.7012586055</v>
      </c>
      <c r="K145" s="24" t="n">
        <f aca="false">G145-J145</f>
        <v>12.2987413945</v>
      </c>
      <c r="L145" s="6" t="n">
        <f aca="false">I145/K145</f>
        <v>81.0356090945774</v>
      </c>
      <c r="M145" s="25" t="n">
        <f aca="false">C145/L145</f>
        <v>451.2460683466</v>
      </c>
      <c r="N145" s="17" t="n">
        <f aca="false">J145/G145</f>
        <v>0.180083907033333</v>
      </c>
      <c r="O145" s="18" t="n">
        <f aca="false">LN(L145/(3.14*H145^2/4))</f>
        <v>0.198553269609871</v>
      </c>
    </row>
    <row r="146" customFormat="false" ht="14.25" hidden="false" customHeight="false" outlineLevel="0" collapsed="false">
      <c r="A146" s="14" t="n">
        <v>13.2</v>
      </c>
      <c r="B146" s="14" t="n">
        <v>3.0603</v>
      </c>
      <c r="C146" s="19" t="n">
        <v>36683</v>
      </c>
      <c r="G146" s="20" t="n">
        <f aca="false">$G$11</f>
        <v>15</v>
      </c>
      <c r="H146" s="20" t="n">
        <f aca="false">$H$11</f>
        <v>9.2</v>
      </c>
      <c r="I146" s="6" t="n">
        <f aca="false">(3.14*POWER(H146,2)*0.25*G146)</f>
        <v>996.636</v>
      </c>
      <c r="J146" s="26" t="n">
        <f aca="false">B146-C146/(2*10^5/1.8467)</f>
        <v>2.7215875195</v>
      </c>
      <c r="K146" s="24" t="n">
        <f aca="false">G146-J146</f>
        <v>12.2784124805</v>
      </c>
      <c r="L146" s="6" t="n">
        <f aca="false">I146/K146</f>
        <v>81.1697767592358</v>
      </c>
      <c r="M146" s="25" t="n">
        <f aca="false">C146/L146</f>
        <v>451.929295171137</v>
      </c>
      <c r="N146" s="17" t="n">
        <f aca="false">J146/G146</f>
        <v>0.181439167966667</v>
      </c>
      <c r="O146" s="18" t="n">
        <f aca="false">LN(L146/(3.14*H146^2/4))</f>
        <v>0.200207563572431</v>
      </c>
    </row>
    <row r="147" customFormat="false" ht="14.25" hidden="false" customHeight="false" outlineLevel="0" collapsed="false">
      <c r="A147" s="14" t="n">
        <v>13.3</v>
      </c>
      <c r="B147" s="14" t="n">
        <v>3.0811</v>
      </c>
      <c r="C147" s="19" t="n">
        <v>36783</v>
      </c>
      <c r="G147" s="20" t="n">
        <f aca="false">$G$11</f>
        <v>15</v>
      </c>
      <c r="H147" s="20" t="n">
        <f aca="false">$H$11</f>
        <v>9.2</v>
      </c>
      <c r="I147" s="6" t="n">
        <f aca="false">(3.14*POWER(H147,2)*0.25*G147)</f>
        <v>996.636</v>
      </c>
      <c r="J147" s="26" t="n">
        <f aca="false">B147-C147/(2*10^5/1.8467)</f>
        <v>2.7414641695</v>
      </c>
      <c r="K147" s="24" t="n">
        <f aca="false">G147-J147</f>
        <v>12.2585358305</v>
      </c>
      <c r="L147" s="6" t="n">
        <f aca="false">I147/K147</f>
        <v>81.3013898054862</v>
      </c>
      <c r="M147" s="25" t="n">
        <f aca="false">C147/L147</f>
        <v>452.427690203125</v>
      </c>
      <c r="N147" s="17" t="n">
        <f aca="false">J147/G147</f>
        <v>0.182764277966667</v>
      </c>
      <c r="O147" s="18" t="n">
        <f aca="false">LN(L147/(3.14*H147^2/4))</f>
        <v>0.201827704275818</v>
      </c>
    </row>
    <row r="148" customFormat="false" ht="14.25" hidden="false" customHeight="false" outlineLevel="0" collapsed="false">
      <c r="A148" s="14" t="n">
        <v>13.4</v>
      </c>
      <c r="B148" s="14" t="n">
        <v>3.102</v>
      </c>
      <c r="C148" s="19" t="n">
        <v>36888</v>
      </c>
      <c r="G148" s="20" t="n">
        <f aca="false">$G$11</f>
        <v>15</v>
      </c>
      <c r="H148" s="20" t="n">
        <f aca="false">$H$11</f>
        <v>9.2</v>
      </c>
      <c r="I148" s="6" t="n">
        <f aca="false">(3.14*POWER(H148,2)*0.25*G148)</f>
        <v>996.636</v>
      </c>
      <c r="J148" s="26" t="n">
        <f aca="false">B148-C148/(2*10^5/1.8467)</f>
        <v>2.761394652</v>
      </c>
      <c r="K148" s="24" t="n">
        <f aca="false">G148-J148</f>
        <v>12.238605348</v>
      </c>
      <c r="L148" s="6" t="n">
        <f aca="false">I148/K148</f>
        <v>81.4337885454299</v>
      </c>
      <c r="M148" s="25" t="n">
        <f aca="false">C148/L148</f>
        <v>452.981503855996</v>
      </c>
      <c r="N148" s="17" t="n">
        <f aca="false">J148/G148</f>
        <v>0.1840929768</v>
      </c>
      <c r="O148" s="18" t="n">
        <f aca="false">LN(L148/(3.14*H148^2/4))</f>
        <v>0.203454872666794</v>
      </c>
    </row>
    <row r="149" customFormat="false" ht="14.25" hidden="false" customHeight="false" outlineLevel="0" collapsed="false">
      <c r="A149" s="14" t="n">
        <v>13.5</v>
      </c>
      <c r="B149" s="14" t="n">
        <v>3.1227</v>
      </c>
      <c r="C149" s="19" t="n">
        <v>36994</v>
      </c>
      <c r="G149" s="20" t="n">
        <f aca="false">$G$11</f>
        <v>15</v>
      </c>
      <c r="H149" s="20" t="n">
        <f aca="false">$H$11</f>
        <v>9.2</v>
      </c>
      <c r="I149" s="6" t="n">
        <f aca="false">(3.14*POWER(H149,2)*0.25*G149)</f>
        <v>996.636</v>
      </c>
      <c r="J149" s="26" t="n">
        <f aca="false">B149-C149/(2*10^5/1.8467)</f>
        <v>2.781115901</v>
      </c>
      <c r="K149" s="24" t="n">
        <f aca="false">G149-J149</f>
        <v>12.218884099</v>
      </c>
      <c r="L149" s="6" t="n">
        <f aca="false">I149/K149</f>
        <v>81.5652224806327</v>
      </c>
      <c r="M149" s="25" t="n">
        <f aca="false">C149/L149</f>
        <v>453.551144408195</v>
      </c>
      <c r="N149" s="17" t="n">
        <f aca="false">J149/G149</f>
        <v>0.185407726733333</v>
      </c>
      <c r="O149" s="18" t="n">
        <f aca="false">LN(L149/(3.14*H149^2/4))</f>
        <v>0.205067569122574</v>
      </c>
    </row>
    <row r="150" customFormat="false" ht="14.25" hidden="false" customHeight="false" outlineLevel="0" collapsed="false">
      <c r="A150" s="14" t="n">
        <v>13.6</v>
      </c>
      <c r="B150" s="14" t="n">
        <v>3.1434</v>
      </c>
      <c r="C150" s="19" t="n">
        <v>37102</v>
      </c>
      <c r="G150" s="20" t="n">
        <f aca="false">$G$11</f>
        <v>15</v>
      </c>
      <c r="H150" s="20" t="n">
        <f aca="false">$H$11</f>
        <v>9.2</v>
      </c>
      <c r="I150" s="6" t="n">
        <f aca="false">(3.14*POWER(H150,2)*0.25*G150)</f>
        <v>996.636</v>
      </c>
      <c r="J150" s="26" t="n">
        <f aca="false">B150-C150/(2*10^5/1.8467)</f>
        <v>2.800818683</v>
      </c>
      <c r="K150" s="24" t="n">
        <f aca="false">G150-J150</f>
        <v>12.199181317</v>
      </c>
      <c r="L150" s="6" t="n">
        <f aca="false">I150/K150</f>
        <v>81.6969576975753</v>
      </c>
      <c r="M150" s="25" t="n">
        <f aca="false">C150/L150</f>
        <v>454.141758097574</v>
      </c>
      <c r="N150" s="17" t="n">
        <f aca="false">J150/G150</f>
        <v>0.186721245533333</v>
      </c>
      <c r="O150" s="18" t="n">
        <f aca="false">LN(L150/(3.14*H150^2/4))</f>
        <v>0.206681356778586</v>
      </c>
    </row>
    <row r="151" customFormat="false" ht="14.25" hidden="false" customHeight="false" outlineLevel="0" collapsed="false">
      <c r="A151" s="14" t="n">
        <v>13.7</v>
      </c>
      <c r="B151" s="14" t="n">
        <v>3.1641</v>
      </c>
      <c r="C151" s="19" t="n">
        <v>37199</v>
      </c>
      <c r="G151" s="20" t="n">
        <f aca="false">$G$11</f>
        <v>15</v>
      </c>
      <c r="H151" s="20" t="n">
        <f aca="false">$H$11</f>
        <v>9.2</v>
      </c>
      <c r="I151" s="6" t="n">
        <f aca="false">(3.14*POWER(H151,2)*0.25*G151)</f>
        <v>996.636</v>
      </c>
      <c r="J151" s="26" t="n">
        <f aca="false">B151-C151/(2*10^5/1.8467)</f>
        <v>2.8206230335</v>
      </c>
      <c r="K151" s="24" t="n">
        <f aca="false">G151-J151</f>
        <v>12.1793769665</v>
      </c>
      <c r="L151" s="6" t="n">
        <f aca="false">I151/K151</f>
        <v>81.8298015359323</v>
      </c>
      <c r="M151" s="25" t="n">
        <f aca="false">C151/L151</f>
        <v>454.589884147104</v>
      </c>
      <c r="N151" s="17" t="n">
        <f aca="false">J151/G151</f>
        <v>0.188041535566667</v>
      </c>
      <c r="O151" s="18" t="n">
        <f aca="false">LN(L151/(3.14*H151^2/4))</f>
        <v>0.208306092304474</v>
      </c>
    </row>
    <row r="152" customFormat="false" ht="14.25" hidden="false" customHeight="false" outlineLevel="0" collapsed="false">
      <c r="A152" s="14" t="n">
        <v>13.8</v>
      </c>
      <c r="B152" s="14" t="n">
        <v>3.1848</v>
      </c>
      <c r="C152" s="19" t="n">
        <v>37297</v>
      </c>
      <c r="G152" s="20" t="n">
        <f aca="false">$G$11</f>
        <v>15</v>
      </c>
      <c r="H152" s="20" t="n">
        <f aca="false">$H$11</f>
        <v>9.2</v>
      </c>
      <c r="I152" s="6" t="n">
        <f aca="false">(3.14*POWER(H152,2)*0.25*G152)</f>
        <v>996.636</v>
      </c>
      <c r="J152" s="26" t="n">
        <f aca="false">B152-C152/(2*10^5/1.8467)</f>
        <v>2.8404181505</v>
      </c>
      <c r="K152" s="24" t="n">
        <f aca="false">G152-J152</f>
        <v>12.1595818495</v>
      </c>
      <c r="L152" s="6" t="n">
        <f aca="false">I152/K152</f>
        <v>81.9630158615184</v>
      </c>
      <c r="M152" s="25" t="n">
        <f aca="false">C152/L152</f>
        <v>455.046701344123</v>
      </c>
      <c r="N152" s="17" t="n">
        <f aca="false">J152/G152</f>
        <v>0.189361210033333</v>
      </c>
      <c r="O152" s="18" t="n">
        <f aca="false">LN(L152/(3.14*H152^2/4))</f>
        <v>0.209932712532093</v>
      </c>
    </row>
    <row r="153" customFormat="false" ht="14.25" hidden="false" customHeight="false" outlineLevel="0" collapsed="false">
      <c r="A153" s="14" t="n">
        <v>13.9</v>
      </c>
      <c r="B153" s="14" t="n">
        <v>3.2055</v>
      </c>
      <c r="C153" s="19" t="n">
        <v>37401</v>
      </c>
      <c r="G153" s="20" t="n">
        <f aca="false">$G$11</f>
        <v>15</v>
      </c>
      <c r="H153" s="20" t="n">
        <f aca="false">$H$11</f>
        <v>9.2</v>
      </c>
      <c r="I153" s="6" t="n">
        <f aca="false">(3.14*POWER(H153,2)*0.25*G153)</f>
        <v>996.636</v>
      </c>
      <c r="J153" s="26" t="n">
        <f aca="false">B153-C153/(2*10^5/1.8467)</f>
        <v>2.8601578665</v>
      </c>
      <c r="K153" s="24" t="n">
        <f aca="false">G153-J153</f>
        <v>12.1398421335</v>
      </c>
      <c r="L153" s="6" t="n">
        <f aca="false">I153/K153</f>
        <v>82.0962899714959</v>
      </c>
      <c r="M153" s="25" t="n">
        <f aca="false">C153/L153</f>
        <v>455.57478922599</v>
      </c>
      <c r="N153" s="17" t="n">
        <f aca="false">J153/G153</f>
        <v>0.1906771911</v>
      </c>
      <c r="O153" s="18" t="n">
        <f aca="false">LN(L153/(3.14*H153^2/4))</f>
        <v>0.211557419385721</v>
      </c>
    </row>
    <row r="154" customFormat="false" ht="14.25" hidden="false" customHeight="false" outlineLevel="0" collapsed="false">
      <c r="A154" s="14" t="n">
        <v>14</v>
      </c>
      <c r="B154" s="14" t="n">
        <v>3.2472</v>
      </c>
      <c r="C154" s="19" t="n">
        <v>37619</v>
      </c>
      <c r="G154" s="20" t="n">
        <f aca="false">$G$11</f>
        <v>15</v>
      </c>
      <c r="H154" s="20" t="n">
        <f aca="false">$H$11</f>
        <v>9.2</v>
      </c>
      <c r="I154" s="6" t="n">
        <f aca="false">(3.14*POWER(H154,2)*0.25*G154)</f>
        <v>996.636</v>
      </c>
      <c r="J154" s="26" t="n">
        <f aca="false">B154-C154/(2*10^5/1.8467)</f>
        <v>2.8998449635</v>
      </c>
      <c r="K154" s="24" t="n">
        <f aca="false">G154-J154</f>
        <v>12.1001550365</v>
      </c>
      <c r="L154" s="6" t="n">
        <f aca="false">I154/K154</f>
        <v>82.3655562258217</v>
      </c>
      <c r="M154" s="25" t="n">
        <f aca="false">C154/L154</f>
        <v>456.732179369493</v>
      </c>
      <c r="N154" s="17" t="n">
        <f aca="false">J154/G154</f>
        <v>0.193322997566667</v>
      </c>
      <c r="O154" s="18" t="n">
        <f aca="false">LN(L154/(3.14*H154^2/4))</f>
        <v>0.214831935647715</v>
      </c>
    </row>
    <row r="155" customFormat="false" ht="14.25" hidden="false" customHeight="false" outlineLevel="0" collapsed="false">
      <c r="A155" s="14" t="n">
        <v>14.1</v>
      </c>
      <c r="B155" s="14" t="n">
        <v>3.2679</v>
      </c>
      <c r="C155" s="19" t="n">
        <v>37719</v>
      </c>
      <c r="G155" s="20" t="n">
        <f aca="false">$G$11</f>
        <v>15</v>
      </c>
      <c r="H155" s="20" t="n">
        <f aca="false">$H$11</f>
        <v>9.2</v>
      </c>
      <c r="I155" s="6" t="n">
        <f aca="false">(3.14*POWER(H155,2)*0.25*G155)</f>
        <v>996.636</v>
      </c>
      <c r="J155" s="26" t="n">
        <f aca="false">B155-C155/(2*10^5/1.8467)</f>
        <v>2.9196216135</v>
      </c>
      <c r="K155" s="24" t="n">
        <f aca="false">G155-J155</f>
        <v>12.0803783865</v>
      </c>
      <c r="L155" s="6" t="n">
        <f aca="false">I155/K155</f>
        <v>82.5003959407228</v>
      </c>
      <c r="M155" s="25" t="n">
        <f aca="false">C155/L155</f>
        <v>457.197805779034</v>
      </c>
      <c r="N155" s="17" t="n">
        <f aca="false">J155/G155</f>
        <v>0.1946414409</v>
      </c>
      <c r="O155" s="18" t="n">
        <f aca="false">LN(L155/(3.14*H155^2/4))</f>
        <v>0.216467685700347</v>
      </c>
    </row>
    <row r="156" customFormat="false" ht="14.25" hidden="false" customHeight="false" outlineLevel="0" collapsed="false">
      <c r="A156" s="14" t="n">
        <v>14.2</v>
      </c>
      <c r="B156" s="14" t="n">
        <v>3.2886</v>
      </c>
      <c r="C156" s="19" t="n">
        <v>37824</v>
      </c>
      <c r="G156" s="20" t="n">
        <f aca="false">$G$11</f>
        <v>15</v>
      </c>
      <c r="H156" s="20" t="n">
        <f aca="false">$H$11</f>
        <v>9.2</v>
      </c>
      <c r="I156" s="6" t="n">
        <f aca="false">(3.14*POWER(H156,2)*0.25*G156)</f>
        <v>996.636</v>
      </c>
      <c r="J156" s="26" t="n">
        <f aca="false">B156-C156/(2*10^5/1.8467)</f>
        <v>2.939352096</v>
      </c>
      <c r="K156" s="24" t="n">
        <f aca="false">G156-J156</f>
        <v>12.060647904</v>
      </c>
      <c r="L156" s="6" t="n">
        <f aca="false">I156/K156</f>
        <v>82.6353615438403</v>
      </c>
      <c r="M156" s="25" t="n">
        <f aca="false">C156/L156</f>
        <v>457.721722194358</v>
      </c>
      <c r="N156" s="17" t="n">
        <f aca="false">J156/G156</f>
        <v>0.1959568064</v>
      </c>
      <c r="O156" s="18" t="n">
        <f aca="false">LN(L156/(3.14*H156^2/4))</f>
        <v>0.218102287863135</v>
      </c>
    </row>
    <row r="157" customFormat="false" ht="14.25" hidden="false" customHeight="false" outlineLevel="0" collapsed="false">
      <c r="A157" s="14" t="n">
        <v>14.3</v>
      </c>
      <c r="B157" s="14" t="n">
        <v>3.3092</v>
      </c>
      <c r="C157" s="19" t="n">
        <v>37931</v>
      </c>
      <c r="G157" s="20" t="n">
        <f aca="false">$G$11</f>
        <v>15</v>
      </c>
      <c r="H157" s="20" t="n">
        <f aca="false">$H$11</f>
        <v>9.2</v>
      </c>
      <c r="I157" s="6" t="n">
        <f aca="false">(3.14*POWER(H157,2)*0.25*G157)</f>
        <v>996.636</v>
      </c>
      <c r="J157" s="26" t="n">
        <f aca="false">B157-C157/(2*10^5/1.8467)</f>
        <v>2.9589641115</v>
      </c>
      <c r="K157" s="24" t="n">
        <f aca="false">G157-J157</f>
        <v>12.0410358885</v>
      </c>
      <c r="L157" s="6" t="n">
        <f aca="false">I157/K157</f>
        <v>82.7699551125709</v>
      </c>
      <c r="M157" s="25" t="n">
        <f aca="false">C157/L157</f>
        <v>458.27015308166</v>
      </c>
      <c r="N157" s="17" t="n">
        <f aca="false">J157/G157</f>
        <v>0.1972642741</v>
      </c>
      <c r="O157" s="18" t="n">
        <f aca="false">LN(L157/(3.14*H157^2/4))</f>
        <v>0.219729727671697</v>
      </c>
    </row>
    <row r="158" customFormat="false" ht="14.25" hidden="false" customHeight="false" outlineLevel="0" collapsed="false">
      <c r="A158" s="14" t="n">
        <v>14.4</v>
      </c>
      <c r="B158" s="14" t="n">
        <v>3.33</v>
      </c>
      <c r="C158" s="19" t="n">
        <v>38033</v>
      </c>
      <c r="G158" s="20" t="n">
        <f aca="false">$G$11</f>
        <v>15</v>
      </c>
      <c r="H158" s="20" t="n">
        <f aca="false">$H$11</f>
        <v>9.2</v>
      </c>
      <c r="I158" s="6" t="n">
        <f aca="false">(3.14*POWER(H158,2)*0.25*G158)</f>
        <v>996.636</v>
      </c>
      <c r="J158" s="26" t="n">
        <f aca="false">B158-C158/(2*10^5/1.8467)</f>
        <v>2.9788222945</v>
      </c>
      <c r="K158" s="24" t="n">
        <f aca="false">G158-J158</f>
        <v>12.0211777055</v>
      </c>
      <c r="L158" s="6" t="n">
        <f aca="false">I158/K158</f>
        <v>82.9066855524491</v>
      </c>
      <c r="M158" s="25" t="n">
        <f aca="false">C158/L158</f>
        <v>458.744668738919</v>
      </c>
      <c r="N158" s="17" t="n">
        <f aca="false">J158/G158</f>
        <v>0.198588152966667</v>
      </c>
      <c r="O158" s="18" t="n">
        <f aca="false">LN(L158/(3.14*H158^2/4))</f>
        <v>0.221380297967805</v>
      </c>
    </row>
    <row r="159" customFormat="false" ht="14.25" hidden="false" customHeight="false" outlineLevel="0" collapsed="false">
      <c r="A159" s="14" t="n">
        <v>14.5</v>
      </c>
      <c r="B159" s="14" t="n">
        <v>3.3508</v>
      </c>
      <c r="C159" s="19" t="n">
        <v>38142</v>
      </c>
      <c r="G159" s="20" t="n">
        <f aca="false">$G$11</f>
        <v>15</v>
      </c>
      <c r="H159" s="20" t="n">
        <f aca="false">$H$11</f>
        <v>9.2</v>
      </c>
      <c r="I159" s="6" t="n">
        <f aca="false">(3.14*POWER(H159,2)*0.25*G159)</f>
        <v>996.636</v>
      </c>
      <c r="J159" s="26" t="n">
        <f aca="false">B159-C159/(2*10^5/1.8467)</f>
        <v>2.998615843</v>
      </c>
      <c r="K159" s="24" t="n">
        <f aca="false">G159-J159</f>
        <v>12.001384157</v>
      </c>
      <c r="L159" s="6" t="n">
        <f aca="false">I159/K159</f>
        <v>83.0434212389323</v>
      </c>
      <c r="M159" s="25" t="n">
        <f aca="false">C159/L159</f>
        <v>459.301886061003</v>
      </c>
      <c r="N159" s="17" t="n">
        <f aca="false">J159/G159</f>
        <v>0.199907722866667</v>
      </c>
      <c r="O159" s="18" t="n">
        <f aca="false">LN(L159/(3.14*H159^2/4))</f>
        <v>0.223028211549429</v>
      </c>
    </row>
    <row r="160" customFormat="false" ht="14.25" hidden="false" customHeight="false" outlineLevel="0" collapsed="false">
      <c r="A160" s="14" t="n">
        <v>14.6</v>
      </c>
      <c r="B160" s="14" t="n">
        <v>3.3714</v>
      </c>
      <c r="C160" s="19" t="n">
        <v>38251</v>
      </c>
      <c r="G160" s="20" t="n">
        <f aca="false">$G$11</f>
        <v>15</v>
      </c>
      <c r="H160" s="20" t="n">
        <f aca="false">$H$11</f>
        <v>9.2</v>
      </c>
      <c r="I160" s="6" t="n">
        <f aca="false">(3.14*POWER(H160,2)*0.25*G160)</f>
        <v>996.636</v>
      </c>
      <c r="J160" s="26" t="n">
        <f aca="false">B160-C160/(2*10^5/1.8467)</f>
        <v>3.0182093915</v>
      </c>
      <c r="K160" s="24" t="n">
        <f aca="false">G160-J160</f>
        <v>11.9817906085</v>
      </c>
      <c r="L160" s="6" t="n">
        <f aca="false">I160/K160</f>
        <v>83.179220248848</v>
      </c>
      <c r="M160" s="25" t="n">
        <f aca="false">C160/L160</f>
        <v>459.862449847019</v>
      </c>
      <c r="N160" s="17" t="n">
        <f aca="false">J160/G160</f>
        <v>0.201213959433333</v>
      </c>
      <c r="O160" s="18" t="n">
        <f aca="false">LN(L160/(3.14*H160^2/4))</f>
        <v>0.224662153098099</v>
      </c>
    </row>
    <row r="161" customFormat="false" ht="14.25" hidden="false" customHeight="false" outlineLevel="0" collapsed="false">
      <c r="A161" s="14" t="n">
        <v>14.7</v>
      </c>
      <c r="B161" s="14" t="n">
        <v>3.3928</v>
      </c>
      <c r="C161" s="19" t="n">
        <v>38358</v>
      </c>
      <c r="G161" s="20" t="n">
        <f aca="false">$G$11</f>
        <v>15</v>
      </c>
      <c r="H161" s="20" t="n">
        <f aca="false">$H$11</f>
        <v>9.2</v>
      </c>
      <c r="I161" s="6" t="n">
        <f aca="false">(3.14*POWER(H161,2)*0.25*G161)</f>
        <v>996.636</v>
      </c>
      <c r="J161" s="26" t="n">
        <f aca="false">B161-C161/(2*10^5/1.8467)</f>
        <v>3.038621407</v>
      </c>
      <c r="K161" s="24" t="n">
        <f aca="false">G161-J161</f>
        <v>11.961378593</v>
      </c>
      <c r="L161" s="6" t="n">
        <f aca="false">I161/K161</f>
        <v>83.3211650522665</v>
      </c>
      <c r="M161" s="25" t="n">
        <f aca="false">C161/L161</f>
        <v>460.36322194893</v>
      </c>
      <c r="N161" s="17" t="n">
        <f aca="false">J161/G161</f>
        <v>0.202574760466667</v>
      </c>
      <c r="O161" s="18" t="n">
        <f aca="false">LN(L161/(3.14*H161^2/4))</f>
        <v>0.226367192249207</v>
      </c>
    </row>
    <row r="162" customFormat="false" ht="14.25" hidden="false" customHeight="false" outlineLevel="0" collapsed="false">
      <c r="A162" s="14" t="n">
        <v>14.8</v>
      </c>
      <c r="B162" s="14" t="n">
        <v>3.4135</v>
      </c>
      <c r="C162" s="19" t="n">
        <v>38467</v>
      </c>
      <c r="G162" s="20" t="n">
        <f aca="false">$G$11</f>
        <v>15</v>
      </c>
      <c r="H162" s="20" t="n">
        <f aca="false">$H$11</f>
        <v>9.2</v>
      </c>
      <c r="I162" s="6" t="n">
        <f aca="false">(3.14*POWER(H162,2)*0.25*G162)</f>
        <v>996.636</v>
      </c>
      <c r="J162" s="26" t="n">
        <f aca="false">B162-C162/(2*10^5/1.8467)</f>
        <v>3.0583149555</v>
      </c>
      <c r="K162" s="24" t="n">
        <f aca="false">G162-J162</f>
        <v>11.9416850445</v>
      </c>
      <c r="L162" s="6" t="n">
        <f aca="false">I162/K162</f>
        <v>83.458573583719</v>
      </c>
      <c r="M162" s="25" t="n">
        <f aca="false">C162/L162</f>
        <v>460.911304234226</v>
      </c>
      <c r="N162" s="17" t="n">
        <f aca="false">J162/G162</f>
        <v>0.2038876637</v>
      </c>
      <c r="O162" s="18" t="n">
        <f aca="false">LN(L162/(3.14*H162^2/4))</f>
        <v>0.228014977090067</v>
      </c>
    </row>
    <row r="163" customFormat="false" ht="14.25" hidden="false" customHeight="false" outlineLevel="0" collapsed="false">
      <c r="A163" s="14" t="n">
        <v>14.9</v>
      </c>
      <c r="B163" s="14" t="n">
        <v>3.4342</v>
      </c>
      <c r="C163" s="19" t="n">
        <v>38577</v>
      </c>
      <c r="G163" s="20" t="n">
        <f aca="false">$G$11</f>
        <v>15</v>
      </c>
      <c r="H163" s="20" t="n">
        <f aca="false">$H$11</f>
        <v>9.2</v>
      </c>
      <c r="I163" s="6" t="n">
        <f aca="false">(3.14*POWER(H163,2)*0.25*G163)</f>
        <v>996.636</v>
      </c>
      <c r="J163" s="26" t="n">
        <f aca="false">B163-C163/(2*10^5/1.8467)</f>
        <v>3.0779992705</v>
      </c>
      <c r="K163" s="24" t="n">
        <f aca="false">G163-J163</f>
        <v>11.9220007295</v>
      </c>
      <c r="L163" s="6" t="n">
        <f aca="false">I163/K163</f>
        <v>83.5963713316933</v>
      </c>
      <c r="M163" s="25" t="n">
        <f aca="false">C163/L163</f>
        <v>461.467398470376</v>
      </c>
      <c r="N163" s="17" t="n">
        <f aca="false">J163/G163</f>
        <v>0.205199951366667</v>
      </c>
      <c r="O163" s="18" t="n">
        <f aca="false">LN(L163/(3.14*H163^2/4))</f>
        <v>0.229664707115079</v>
      </c>
    </row>
    <row r="164" customFormat="false" ht="14.25" hidden="false" customHeight="false" outlineLevel="0" collapsed="false">
      <c r="A164" s="14" t="n">
        <v>15</v>
      </c>
      <c r="B164" s="14" t="n">
        <v>3.4548</v>
      </c>
      <c r="C164" s="19" t="n">
        <v>38680</v>
      </c>
      <c r="G164" s="20" t="n">
        <f aca="false">$G$11</f>
        <v>15</v>
      </c>
      <c r="H164" s="20" t="n">
        <f aca="false">$H$11</f>
        <v>9.2</v>
      </c>
      <c r="I164" s="6" t="n">
        <f aca="false">(3.14*POWER(H164,2)*0.25*G164)</f>
        <v>996.636</v>
      </c>
      <c r="J164" s="26" t="n">
        <f aca="false">B164-C164/(2*10^5/1.8467)</f>
        <v>3.09764822</v>
      </c>
      <c r="K164" s="24" t="n">
        <f aca="false">G164-J164</f>
        <v>11.90235178</v>
      </c>
      <c r="L164" s="6" t="n">
        <f aca="false">I164/K164</f>
        <v>83.7343760646268</v>
      </c>
      <c r="M164" s="25" t="n">
        <f aca="false">C164/L164</f>
        <v>461.936922658222</v>
      </c>
      <c r="N164" s="17" t="n">
        <f aca="false">J164/G164</f>
        <v>0.206509881333333</v>
      </c>
      <c r="O164" s="18" t="n">
        <f aca="false">LN(L164/(3.14*H164^2/4))</f>
        <v>0.231314191939251</v>
      </c>
    </row>
    <row r="165" customFormat="false" ht="14.25" hidden="false" customHeight="false" outlineLevel="0" collapsed="false">
      <c r="A165" s="14" t="n">
        <v>15.1</v>
      </c>
      <c r="B165" s="14" t="n">
        <v>3.4754</v>
      </c>
      <c r="C165" s="19" t="n">
        <v>38787</v>
      </c>
      <c r="G165" s="20" t="n">
        <f aca="false">$G$11</f>
        <v>15</v>
      </c>
      <c r="H165" s="20" t="n">
        <f aca="false">$H$11</f>
        <v>9.2</v>
      </c>
      <c r="I165" s="6" t="n">
        <f aca="false">(3.14*POWER(H165,2)*0.25*G165)</f>
        <v>996.636</v>
      </c>
      <c r="J165" s="26" t="n">
        <f aca="false">B165-C165/(2*10^5/1.8467)</f>
        <v>3.1172602355</v>
      </c>
      <c r="K165" s="24" t="n">
        <f aca="false">G165-J165</f>
        <v>11.8827397645</v>
      </c>
      <c r="L165" s="6" t="n">
        <f aca="false">I165/K165</f>
        <v>83.8725765060913</v>
      </c>
      <c r="M165" s="25" t="n">
        <f aca="false">C165/L165</f>
        <v>462.451514139226</v>
      </c>
      <c r="N165" s="17" t="n">
        <f aca="false">J165/G165</f>
        <v>0.207817349033333</v>
      </c>
      <c r="O165" s="18" t="n">
        <f aca="false">LN(L165/(3.14*H165^2/4))</f>
        <v>0.232963293848987</v>
      </c>
    </row>
    <row r="166" customFormat="false" ht="14.25" hidden="false" customHeight="false" outlineLevel="0" collapsed="false">
      <c r="A166" s="14" t="n">
        <v>15.2</v>
      </c>
      <c r="B166" s="14" t="n">
        <v>3.496</v>
      </c>
      <c r="C166" s="19" t="n">
        <v>38895</v>
      </c>
      <c r="G166" s="20" t="n">
        <f aca="false">$G$11</f>
        <v>15</v>
      </c>
      <c r="H166" s="20" t="n">
        <f aca="false">$H$11</f>
        <v>9.2</v>
      </c>
      <c r="I166" s="6" t="n">
        <f aca="false">(3.14*POWER(H166,2)*0.25*G166)</f>
        <v>996.636</v>
      </c>
      <c r="J166" s="26" t="n">
        <f aca="false">B166-C166/(2*10^5/1.8467)</f>
        <v>3.1368630175</v>
      </c>
      <c r="K166" s="24" t="n">
        <f aca="false">G166-J166</f>
        <v>11.8631369825</v>
      </c>
      <c r="L166" s="6" t="n">
        <f aca="false">I166/K166</f>
        <v>84.0111685020746</v>
      </c>
      <c r="M166" s="25" t="n">
        <f aca="false">C166/L166</f>
        <v>462.974158001856</v>
      </c>
      <c r="N166" s="17" t="n">
        <f aca="false">J166/G166</f>
        <v>0.209124201166667</v>
      </c>
      <c r="O166" s="18" t="n">
        <f aca="false">LN(L166/(3.14*H166^2/4))</f>
        <v>0.234614341452904</v>
      </c>
    </row>
    <row r="167" customFormat="false" ht="14.25" hidden="false" customHeight="false" outlineLevel="0" collapsed="false">
      <c r="A167" s="14" t="n">
        <v>15.3</v>
      </c>
      <c r="B167" s="14" t="n">
        <v>3.5166</v>
      </c>
      <c r="C167" s="19" t="n">
        <v>39006</v>
      </c>
      <c r="G167" s="20" t="n">
        <f aca="false">$G$11</f>
        <v>15</v>
      </c>
      <c r="H167" s="20" t="n">
        <f aca="false">$H$11</f>
        <v>9.2</v>
      </c>
      <c r="I167" s="6" t="n">
        <f aca="false">(3.14*POWER(H167,2)*0.25*G167)</f>
        <v>996.636</v>
      </c>
      <c r="J167" s="26" t="n">
        <f aca="false">B167-C167/(2*10^5/1.8467)</f>
        <v>3.156438099</v>
      </c>
      <c r="K167" s="24" t="n">
        <f aca="false">G167-J167</f>
        <v>11.843561901</v>
      </c>
      <c r="L167" s="6" t="n">
        <f aca="false">I167/K167</f>
        <v>84.1500224620644</v>
      </c>
      <c r="M167" s="25" t="n">
        <f aca="false">C167/L167</f>
        <v>463.529288035357</v>
      </c>
      <c r="N167" s="17" t="n">
        <f aca="false">J167/G167</f>
        <v>0.2104292066</v>
      </c>
      <c r="O167" s="18" t="n">
        <f aca="false">LN(L167/(3.14*H167^2/4))</f>
        <v>0.236265780655388</v>
      </c>
    </row>
    <row r="168" customFormat="false" ht="14.25" hidden="false" customHeight="false" outlineLevel="0" collapsed="false">
      <c r="A168" s="14" t="n">
        <v>15.4</v>
      </c>
      <c r="B168" s="14" t="n">
        <v>3.5373</v>
      </c>
      <c r="C168" s="19" t="n">
        <v>39108</v>
      </c>
      <c r="G168" s="20" t="n">
        <f aca="false">$G$11</f>
        <v>15</v>
      </c>
      <c r="H168" s="20" t="n">
        <f aca="false">$H$11</f>
        <v>9.2</v>
      </c>
      <c r="I168" s="6" t="n">
        <f aca="false">(3.14*POWER(H168,2)*0.25*G168)</f>
        <v>996.636</v>
      </c>
      <c r="J168" s="26" t="n">
        <f aca="false">B168-C168/(2*10^5/1.8467)</f>
        <v>3.176196282</v>
      </c>
      <c r="K168" s="24" t="n">
        <f aca="false">G168-J168</f>
        <v>11.823803718</v>
      </c>
      <c r="L168" s="6" t="n">
        <f aca="false">I168/K168</f>
        <v>84.2906414695271</v>
      </c>
      <c r="M168" s="25" t="n">
        <f aca="false">C168/L168</f>
        <v>463.966097756397</v>
      </c>
      <c r="N168" s="17" t="n">
        <f aca="false">J168/G168</f>
        <v>0.2117464188</v>
      </c>
      <c r="O168" s="18" t="n">
        <f aca="false">LN(L168/(3.14*H168^2/4))</f>
        <v>0.237935437338616</v>
      </c>
    </row>
    <row r="169" customFormat="false" ht="14.25" hidden="false" customHeight="false" outlineLevel="0" collapsed="false">
      <c r="A169" s="14" t="n">
        <v>15.5</v>
      </c>
      <c r="B169" s="14" t="n">
        <v>3.5587</v>
      </c>
      <c r="C169" s="19" t="n">
        <v>39221</v>
      </c>
      <c r="G169" s="20" t="n">
        <f aca="false">$G$11</f>
        <v>15</v>
      </c>
      <c r="H169" s="20" t="n">
        <f aca="false">$H$11</f>
        <v>9.2</v>
      </c>
      <c r="I169" s="6" t="n">
        <f aca="false">(3.14*POWER(H169,2)*0.25*G169)</f>
        <v>996.636</v>
      </c>
      <c r="J169" s="26" t="n">
        <f aca="false">B169-C169/(2*10^5/1.8467)</f>
        <v>3.1965528965</v>
      </c>
      <c r="K169" s="24" t="n">
        <f aca="false">G169-J169</f>
        <v>11.8034471035</v>
      </c>
      <c r="L169" s="6" t="n">
        <f aca="false">I169/K169</f>
        <v>84.4360118921932</v>
      </c>
      <c r="M169" s="25" t="n">
        <f aca="false">C169/L169</f>
        <v>464.505595670208</v>
      </c>
      <c r="N169" s="17" t="n">
        <f aca="false">J169/G169</f>
        <v>0.213103526433333</v>
      </c>
      <c r="O169" s="18" t="n">
        <f aca="false">LN(L169/(3.14*H169^2/4))</f>
        <v>0.239658584876242</v>
      </c>
    </row>
    <row r="170" customFormat="false" ht="14.25" hidden="false" customHeight="false" outlineLevel="0" collapsed="false">
      <c r="A170" s="14" t="n">
        <v>15.6</v>
      </c>
      <c r="B170" s="14" t="n">
        <v>3.5795</v>
      </c>
      <c r="C170" s="19" t="n">
        <v>39322</v>
      </c>
      <c r="G170" s="20" t="n">
        <f aca="false">$G$11</f>
        <v>15</v>
      </c>
      <c r="H170" s="20" t="n">
        <f aca="false">$H$11</f>
        <v>9.2</v>
      </c>
      <c r="I170" s="6" t="n">
        <f aca="false">(3.14*POWER(H170,2)*0.25*G170)</f>
        <v>996.636</v>
      </c>
      <c r="J170" s="26" t="n">
        <f aca="false">B170-C170/(2*10^5/1.8467)</f>
        <v>3.216420313</v>
      </c>
      <c r="K170" s="24" t="n">
        <f aca="false">G170-J170</f>
        <v>11.783579687</v>
      </c>
      <c r="L170" s="6" t="n">
        <f aca="false">I170/K170</f>
        <v>84.5783731661372</v>
      </c>
      <c r="M170" s="25" t="n">
        <f aca="false">C170/L170</f>
        <v>464.917904282219</v>
      </c>
      <c r="N170" s="17" t="n">
        <f aca="false">J170/G170</f>
        <v>0.214428020866667</v>
      </c>
      <c r="O170" s="18" t="n">
        <f aca="false">LN(L170/(3.14*H170^2/4))</f>
        <v>0.241343190687304</v>
      </c>
    </row>
    <row r="171" customFormat="false" ht="14.25" hidden="false" customHeight="false" outlineLevel="0" collapsed="false">
      <c r="A171" s="14" t="n">
        <v>15.7</v>
      </c>
      <c r="B171" s="14" t="n">
        <v>3.6002</v>
      </c>
      <c r="C171" s="19" t="n">
        <v>39430</v>
      </c>
      <c r="G171" s="20" t="n">
        <f aca="false">$G$11</f>
        <v>15</v>
      </c>
      <c r="H171" s="20" t="n">
        <f aca="false">$H$11</f>
        <v>9.2</v>
      </c>
      <c r="I171" s="6" t="n">
        <f aca="false">(3.14*POWER(H171,2)*0.25*G171)</f>
        <v>996.636</v>
      </c>
      <c r="J171" s="26" t="n">
        <f aca="false">B171-C171/(2*10^5/1.8467)</f>
        <v>3.236123095</v>
      </c>
      <c r="K171" s="24" t="n">
        <f aca="false">G171-J171</f>
        <v>11.763876905</v>
      </c>
      <c r="L171" s="6" t="n">
        <f aca="false">I171/K171</f>
        <v>84.7200296338021</v>
      </c>
      <c r="M171" s="25" t="n">
        <f aca="false">C171/L171</f>
        <v>465.415323512446</v>
      </c>
      <c r="N171" s="17" t="n">
        <f aca="false">J171/G171</f>
        <v>0.215741539666667</v>
      </c>
      <c r="O171" s="18" t="n">
        <f aca="false">LN(L171/(3.14*H171^2/4))</f>
        <v>0.243016644168028</v>
      </c>
    </row>
    <row r="172" customFormat="false" ht="14.25" hidden="false" customHeight="false" outlineLevel="0" collapsed="false">
      <c r="A172" s="14" t="n">
        <v>15.8</v>
      </c>
      <c r="B172" s="14" t="n">
        <v>3.6209</v>
      </c>
      <c r="C172" s="19" t="n">
        <v>39535</v>
      </c>
      <c r="G172" s="20" t="n">
        <f aca="false">$G$11</f>
        <v>15</v>
      </c>
      <c r="H172" s="20" t="n">
        <f aca="false">$H$11</f>
        <v>9.2</v>
      </c>
      <c r="I172" s="6" t="n">
        <f aca="false">(3.14*POWER(H172,2)*0.25*G172)</f>
        <v>996.636</v>
      </c>
      <c r="J172" s="26" t="n">
        <f aca="false">B172-C172/(2*10^5/1.8467)</f>
        <v>3.2558535775</v>
      </c>
      <c r="K172" s="24" t="n">
        <f aca="false">G172-J172</f>
        <v>11.7441464225</v>
      </c>
      <c r="L172" s="6" t="n">
        <f aca="false">I172/K172</f>
        <v>84.862361566831</v>
      </c>
      <c r="M172" s="25" t="n">
        <f aca="false">C172/L172</f>
        <v>465.872022296543</v>
      </c>
      <c r="N172" s="17" t="n">
        <f aca="false">J172/G172</f>
        <v>0.217056905166667</v>
      </c>
      <c r="O172" s="18" t="n">
        <f aca="false">LN(L172/(3.14*H172^2/4))</f>
        <v>0.244695261451847</v>
      </c>
    </row>
    <row r="173" customFormat="false" ht="14.25" hidden="false" customHeight="false" outlineLevel="0" collapsed="false">
      <c r="A173" s="14" t="n">
        <v>15.9</v>
      </c>
      <c r="B173" s="14" t="n">
        <v>3.6416</v>
      </c>
      <c r="C173" s="19" t="n">
        <v>39641</v>
      </c>
      <c r="G173" s="20" t="n">
        <f aca="false">$G$11</f>
        <v>15</v>
      </c>
      <c r="H173" s="20" t="n">
        <f aca="false">$H$11</f>
        <v>9.2</v>
      </c>
      <c r="I173" s="6" t="n">
        <f aca="false">(3.14*POWER(H173,2)*0.25*G173)</f>
        <v>996.636</v>
      </c>
      <c r="J173" s="26" t="n">
        <f aca="false">B173-C173/(2*10^5/1.8467)</f>
        <v>3.2755748265</v>
      </c>
      <c r="K173" s="24" t="n">
        <f aca="false">G173-J173</f>
        <v>11.7244251735</v>
      </c>
      <c r="L173" s="6" t="n">
        <f aca="false">I173/K173</f>
        <v>85.0051056023314</v>
      </c>
      <c r="M173" s="25" t="n">
        <f aca="false">C173/L173</f>
        <v>466.336694944507</v>
      </c>
      <c r="N173" s="17" t="n">
        <f aca="false">J173/G173</f>
        <v>0.2183716551</v>
      </c>
      <c r="O173" s="18" t="n">
        <f aca="false">LN(L173/(3.14*H173^2/4))</f>
        <v>0.246375913685952</v>
      </c>
    </row>
    <row r="174" customFormat="false" ht="14.25" hidden="false" customHeight="false" outlineLevel="0" collapsed="false">
      <c r="A174" s="14" t="n">
        <v>16</v>
      </c>
      <c r="B174" s="14" t="n">
        <v>3.6622</v>
      </c>
      <c r="C174" s="19" t="n">
        <v>39743</v>
      </c>
      <c r="G174" s="20" t="n">
        <f aca="false">$G$11</f>
        <v>15</v>
      </c>
      <c r="H174" s="20" t="n">
        <f aca="false">$H$11</f>
        <v>9.2</v>
      </c>
      <c r="I174" s="6" t="n">
        <f aca="false">(3.14*POWER(H174,2)*0.25*G174)</f>
        <v>996.636</v>
      </c>
      <c r="J174" s="26" t="n">
        <f aca="false">B174-C174/(2*10^5/1.8467)</f>
        <v>3.2952330095</v>
      </c>
      <c r="K174" s="24" t="n">
        <f aca="false">G174-J174</f>
        <v>11.7047669905</v>
      </c>
      <c r="L174" s="6" t="n">
        <f aca="false">I174/K174</f>
        <v>85.1478718721103</v>
      </c>
      <c r="M174" s="25" t="n">
        <f aca="false">C174/L174</f>
        <v>466.752710621974</v>
      </c>
      <c r="N174" s="17" t="n">
        <f aca="false">J174/G174</f>
        <v>0.219682200633333</v>
      </c>
      <c r="O174" s="18" t="n">
        <f aca="false">LN(L174/(3.14*H174^2/4))</f>
        <v>0.248054007192166</v>
      </c>
    </row>
    <row r="175" customFormat="false" ht="14.25" hidden="false" customHeight="false" outlineLevel="0" collapsed="false">
      <c r="A175" s="14" t="n">
        <v>16.1</v>
      </c>
      <c r="B175" s="14" t="n">
        <v>3.6829</v>
      </c>
      <c r="C175" s="19" t="n">
        <v>39852</v>
      </c>
      <c r="G175" s="20" t="n">
        <f aca="false">$G$11</f>
        <v>15</v>
      </c>
      <c r="H175" s="20" t="n">
        <f aca="false">$H$11</f>
        <v>9.2</v>
      </c>
      <c r="I175" s="6" t="n">
        <f aca="false">(3.14*POWER(H175,2)*0.25*G175)</f>
        <v>996.636</v>
      </c>
      <c r="J175" s="26" t="n">
        <f aca="false">B175-C175/(2*10^5/1.8467)</f>
        <v>3.314926558</v>
      </c>
      <c r="K175" s="24" t="n">
        <f aca="false">G175-J175</f>
        <v>11.685073442</v>
      </c>
      <c r="L175" s="6" t="n">
        <f aca="false">I175/K175</f>
        <v>85.2913766393425</v>
      </c>
      <c r="M175" s="25" t="n">
        <f aca="false">C175/L175</f>
        <v>467.245360202305</v>
      </c>
      <c r="N175" s="17" t="n">
        <f aca="false">J175/G175</f>
        <v>0.220995103866667</v>
      </c>
      <c r="O175" s="18" t="n">
        <f aca="false">LN(L175/(3.14*H175^2/4))</f>
        <v>0.249737947979236</v>
      </c>
    </row>
    <row r="176" customFormat="false" ht="14.25" hidden="false" customHeight="false" outlineLevel="0" collapsed="false">
      <c r="A176" s="14" t="n">
        <v>16.2</v>
      </c>
      <c r="B176" s="14" t="n">
        <v>3.7035</v>
      </c>
      <c r="C176" s="19" t="n">
        <v>39957</v>
      </c>
      <c r="G176" s="20" t="n">
        <f aca="false">$G$11</f>
        <v>15</v>
      </c>
      <c r="H176" s="20" t="n">
        <f aca="false">$H$11</f>
        <v>9.2</v>
      </c>
      <c r="I176" s="6" t="n">
        <f aca="false">(3.14*POWER(H176,2)*0.25*G176)</f>
        <v>996.636</v>
      </c>
      <c r="J176" s="26" t="n">
        <f aca="false">B176-C176/(2*10^5/1.8467)</f>
        <v>3.3345570405</v>
      </c>
      <c r="K176" s="24" t="n">
        <f aca="false">G176-J176</f>
        <v>11.6654429595</v>
      </c>
      <c r="L176" s="6" t="n">
        <f aca="false">I176/K176</f>
        <v>85.4349040546607</v>
      </c>
      <c r="M176" s="25" t="n">
        <f aca="false">C176/L176</f>
        <v>467.689411513072</v>
      </c>
      <c r="N176" s="17" t="n">
        <f aca="false">J176/G176</f>
        <v>0.2223038027</v>
      </c>
      <c r="O176" s="18" t="n">
        <f aca="false">LN(L176/(3.14*H176^2/4))</f>
        <v>0.251419322967876</v>
      </c>
    </row>
    <row r="177" customFormat="false" ht="14.25" hidden="false" customHeight="false" outlineLevel="0" collapsed="false">
      <c r="A177" s="14" t="n">
        <v>16.3</v>
      </c>
      <c r="B177" s="14" t="n">
        <v>3.7247</v>
      </c>
      <c r="C177" s="19" t="n">
        <v>40069</v>
      </c>
      <c r="G177" s="20" t="n">
        <f aca="false">$G$11</f>
        <v>15</v>
      </c>
      <c r="H177" s="20" t="n">
        <f aca="false">$H$11</f>
        <v>9.2</v>
      </c>
      <c r="I177" s="6" t="n">
        <f aca="false">(3.14*POWER(H177,2)*0.25*G177)</f>
        <v>996.636</v>
      </c>
      <c r="J177" s="26" t="n">
        <f aca="false">B177-C177/(2*10^5/1.8467)</f>
        <v>3.3547228885</v>
      </c>
      <c r="K177" s="24" t="n">
        <f aca="false">G177-J177</f>
        <v>11.6452771115</v>
      </c>
      <c r="L177" s="6" t="n">
        <f aca="false">I177/K177</f>
        <v>85.5828496357375</v>
      </c>
      <c r="M177" s="25" t="n">
        <f aca="false">C177/L177</f>
        <v>468.189598389676</v>
      </c>
      <c r="N177" s="17" t="n">
        <f aca="false">J177/G177</f>
        <v>0.223648192566667</v>
      </c>
      <c r="O177" s="18" t="n">
        <f aca="false">LN(L177/(3.14*H177^2/4))</f>
        <v>0.253149501441054</v>
      </c>
    </row>
    <row r="178" customFormat="false" ht="14.25" hidden="false" customHeight="false" outlineLevel="0" collapsed="false">
      <c r="A178" s="14" t="n">
        <v>16.4</v>
      </c>
      <c r="B178" s="14" t="n">
        <v>3.7454</v>
      </c>
      <c r="C178" s="19" t="n">
        <v>40181</v>
      </c>
      <c r="G178" s="20" t="n">
        <f aca="false">$G$11</f>
        <v>15</v>
      </c>
      <c r="H178" s="20" t="n">
        <f aca="false">$H$11</f>
        <v>9.2</v>
      </c>
      <c r="I178" s="6" t="n">
        <f aca="false">(3.14*POWER(H178,2)*0.25*G178)</f>
        <v>996.636</v>
      </c>
      <c r="J178" s="26" t="n">
        <f aca="false">B178-C178/(2*10^5/1.8467)</f>
        <v>3.3743887365</v>
      </c>
      <c r="K178" s="24" t="n">
        <f aca="false">G178-J178</f>
        <v>11.6256112635</v>
      </c>
      <c r="L178" s="6" t="n">
        <f aca="false">I178/K178</f>
        <v>85.7276213190663</v>
      </c>
      <c r="M178" s="25" t="n">
        <f aca="false">C178/L178</f>
        <v>468.70541118191</v>
      </c>
      <c r="N178" s="17" t="n">
        <f aca="false">J178/G178</f>
        <v>0.2249592491</v>
      </c>
      <c r="O178" s="18" t="n">
        <f aca="false">LN(L178/(3.14*H178^2/4))</f>
        <v>0.254839669204713</v>
      </c>
    </row>
    <row r="179" customFormat="false" ht="14.25" hidden="false" customHeight="false" outlineLevel="0" collapsed="false">
      <c r="A179" s="14" t="n">
        <v>16.5</v>
      </c>
      <c r="B179" s="14" t="n">
        <v>3.7662</v>
      </c>
      <c r="C179" s="19" t="n">
        <v>40283</v>
      </c>
      <c r="G179" s="20" t="n">
        <f aca="false">$G$11</f>
        <v>15</v>
      </c>
      <c r="H179" s="20" t="n">
        <f aca="false">$H$11</f>
        <v>9.2</v>
      </c>
      <c r="I179" s="6" t="n">
        <f aca="false">(3.14*POWER(H179,2)*0.25*G179)</f>
        <v>996.636</v>
      </c>
      <c r="J179" s="26" t="n">
        <f aca="false">B179-C179/(2*10^5/1.8467)</f>
        <v>3.3942469195</v>
      </c>
      <c r="K179" s="24" t="n">
        <f aca="false">G179-J179</f>
        <v>11.6057530805</v>
      </c>
      <c r="L179" s="6" t="n">
        <f aca="false">I179/K179</f>
        <v>85.8743067414168</v>
      </c>
      <c r="M179" s="25" t="n">
        <f aca="false">C179/L179</f>
        <v>469.092578776787</v>
      </c>
      <c r="N179" s="17" t="n">
        <f aca="false">J179/G179</f>
        <v>0.226283127966667</v>
      </c>
      <c r="O179" s="18" t="n">
        <f aca="false">LN(L179/(3.14*H179^2/4))</f>
        <v>0.256549270719513</v>
      </c>
    </row>
    <row r="180" customFormat="false" ht="14.25" hidden="false" customHeight="false" outlineLevel="0" collapsed="false">
      <c r="A180" s="14" t="n">
        <v>16.6</v>
      </c>
      <c r="B180" s="14" t="n">
        <v>3.787</v>
      </c>
      <c r="C180" s="19" t="n">
        <v>40391</v>
      </c>
      <c r="G180" s="20" t="n">
        <f aca="false">$G$11</f>
        <v>15</v>
      </c>
      <c r="H180" s="20" t="n">
        <f aca="false">$H$11</f>
        <v>9.2</v>
      </c>
      <c r="I180" s="6" t="n">
        <f aca="false">(3.14*POWER(H180,2)*0.25*G180)</f>
        <v>996.636</v>
      </c>
      <c r="J180" s="26" t="n">
        <f aca="false">B180-C180/(2*10^5/1.8467)</f>
        <v>3.4140497015</v>
      </c>
      <c r="K180" s="24" t="n">
        <f aca="false">G180-J180</f>
        <v>11.5859502985</v>
      </c>
      <c r="L180" s="6" t="n">
        <f aca="false">I180/K180</f>
        <v>86.0210836679518</v>
      </c>
      <c r="M180" s="25" t="n">
        <f aca="false">C180/L180</f>
        <v>469.547676891778</v>
      </c>
      <c r="N180" s="17" t="n">
        <f aca="false">J180/G180</f>
        <v>0.227603313433333</v>
      </c>
      <c r="O180" s="18" t="n">
        <f aca="false">LN(L180/(3.14*H180^2/4))</f>
        <v>0.25825701822638</v>
      </c>
    </row>
    <row r="181" customFormat="false" ht="14.25" hidden="false" customHeight="false" outlineLevel="0" collapsed="false">
      <c r="A181" s="14" t="n">
        <v>16.7</v>
      </c>
      <c r="B181" s="14" t="n">
        <v>3.8078</v>
      </c>
      <c r="C181" s="19" t="n">
        <v>40499</v>
      </c>
      <c r="G181" s="20" t="n">
        <f aca="false">$G$11</f>
        <v>15</v>
      </c>
      <c r="H181" s="20" t="n">
        <f aca="false">$H$11</f>
        <v>9.2</v>
      </c>
      <c r="I181" s="6" t="n">
        <f aca="false">(3.14*POWER(H181,2)*0.25*G181)</f>
        <v>996.636</v>
      </c>
      <c r="J181" s="26" t="n">
        <f aca="false">B181-C181/(2*10^5/1.8467)</f>
        <v>3.4338524835</v>
      </c>
      <c r="K181" s="24" t="n">
        <f aca="false">G181-J181</f>
        <v>11.5661475165</v>
      </c>
      <c r="L181" s="6" t="n">
        <f aca="false">I181/K181</f>
        <v>86.1683631977045</v>
      </c>
      <c r="M181" s="25" t="n">
        <f aca="false">C181/L181</f>
        <v>469.998483168111</v>
      </c>
      <c r="N181" s="17" t="n">
        <f aca="false">J181/G181</f>
        <v>0.2289234989</v>
      </c>
      <c r="O181" s="18" t="n">
        <f aca="false">LN(L181/(3.14*H181^2/4))</f>
        <v>0.259967687124504</v>
      </c>
    </row>
    <row r="182" customFormat="false" ht="14.25" hidden="false" customHeight="false" outlineLevel="0" collapsed="false">
      <c r="A182" s="14" t="n">
        <v>16.8</v>
      </c>
      <c r="B182" s="14" t="n">
        <v>3.8285</v>
      </c>
      <c r="C182" s="19" t="n">
        <v>40609</v>
      </c>
      <c r="G182" s="20" t="n">
        <f aca="false">$G$11</f>
        <v>15</v>
      </c>
      <c r="H182" s="20" t="n">
        <f aca="false">$H$11</f>
        <v>9.2</v>
      </c>
      <c r="I182" s="6" t="n">
        <f aca="false">(3.14*POWER(H182,2)*0.25*G182)</f>
        <v>996.636</v>
      </c>
      <c r="J182" s="26" t="n">
        <f aca="false">B182-C182/(2*10^5/1.8467)</f>
        <v>3.4535367985</v>
      </c>
      <c r="K182" s="24" t="n">
        <f aca="false">G182-J182</f>
        <v>11.5464632015</v>
      </c>
      <c r="L182" s="6" t="n">
        <f aca="false">I182/K182</f>
        <v>86.3152623108457</v>
      </c>
      <c r="M182" s="25" t="n">
        <f aca="false">C182/L182</f>
        <v>470.472995305923</v>
      </c>
      <c r="N182" s="17" t="n">
        <f aca="false">J182/G182</f>
        <v>0.230235786566667</v>
      </c>
      <c r="O182" s="18" t="n">
        <f aca="false">LN(L182/(3.14*H182^2/4))</f>
        <v>0.261671027348545</v>
      </c>
    </row>
    <row r="183" customFormat="false" ht="14.25" hidden="false" customHeight="false" outlineLevel="0" collapsed="false">
      <c r="A183" s="14" t="n">
        <v>16.9</v>
      </c>
      <c r="B183" s="14" t="n">
        <v>3.8493</v>
      </c>
      <c r="C183" s="19" t="n">
        <v>40711</v>
      </c>
      <c r="G183" s="20" t="n">
        <f aca="false">$G$11</f>
        <v>15</v>
      </c>
      <c r="H183" s="20" t="n">
        <f aca="false">$H$11</f>
        <v>9.2</v>
      </c>
      <c r="I183" s="6" t="n">
        <f aca="false">(3.14*POWER(H183,2)*0.25*G183)</f>
        <v>996.636</v>
      </c>
      <c r="J183" s="26" t="n">
        <f aca="false">B183-C183/(2*10^5/1.8467)</f>
        <v>3.4733949815</v>
      </c>
      <c r="K183" s="24" t="n">
        <f aca="false">G183-J183</f>
        <v>11.5266050185</v>
      </c>
      <c r="L183" s="6" t="n">
        <f aca="false">I183/K183</f>
        <v>86.4639673520882</v>
      </c>
      <c r="M183" s="25" t="n">
        <f aca="false">C183/L183</f>
        <v>470.843534558408</v>
      </c>
      <c r="N183" s="17" t="n">
        <f aca="false">J183/G183</f>
        <v>0.231559665433333</v>
      </c>
      <c r="O183" s="18" t="n">
        <f aca="false">LN(L183/(3.14*H183^2/4))</f>
        <v>0.263392357837748</v>
      </c>
    </row>
    <row r="184" customFormat="false" ht="14.25" hidden="false" customHeight="false" outlineLevel="0" collapsed="false">
      <c r="A184" s="14" t="n">
        <v>17</v>
      </c>
      <c r="B184" s="14" t="n">
        <v>3.87</v>
      </c>
      <c r="C184" s="19" t="n">
        <v>40820</v>
      </c>
      <c r="G184" s="20" t="n">
        <f aca="false">$G$11</f>
        <v>15</v>
      </c>
      <c r="H184" s="20" t="n">
        <f aca="false">$H$11</f>
        <v>9.2</v>
      </c>
      <c r="I184" s="6" t="n">
        <f aca="false">(3.14*POWER(H184,2)*0.25*G184)</f>
        <v>996.636</v>
      </c>
      <c r="J184" s="26" t="n">
        <f aca="false">B184-C184/(2*10^5/1.8467)</f>
        <v>3.49308853</v>
      </c>
      <c r="K184" s="24" t="n">
        <f aca="false">G184-J184</f>
        <v>11.50691147</v>
      </c>
      <c r="L184" s="6" t="n">
        <f aca="false">I184/K184</f>
        <v>86.6119464461301</v>
      </c>
      <c r="M184" s="25" t="n">
        <f aca="false">C184/L184</f>
        <v>471.297571235035</v>
      </c>
      <c r="N184" s="17" t="n">
        <f aca="false">J184/G184</f>
        <v>0.232872568666667</v>
      </c>
      <c r="O184" s="18" t="n">
        <f aca="false">LN(L184/(3.14*H184^2/4))</f>
        <v>0.265102348868306</v>
      </c>
    </row>
    <row r="185" customFormat="false" ht="14.25" hidden="false" customHeight="false" outlineLevel="0" collapsed="false">
      <c r="A185" s="14" t="n">
        <v>17.1</v>
      </c>
      <c r="B185" s="14" t="n">
        <v>3.8914</v>
      </c>
      <c r="C185" s="19" t="n">
        <v>40927</v>
      </c>
      <c r="G185" s="20" t="n">
        <f aca="false">$G$11</f>
        <v>15</v>
      </c>
      <c r="H185" s="20" t="n">
        <f aca="false">$H$11</f>
        <v>9.2</v>
      </c>
      <c r="I185" s="6" t="n">
        <f aca="false">(3.14*POWER(H185,2)*0.25*G185)</f>
        <v>996.636</v>
      </c>
      <c r="J185" s="26" t="n">
        <f aca="false">B185-C185/(2*10^5/1.8467)</f>
        <v>3.5135005455</v>
      </c>
      <c r="K185" s="24" t="n">
        <f aca="false">G185-J185</f>
        <v>11.4864994545</v>
      </c>
      <c r="L185" s="6" t="n">
        <f aca="false">I185/K185</f>
        <v>86.7658596901385</v>
      </c>
      <c r="M185" s="25" t="n">
        <f aca="false">C185/L185</f>
        <v>471.694744294127</v>
      </c>
      <c r="N185" s="17" t="n">
        <f aca="false">J185/G185</f>
        <v>0.2342333697</v>
      </c>
      <c r="O185" s="18" t="n">
        <f aca="false">LN(L185/(3.14*H185^2/4))</f>
        <v>0.266877815842655</v>
      </c>
    </row>
    <row r="186" customFormat="false" ht="14.25" hidden="false" customHeight="false" outlineLevel="0" collapsed="false">
      <c r="A186" s="14" t="n">
        <v>17.2</v>
      </c>
      <c r="B186" s="14" t="n">
        <v>3.9122</v>
      </c>
      <c r="C186" s="19" t="n">
        <v>41036</v>
      </c>
      <c r="G186" s="20" t="n">
        <f aca="false">$G$11</f>
        <v>15</v>
      </c>
      <c r="H186" s="20" t="n">
        <f aca="false">$H$11</f>
        <v>9.2</v>
      </c>
      <c r="I186" s="6" t="n">
        <f aca="false">(3.14*POWER(H186,2)*0.25*G186)</f>
        <v>996.636</v>
      </c>
      <c r="J186" s="26" t="n">
        <f aca="false">B186-C186/(2*10^5/1.8467)</f>
        <v>3.533294094</v>
      </c>
      <c r="K186" s="24" t="n">
        <f aca="false">G186-J186</f>
        <v>11.466705906</v>
      </c>
      <c r="L186" s="6" t="n">
        <f aca="false">I186/K186</f>
        <v>86.9156328042307</v>
      </c>
      <c r="M186" s="25" t="n">
        <f aca="false">C186/L186</f>
        <v>472.136009093206</v>
      </c>
      <c r="N186" s="17" t="n">
        <f aca="false">J186/G186</f>
        <v>0.2355529396</v>
      </c>
      <c r="O186" s="18" t="n">
        <f aca="false">LN(L186/(3.14*H186^2/4))</f>
        <v>0.268602503361939</v>
      </c>
    </row>
    <row r="187" customFormat="false" ht="14.25" hidden="false" customHeight="false" outlineLevel="0" collapsed="false">
      <c r="A187" s="14" t="n">
        <v>17.3</v>
      </c>
      <c r="B187" s="14" t="n">
        <v>3.9329</v>
      </c>
      <c r="C187" s="19" t="n">
        <v>41143</v>
      </c>
      <c r="G187" s="20" t="n">
        <f aca="false">$G$11</f>
        <v>15</v>
      </c>
      <c r="H187" s="20" t="n">
        <f aca="false">$H$11</f>
        <v>9.2</v>
      </c>
      <c r="I187" s="6" t="n">
        <f aca="false">(3.14*POWER(H187,2)*0.25*G187)</f>
        <v>996.636</v>
      </c>
      <c r="J187" s="26" t="n">
        <f aca="false">B187-C187/(2*10^5/1.8467)</f>
        <v>3.5530061095</v>
      </c>
      <c r="K187" s="24" t="n">
        <f aca="false">G187-J187</f>
        <v>11.4469938905</v>
      </c>
      <c r="L187" s="6" t="n">
        <f aca="false">I187/K187</f>
        <v>87.0653037411962</v>
      </c>
      <c r="M187" s="25" t="n">
        <f aca="false">C187/L187</f>
        <v>472.553339069471</v>
      </c>
      <c r="N187" s="17" t="n">
        <f aca="false">J187/G187</f>
        <v>0.236867073966667</v>
      </c>
      <c r="O187" s="18" t="n">
        <f aca="false">LN(L187/(3.14*H187^2/4))</f>
        <v>0.270323047886639</v>
      </c>
    </row>
    <row r="188" customFormat="false" ht="14.25" hidden="false" customHeight="false" outlineLevel="0" collapsed="false">
      <c r="A188" s="14" t="n">
        <v>17.4</v>
      </c>
      <c r="B188" s="14" t="n">
        <v>3.9535</v>
      </c>
      <c r="C188" s="19" t="n">
        <v>41243</v>
      </c>
      <c r="G188" s="20" t="n">
        <f aca="false">$G$11</f>
        <v>15</v>
      </c>
      <c r="H188" s="20" t="n">
        <f aca="false">$H$11</f>
        <v>9.2</v>
      </c>
      <c r="I188" s="6" t="n">
        <f aca="false">(3.14*POWER(H188,2)*0.25*G188)</f>
        <v>996.636</v>
      </c>
      <c r="J188" s="26" t="n">
        <f aca="false">B188-C188/(2*10^5/1.8467)</f>
        <v>3.5726827595</v>
      </c>
      <c r="K188" s="24" t="n">
        <f aca="false">G188-J188</f>
        <v>11.4273172405</v>
      </c>
      <c r="L188" s="6" t="n">
        <f aca="false">I188/K188</f>
        <v>87.2152211253735</v>
      </c>
      <c r="M188" s="25" t="n">
        <f aca="false">C188/L188</f>
        <v>472.887638967428</v>
      </c>
      <c r="N188" s="17" t="n">
        <f aca="false">J188/G188</f>
        <v>0.238178850633333</v>
      </c>
      <c r="O188" s="18" t="n">
        <f aca="false">LN(L188/(3.14*H188^2/4))</f>
        <v>0.272043462961926</v>
      </c>
    </row>
    <row r="189" customFormat="false" ht="14.25" hidden="false" customHeight="false" outlineLevel="0" collapsed="false">
      <c r="A189" s="14" t="n">
        <v>17.5</v>
      </c>
      <c r="B189" s="14" t="n">
        <v>3.9741</v>
      </c>
      <c r="C189" s="19" t="n">
        <v>41350</v>
      </c>
      <c r="G189" s="20" t="n">
        <f aca="false">$G$11</f>
        <v>15</v>
      </c>
      <c r="H189" s="20" t="n">
        <f aca="false">$H$11</f>
        <v>9.2</v>
      </c>
      <c r="I189" s="6" t="n">
        <f aca="false">(3.14*POWER(H189,2)*0.25*G189)</f>
        <v>996.636</v>
      </c>
      <c r="J189" s="26" t="n">
        <f aca="false">B189-C189/(2*10^5/1.8467)</f>
        <v>3.592294775</v>
      </c>
      <c r="K189" s="24" t="n">
        <f aca="false">G189-J189</f>
        <v>11.407705225</v>
      </c>
      <c r="L189" s="6" t="n">
        <f aca="false">I189/K189</f>
        <v>87.3651606824369</v>
      </c>
      <c r="M189" s="25" t="n">
        <f aca="false">C189/L189</f>
        <v>473.300794927888</v>
      </c>
      <c r="N189" s="17" t="n">
        <f aca="false">J189/G189</f>
        <v>0.239486318333333</v>
      </c>
      <c r="O189" s="18" t="n">
        <f aca="false">LN(L189/(3.14*H189^2/4))</f>
        <v>0.273761177087393</v>
      </c>
    </row>
    <row r="190" customFormat="false" ht="14.25" hidden="false" customHeight="false" outlineLevel="0" collapsed="false">
      <c r="A190" s="14" t="n">
        <v>17.6</v>
      </c>
      <c r="B190" s="14" t="n">
        <v>3.9948</v>
      </c>
      <c r="C190" s="19" t="n">
        <v>41458</v>
      </c>
      <c r="G190" s="20" t="n">
        <f aca="false">$G$11</f>
        <v>15</v>
      </c>
      <c r="H190" s="20" t="n">
        <f aca="false">$H$11</f>
        <v>9.2</v>
      </c>
      <c r="I190" s="6" t="n">
        <f aca="false">(3.14*POWER(H190,2)*0.25*G190)</f>
        <v>996.636</v>
      </c>
      <c r="J190" s="26" t="n">
        <f aca="false">B190-C190/(2*10^5/1.8467)</f>
        <v>3.611997557</v>
      </c>
      <c r="K190" s="24" t="n">
        <f aca="false">G190-J190</f>
        <v>11.388002443</v>
      </c>
      <c r="L190" s="6" t="n">
        <f aca="false">I190/K190</f>
        <v>87.5163142077313</v>
      </c>
      <c r="M190" s="25" t="n">
        <f aca="false">C190/L190</f>
        <v>473.717390583818</v>
      </c>
      <c r="N190" s="17" t="n">
        <f aca="false">J190/G190</f>
        <v>0.240799837133333</v>
      </c>
      <c r="O190" s="18" t="n">
        <f aca="false">LN(L190/(3.14*H190^2/4))</f>
        <v>0.275489817162382</v>
      </c>
    </row>
    <row r="191" customFormat="false" ht="14.25" hidden="false" customHeight="false" outlineLevel="0" collapsed="false">
      <c r="A191" s="14" t="n">
        <v>17.7</v>
      </c>
      <c r="B191" s="14" t="n">
        <v>4.0154</v>
      </c>
      <c r="C191" s="19" t="n">
        <v>41566</v>
      </c>
      <c r="G191" s="20" t="n">
        <f aca="false">$G$11</f>
        <v>15</v>
      </c>
      <c r="H191" s="20" t="n">
        <f aca="false">$H$11</f>
        <v>9.2</v>
      </c>
      <c r="I191" s="6" t="n">
        <f aca="false">(3.14*POWER(H191,2)*0.25*G191)</f>
        <v>996.636</v>
      </c>
      <c r="J191" s="26" t="n">
        <f aca="false">B191-C191/(2*10^5/1.8467)</f>
        <v>3.631600339</v>
      </c>
      <c r="K191" s="24" t="n">
        <f aca="false">G191-J191</f>
        <v>11.368399661</v>
      </c>
      <c r="L191" s="6" t="n">
        <f aca="false">I191/K191</f>
        <v>87.667220516448</v>
      </c>
      <c r="M191" s="25" t="n">
        <f aca="false">C191/L191</f>
        <v>474.133886703998</v>
      </c>
      <c r="N191" s="17" t="n">
        <f aca="false">J191/G191</f>
        <v>0.242106689266667</v>
      </c>
      <c r="O191" s="18" t="n">
        <f aca="false">LN(L191/(3.14*H191^2/4))</f>
        <v>0.277212654257552</v>
      </c>
    </row>
    <row r="192" customFormat="false" ht="14.25" hidden="false" customHeight="false" outlineLevel="0" collapsed="false">
      <c r="A192" s="14" t="n">
        <v>17.8</v>
      </c>
      <c r="B192" s="14" t="n">
        <v>4.0361</v>
      </c>
      <c r="C192" s="19" t="n">
        <v>41667</v>
      </c>
      <c r="G192" s="20" t="n">
        <f aca="false">$G$11</f>
        <v>15</v>
      </c>
      <c r="H192" s="20" t="n">
        <f aca="false">$H$11</f>
        <v>9.2</v>
      </c>
      <c r="I192" s="6" t="n">
        <f aca="false">(3.14*POWER(H192,2)*0.25*G192)</f>
        <v>996.636</v>
      </c>
      <c r="J192" s="26" t="n">
        <f aca="false">B192-C192/(2*10^5/1.8467)</f>
        <v>3.6513677555</v>
      </c>
      <c r="K192" s="24" t="n">
        <f aca="false">G192-J192</f>
        <v>11.3486322445</v>
      </c>
      <c r="L192" s="6" t="n">
        <f aca="false">I192/K192</f>
        <v>87.819922130529</v>
      </c>
      <c r="M192" s="25" t="n">
        <f aca="false">C192/L192</f>
        <v>474.459541629624</v>
      </c>
      <c r="N192" s="17" t="n">
        <f aca="false">J192/G192</f>
        <v>0.243424517033333</v>
      </c>
      <c r="O192" s="18" t="n">
        <f aca="false">LN(L192/(3.14*H192^2/4))</f>
        <v>0.278952971528873</v>
      </c>
    </row>
    <row r="193" customFormat="false" ht="14.25" hidden="false" customHeight="false" outlineLevel="0" collapsed="false">
      <c r="A193" s="14" t="n">
        <v>17.9</v>
      </c>
      <c r="B193" s="14" t="n">
        <v>4.0575</v>
      </c>
      <c r="C193" s="19" t="n">
        <v>41781</v>
      </c>
      <c r="G193" s="20" t="n">
        <f aca="false">$G$11</f>
        <v>15</v>
      </c>
      <c r="H193" s="20" t="n">
        <f aca="false">$H$11</f>
        <v>9.2</v>
      </c>
      <c r="I193" s="6" t="n">
        <f aca="false">(3.14*POWER(H193,2)*0.25*G193)</f>
        <v>996.636</v>
      </c>
      <c r="J193" s="26" t="n">
        <f aca="false">B193-C193/(2*10^5/1.8467)</f>
        <v>3.6717151365</v>
      </c>
      <c r="K193" s="24" t="n">
        <f aca="false">G193-J193</f>
        <v>11.3282848635</v>
      </c>
      <c r="L193" s="6" t="n">
        <f aca="false">I193/K193</f>
        <v>87.9776605204539</v>
      </c>
      <c r="M193" s="25" t="n">
        <f aca="false">C193/L193</f>
        <v>474.904649121538</v>
      </c>
      <c r="N193" s="17" t="n">
        <f aca="false">J193/G193</f>
        <v>0.2447810091</v>
      </c>
      <c r="O193" s="18" t="n">
        <f aca="false">LN(L193/(3.14*H193^2/4))</f>
        <v>0.280747517618506</v>
      </c>
    </row>
    <row r="194" customFormat="false" ht="14.25" hidden="false" customHeight="false" outlineLevel="0" collapsed="false">
      <c r="A194" s="14" t="n">
        <v>18</v>
      </c>
      <c r="B194" s="14" t="n">
        <v>4.0782</v>
      </c>
      <c r="C194" s="19" t="n">
        <v>41881</v>
      </c>
      <c r="G194" s="20" t="n">
        <f aca="false">$G$11</f>
        <v>15</v>
      </c>
      <c r="H194" s="20" t="n">
        <f aca="false">$H$11</f>
        <v>9.2</v>
      </c>
      <c r="I194" s="6" t="n">
        <f aca="false">(3.14*POWER(H194,2)*0.25*G194)</f>
        <v>996.636</v>
      </c>
      <c r="J194" s="26" t="n">
        <f aca="false">B194-C194/(2*10^5/1.8467)</f>
        <v>3.6914917865</v>
      </c>
      <c r="K194" s="24" t="n">
        <f aca="false">G194-J194</f>
        <v>11.3085082135</v>
      </c>
      <c r="L194" s="6" t="n">
        <f aca="false">I194/K194</f>
        <v>88.1315184270039</v>
      </c>
      <c r="M194" s="25" t="n">
        <f aca="false">C194/L194</f>
        <v>475.210239736066</v>
      </c>
      <c r="N194" s="17" t="n">
        <f aca="false">J194/G194</f>
        <v>0.246099452433333</v>
      </c>
      <c r="O194" s="18" t="n">
        <f aca="false">LN(L194/(3.14*H194^2/4))</f>
        <v>0.282494819452679</v>
      </c>
    </row>
    <row r="195" customFormat="false" ht="14.25" hidden="false" customHeight="false" outlineLevel="0" collapsed="false">
      <c r="A195" s="14" t="n">
        <v>18.1</v>
      </c>
      <c r="B195" s="14" t="n">
        <v>4.099</v>
      </c>
      <c r="C195" s="19" t="n">
        <v>41988</v>
      </c>
      <c r="G195" s="20" t="n">
        <f aca="false">$G$11</f>
        <v>15</v>
      </c>
      <c r="H195" s="20" t="n">
        <f aca="false">$H$11</f>
        <v>9.2</v>
      </c>
      <c r="I195" s="6" t="n">
        <f aca="false">(3.14*POWER(H195,2)*0.25*G195)</f>
        <v>996.636</v>
      </c>
      <c r="J195" s="26" t="n">
        <f aca="false">B195-C195/(2*10^5/1.8467)</f>
        <v>3.711303802</v>
      </c>
      <c r="K195" s="24" t="n">
        <f aca="false">G195-J195</f>
        <v>11.288696198</v>
      </c>
      <c r="L195" s="6" t="n">
        <f aca="false">I195/K195</f>
        <v>88.2861920029854</v>
      </c>
      <c r="M195" s="25" t="n">
        <f aca="false">C195/L195</f>
        <v>475.589659576439</v>
      </c>
      <c r="N195" s="17" t="n">
        <f aca="false">J195/G195</f>
        <v>0.247420253466667</v>
      </c>
      <c r="O195" s="18" t="n">
        <f aca="false">LN(L195/(3.14*H195^2/4))</f>
        <v>0.284248312514529</v>
      </c>
    </row>
    <row r="196" customFormat="false" ht="14.25" hidden="false" customHeight="false" outlineLevel="0" collapsed="false">
      <c r="A196" s="14" t="n">
        <v>18.2</v>
      </c>
      <c r="B196" s="14" t="n">
        <v>4.1197</v>
      </c>
      <c r="C196" s="19" t="n">
        <v>42093</v>
      </c>
      <c r="G196" s="20" t="n">
        <f aca="false">$G$11</f>
        <v>15</v>
      </c>
      <c r="H196" s="20" t="n">
        <f aca="false">$H$11</f>
        <v>9.2</v>
      </c>
      <c r="I196" s="6" t="n">
        <f aca="false">(3.14*POWER(H196,2)*0.25*G196)</f>
        <v>996.636</v>
      </c>
      <c r="J196" s="26" t="n">
        <f aca="false">B196-C196/(2*10^5/1.8467)</f>
        <v>3.7310342845</v>
      </c>
      <c r="K196" s="24" t="n">
        <f aca="false">G196-J196</f>
        <v>11.2689657155</v>
      </c>
      <c r="L196" s="6" t="n">
        <f aca="false">I196/K196</f>
        <v>88.4407695578635</v>
      </c>
      <c r="M196" s="25" t="n">
        <f aca="false">C196/L196</f>
        <v>475.945655046117</v>
      </c>
      <c r="N196" s="17" t="n">
        <f aca="false">J196/G196</f>
        <v>0.248735618966667</v>
      </c>
      <c r="O196" s="18" t="n">
        <f aca="false">LN(L196/(3.14*H196^2/4))</f>
        <v>0.285997650509507</v>
      </c>
    </row>
    <row r="197" customFormat="false" ht="14.25" hidden="false" customHeight="false" outlineLevel="0" collapsed="false">
      <c r="A197" s="14" t="n">
        <v>18.3</v>
      </c>
      <c r="B197" s="14" t="n">
        <v>4.1403</v>
      </c>
      <c r="C197" s="19" t="n">
        <v>42197</v>
      </c>
      <c r="G197" s="20" t="n">
        <f aca="false">$G$11</f>
        <v>15</v>
      </c>
      <c r="H197" s="20" t="n">
        <f aca="false">$H$11</f>
        <v>9.2</v>
      </c>
      <c r="I197" s="6" t="n">
        <f aca="false">(3.14*POWER(H197,2)*0.25*G197)</f>
        <v>996.636</v>
      </c>
      <c r="J197" s="26" t="n">
        <f aca="false">B197-C197/(2*10^5/1.8467)</f>
        <v>3.7506740005</v>
      </c>
      <c r="K197" s="24" t="n">
        <f aca="false">G197-J197</f>
        <v>11.2493259995</v>
      </c>
      <c r="L197" s="6" t="n">
        <f aca="false">I197/K197</f>
        <v>88.595174505948</v>
      </c>
      <c r="M197" s="25" t="n">
        <f aca="false">C197/L197</f>
        <v>476.290048925487</v>
      </c>
      <c r="N197" s="17" t="n">
        <f aca="false">J197/G197</f>
        <v>0.250044933366667</v>
      </c>
      <c r="O197" s="18" t="n">
        <f aca="false">LN(L197/(3.14*H197^2/4))</f>
        <v>0.287741985402081</v>
      </c>
    </row>
    <row r="198" customFormat="false" ht="14.25" hidden="false" customHeight="false" outlineLevel="0" collapsed="false">
      <c r="A198" s="14" t="n">
        <v>18.4</v>
      </c>
      <c r="B198" s="14" t="n">
        <v>4.1609</v>
      </c>
      <c r="C198" s="19" t="n">
        <v>42295</v>
      </c>
      <c r="G198" s="20" t="n">
        <f aca="false">$G$11</f>
        <v>15</v>
      </c>
      <c r="H198" s="20" t="n">
        <f aca="false">$H$11</f>
        <v>9.2</v>
      </c>
      <c r="I198" s="6" t="n">
        <f aca="false">(3.14*POWER(H198,2)*0.25*G198)</f>
        <v>996.636</v>
      </c>
      <c r="J198" s="26" t="n">
        <f aca="false">B198-C198/(2*10^5/1.8467)</f>
        <v>3.7703691175</v>
      </c>
      <c r="K198" s="24" t="n">
        <f aca="false">G198-J198</f>
        <v>11.2296308825</v>
      </c>
      <c r="L198" s="6" t="n">
        <f aca="false">I198/K198</f>
        <v>88.7505573805756</v>
      </c>
      <c r="M198" s="25" t="n">
        <f aca="false">C198/L198</f>
        <v>476.560387318276</v>
      </c>
      <c r="N198" s="17" t="n">
        <f aca="false">J198/G198</f>
        <v>0.251357941166667</v>
      </c>
      <c r="O198" s="18" t="n">
        <f aca="false">LN(L198/(3.14*H198^2/4))</f>
        <v>0.289494301770057</v>
      </c>
    </row>
    <row r="199" customFormat="false" ht="14.25" hidden="false" customHeight="false" outlineLevel="0" collapsed="false">
      <c r="A199" s="14" t="n">
        <v>18.5</v>
      </c>
      <c r="B199" s="14" t="n">
        <v>4.1816</v>
      </c>
      <c r="C199" s="19" t="n">
        <v>42404</v>
      </c>
      <c r="G199" s="20" t="n">
        <f aca="false">$G$11</f>
        <v>15</v>
      </c>
      <c r="H199" s="20" t="n">
        <f aca="false">$H$11</f>
        <v>9.2</v>
      </c>
      <c r="I199" s="6" t="n">
        <f aca="false">(3.14*POWER(H199,2)*0.25*G199)</f>
        <v>996.636</v>
      </c>
      <c r="J199" s="26" t="n">
        <f aca="false">B199-C199/(2*10^5/1.8467)</f>
        <v>3.790062666</v>
      </c>
      <c r="K199" s="24" t="n">
        <f aca="false">G199-J199</f>
        <v>11.209937334</v>
      </c>
      <c r="L199" s="6" t="n">
        <f aca="false">I199/K199</f>
        <v>88.9064738102665</v>
      </c>
      <c r="M199" s="25" t="n">
        <f aca="false">C199/L199</f>
        <v>476.950644679638</v>
      </c>
      <c r="N199" s="17" t="n">
        <f aca="false">J199/G199</f>
        <v>0.2526708444</v>
      </c>
      <c r="O199" s="18" t="n">
        <f aca="false">LN(L199/(3.14*H199^2/4))</f>
        <v>0.291249554221099</v>
      </c>
    </row>
    <row r="200" customFormat="false" ht="14.25" hidden="false" customHeight="false" outlineLevel="0" collapsed="false">
      <c r="A200" s="14" t="n">
        <v>18.6</v>
      </c>
      <c r="B200" s="14" t="n">
        <v>4.2022</v>
      </c>
      <c r="C200" s="19" t="n">
        <v>42512</v>
      </c>
      <c r="G200" s="20" t="n">
        <f aca="false">$G$11</f>
        <v>15</v>
      </c>
      <c r="H200" s="20" t="n">
        <f aca="false">$H$11</f>
        <v>9.2</v>
      </c>
      <c r="I200" s="6" t="n">
        <f aca="false">(3.14*POWER(H200,2)*0.25*G200)</f>
        <v>996.636</v>
      </c>
      <c r="J200" s="26" t="n">
        <f aca="false">B200-C200/(2*10^5/1.8467)</f>
        <v>3.809665448</v>
      </c>
      <c r="K200" s="24" t="n">
        <f aca="false">G200-J200</f>
        <v>11.190334552</v>
      </c>
      <c r="L200" s="6" t="n">
        <f aca="false">I200/K200</f>
        <v>89.0622166271048</v>
      </c>
      <c r="M200" s="25" t="n">
        <f aca="false">C200/L200</f>
        <v>477.329238031362</v>
      </c>
      <c r="N200" s="17" t="n">
        <f aca="false">J200/G200</f>
        <v>0.253977696533333</v>
      </c>
      <c r="O200" s="18" t="n">
        <f aca="false">LN(L200/(3.14*H200^2/4))</f>
        <v>0.292999781816895</v>
      </c>
    </row>
    <row r="201" customFormat="false" ht="14.25" hidden="false" customHeight="false" outlineLevel="0" collapsed="false">
      <c r="A201" s="14" t="n">
        <v>18.7</v>
      </c>
      <c r="B201" s="14" t="n">
        <v>4.2234</v>
      </c>
      <c r="C201" s="19" t="n">
        <v>42616</v>
      </c>
      <c r="G201" s="20" t="n">
        <f aca="false">$G$11</f>
        <v>15</v>
      </c>
      <c r="H201" s="20" t="n">
        <f aca="false">$H$11</f>
        <v>9.2</v>
      </c>
      <c r="I201" s="6" t="n">
        <f aca="false">(3.14*POWER(H201,2)*0.25*G201)</f>
        <v>996.636</v>
      </c>
      <c r="J201" s="26" t="n">
        <f aca="false">B201-C201/(2*10^5/1.8467)</f>
        <v>3.829905164</v>
      </c>
      <c r="K201" s="24" t="n">
        <f aca="false">G201-J201</f>
        <v>11.170094836</v>
      </c>
      <c r="L201" s="6" t="n">
        <f aca="false">I201/K201</f>
        <v>89.2235934101428</v>
      </c>
      <c r="M201" s="25" t="n">
        <f aca="false">C201/L201</f>
        <v>477.631513943883</v>
      </c>
      <c r="N201" s="17" t="n">
        <f aca="false">J201/G201</f>
        <v>0.255327010933333</v>
      </c>
      <c r="O201" s="18" t="n">
        <f aca="false">LN(L201/(3.14*H201^2/4))</f>
        <v>0.294810097815424</v>
      </c>
    </row>
    <row r="202" customFormat="false" ht="14.25" hidden="false" customHeight="false" outlineLevel="0" collapsed="false">
      <c r="A202" s="14" t="n">
        <v>18.8</v>
      </c>
      <c r="B202" s="14" t="n">
        <v>4.244</v>
      </c>
      <c r="C202" s="19" t="n">
        <v>42721</v>
      </c>
      <c r="G202" s="20" t="n">
        <f aca="false">$G$11</f>
        <v>15</v>
      </c>
      <c r="H202" s="20" t="n">
        <f aca="false">$H$11</f>
        <v>9.2</v>
      </c>
      <c r="I202" s="6" t="n">
        <f aca="false">(3.14*POWER(H202,2)*0.25*G202)</f>
        <v>996.636</v>
      </c>
      <c r="J202" s="26" t="n">
        <f aca="false">B202-C202/(2*10^5/1.8467)</f>
        <v>3.8495356465</v>
      </c>
      <c r="K202" s="24" t="n">
        <f aca="false">G202-J202</f>
        <v>11.1504643535</v>
      </c>
      <c r="L202" s="6" t="n">
        <f aca="false">I202/K202</f>
        <v>89.3806722665471</v>
      </c>
      <c r="M202" s="25" t="n">
        <f aca="false">C202/L202</f>
        <v>477.966868190466</v>
      </c>
      <c r="N202" s="17" t="n">
        <f aca="false">J202/G202</f>
        <v>0.256635709766667</v>
      </c>
      <c r="O202" s="18" t="n">
        <f aca="false">LN(L202/(3.14*H202^2/4))</f>
        <v>0.296569058009444</v>
      </c>
    </row>
    <row r="203" customFormat="false" ht="14.25" hidden="false" customHeight="false" outlineLevel="0" collapsed="false">
      <c r="A203" s="14" t="n">
        <v>18.9</v>
      </c>
      <c r="B203" s="14" t="n">
        <v>4.2646</v>
      </c>
      <c r="C203" s="19" t="n">
        <v>42831</v>
      </c>
      <c r="G203" s="20" t="n">
        <f aca="false">$G$11</f>
        <v>15</v>
      </c>
      <c r="H203" s="20" t="n">
        <f aca="false">$H$11</f>
        <v>9.2</v>
      </c>
      <c r="I203" s="6" t="n">
        <f aca="false">(3.14*POWER(H203,2)*0.25*G203)</f>
        <v>996.636</v>
      </c>
      <c r="J203" s="26" t="n">
        <f aca="false">B203-C203/(2*10^5/1.8467)</f>
        <v>3.8691199615</v>
      </c>
      <c r="K203" s="24" t="n">
        <f aca="false">G203-J203</f>
        <v>11.1308800385</v>
      </c>
      <c r="L203" s="6" t="n">
        <f aca="false">I203/K203</f>
        <v>89.5379337979378</v>
      </c>
      <c r="M203" s="25" t="n">
        <f aca="false">C203/L203</f>
        <v>478.355912217694</v>
      </c>
      <c r="N203" s="17" t="n">
        <f aca="false">J203/G203</f>
        <v>0.257941330766667</v>
      </c>
      <c r="O203" s="18" t="n">
        <f aca="false">LN(L203/(3.14*H203^2/4))</f>
        <v>0.29832696989293</v>
      </c>
    </row>
    <row r="204" customFormat="false" ht="14.25" hidden="false" customHeight="false" outlineLevel="0" collapsed="false">
      <c r="A204" s="14" t="n">
        <v>19</v>
      </c>
      <c r="B204" s="14" t="n">
        <v>4.2852</v>
      </c>
      <c r="C204" s="19" t="n">
        <v>42935</v>
      </c>
      <c r="G204" s="20" t="n">
        <f aca="false">$G$11</f>
        <v>15</v>
      </c>
      <c r="H204" s="20" t="n">
        <f aca="false">$H$11</f>
        <v>9.2</v>
      </c>
      <c r="I204" s="6" t="n">
        <f aca="false">(3.14*POWER(H204,2)*0.25*G204)</f>
        <v>996.636</v>
      </c>
      <c r="J204" s="26" t="n">
        <f aca="false">B204-C204/(2*10^5/1.8467)</f>
        <v>3.8887596775</v>
      </c>
      <c r="K204" s="24" t="n">
        <f aca="false">G204-J204</f>
        <v>11.1112403225</v>
      </c>
      <c r="L204" s="6" t="n">
        <f aca="false">I204/K204</f>
        <v>89.6961969206836</v>
      </c>
      <c r="M204" s="25" t="n">
        <f aca="false">C204/L204</f>
        <v>478.671353680318</v>
      </c>
      <c r="N204" s="17" t="n">
        <f aca="false">J204/G204</f>
        <v>0.259250645166667</v>
      </c>
      <c r="O204" s="18" t="n">
        <f aca="false">LN(L204/(3.14*H204^2/4))</f>
        <v>0.300092963492955</v>
      </c>
    </row>
    <row r="205" customFormat="false" ht="14.25" hidden="false" customHeight="false" outlineLevel="0" collapsed="false">
      <c r="A205" s="14" t="n">
        <v>19.1</v>
      </c>
      <c r="B205" s="14" t="n">
        <v>4.3059</v>
      </c>
      <c r="C205" s="19" t="n">
        <v>43041</v>
      </c>
      <c r="G205" s="20" t="n">
        <f aca="false">$G$11</f>
        <v>15</v>
      </c>
      <c r="H205" s="20" t="n">
        <f aca="false">$H$11</f>
        <v>9.2</v>
      </c>
      <c r="I205" s="6" t="n">
        <f aca="false">(3.14*POWER(H205,2)*0.25*G205)</f>
        <v>996.636</v>
      </c>
      <c r="J205" s="26" t="n">
        <f aca="false">B205-C205/(2*10^5/1.8467)</f>
        <v>3.9084809265</v>
      </c>
      <c r="K205" s="24" t="n">
        <f aca="false">G205-J205</f>
        <v>11.0915190735</v>
      </c>
      <c r="L205" s="6" t="n">
        <f aca="false">I205/K205</f>
        <v>89.855681029407</v>
      </c>
      <c r="M205" s="25" t="n">
        <f aca="false">C205/L205</f>
        <v>479.001433264014</v>
      </c>
      <c r="N205" s="17" t="n">
        <f aca="false">J205/G205</f>
        <v>0.2605653951</v>
      </c>
      <c r="O205" s="18" t="n">
        <f aca="false">LN(L205/(3.14*H205^2/4))</f>
        <v>0.301869432249355</v>
      </c>
    </row>
    <row r="206" customFormat="false" ht="14.25" hidden="false" customHeight="false" outlineLevel="0" collapsed="false">
      <c r="A206" s="14" t="n">
        <v>19.2</v>
      </c>
      <c r="B206" s="14" t="n">
        <v>4.3267</v>
      </c>
      <c r="C206" s="19" t="n">
        <v>43147</v>
      </c>
      <c r="G206" s="20" t="n">
        <f aca="false">$G$11</f>
        <v>15</v>
      </c>
      <c r="H206" s="20" t="n">
        <f aca="false">$H$11</f>
        <v>9.2</v>
      </c>
      <c r="I206" s="6" t="n">
        <f aca="false">(3.14*POWER(H206,2)*0.25*G206)</f>
        <v>996.636</v>
      </c>
      <c r="J206" s="26" t="n">
        <f aca="false">B206-C206/(2*10^5/1.8467)</f>
        <v>3.9283021755</v>
      </c>
      <c r="K206" s="24" t="n">
        <f aca="false">G206-J206</f>
        <v>11.0716978245</v>
      </c>
      <c r="L206" s="6" t="n">
        <f aca="false">I206/K206</f>
        <v>90.0165463145675</v>
      </c>
      <c r="M206" s="25" t="n">
        <f aca="false">C206/L206</f>
        <v>479.322988567242</v>
      </c>
      <c r="N206" s="17" t="n">
        <f aca="false">J206/G206</f>
        <v>0.2618868117</v>
      </c>
      <c r="O206" s="18" t="n">
        <f aca="false">LN(L206/(3.14*H206^2/4))</f>
        <v>0.303658094461681</v>
      </c>
    </row>
    <row r="207" customFormat="false" ht="14.25" hidden="false" customHeight="false" outlineLevel="0" collapsed="false">
      <c r="A207" s="14" t="n">
        <v>19.3</v>
      </c>
      <c r="B207" s="14" t="n">
        <v>4.3474</v>
      </c>
      <c r="C207" s="19" t="n">
        <v>43250</v>
      </c>
      <c r="G207" s="20" t="n">
        <f aca="false">$G$11</f>
        <v>15</v>
      </c>
      <c r="H207" s="20" t="n">
        <f aca="false">$H$11</f>
        <v>9.2</v>
      </c>
      <c r="I207" s="6" t="n">
        <f aca="false">(3.14*POWER(H207,2)*0.25*G207)</f>
        <v>996.636</v>
      </c>
      <c r="J207" s="26" t="n">
        <f aca="false">B207-C207/(2*10^5/1.8467)</f>
        <v>3.948051125</v>
      </c>
      <c r="K207" s="24" t="n">
        <f aca="false">G207-J207</f>
        <v>11.051948875</v>
      </c>
      <c r="L207" s="6" t="n">
        <f aca="false">I207/K207</f>
        <v>90.1773986897854</v>
      </c>
      <c r="M207" s="25" t="n">
        <f aca="false">C207/L207</f>
        <v>479.610197548303</v>
      </c>
      <c r="N207" s="17" t="n">
        <f aca="false">J207/G207</f>
        <v>0.263203408333333</v>
      </c>
      <c r="O207" s="18" t="n">
        <f aca="false">LN(L207/(3.14*H207^2/4))</f>
        <v>0.305443419911312</v>
      </c>
    </row>
    <row r="208" customFormat="false" ht="14.25" hidden="false" customHeight="false" outlineLevel="0" collapsed="false">
      <c r="A208" s="14" t="n">
        <v>19.4</v>
      </c>
      <c r="B208" s="14" t="n">
        <v>4.3681</v>
      </c>
      <c r="C208" s="19" t="n">
        <v>43359</v>
      </c>
      <c r="G208" s="20" t="n">
        <f aca="false">$G$11</f>
        <v>15</v>
      </c>
      <c r="H208" s="20" t="n">
        <f aca="false">$H$11</f>
        <v>9.2</v>
      </c>
      <c r="I208" s="6" t="n">
        <f aca="false">(3.14*POWER(H208,2)*0.25*G208)</f>
        <v>996.636</v>
      </c>
      <c r="J208" s="26" t="n">
        <f aca="false">B208-C208/(2*10^5/1.8467)</f>
        <v>3.9677446735</v>
      </c>
      <c r="K208" s="24" t="n">
        <f aca="false">G208-J208</f>
        <v>11.0322553265</v>
      </c>
      <c r="L208" s="6" t="n">
        <f aca="false">I208/K208</f>
        <v>90.3383732976188</v>
      </c>
      <c r="M208" s="25" t="n">
        <f aca="false">C208/L208</f>
        <v>479.962151378952</v>
      </c>
      <c r="N208" s="17" t="n">
        <f aca="false">J208/G208</f>
        <v>0.264516311566667</v>
      </c>
      <c r="O208" s="18" t="n">
        <f aca="false">LN(L208/(3.14*H208^2/4))</f>
        <v>0.30722691670753</v>
      </c>
    </row>
    <row r="209" customFormat="false" ht="14.25" hidden="false" customHeight="false" outlineLevel="0" collapsed="false">
      <c r="A209" s="14" t="n">
        <v>19.5</v>
      </c>
      <c r="B209" s="14" t="n">
        <v>4.3895</v>
      </c>
      <c r="C209" s="19" t="n">
        <v>43465</v>
      </c>
      <c r="G209" s="20" t="n">
        <f aca="false">$G$11</f>
        <v>15</v>
      </c>
      <c r="H209" s="20" t="n">
        <f aca="false">$H$11</f>
        <v>9.2</v>
      </c>
      <c r="I209" s="6" t="n">
        <f aca="false">(3.14*POWER(H209,2)*0.25*G209)</f>
        <v>996.636</v>
      </c>
      <c r="J209" s="26" t="n">
        <f aca="false">B209-C209/(2*10^5/1.8467)</f>
        <v>3.9881659225</v>
      </c>
      <c r="K209" s="24" t="n">
        <f aca="false">G209-J209</f>
        <v>11.0118340775</v>
      </c>
      <c r="L209" s="6" t="n">
        <f aca="false">I209/K209</f>
        <v>90.5059041923255</v>
      </c>
      <c r="M209" s="25" t="n">
        <f aca="false">C209/L209</f>
        <v>480.244912062717</v>
      </c>
      <c r="N209" s="17" t="n">
        <f aca="false">J209/G209</f>
        <v>0.265877728166667</v>
      </c>
      <c r="O209" s="18" t="n">
        <f aca="false">LN(L209/(3.14*H209^2/4))</f>
        <v>0.309079681361808</v>
      </c>
    </row>
    <row r="210" customFormat="false" ht="14.25" hidden="false" customHeight="false" outlineLevel="0" collapsed="false">
      <c r="A210" s="14" t="n">
        <v>19.6</v>
      </c>
      <c r="B210" s="14" t="n">
        <v>4.4102</v>
      </c>
      <c r="C210" s="19" t="n">
        <v>43574</v>
      </c>
      <c r="G210" s="20" t="n">
        <f aca="false">$G$11</f>
        <v>15</v>
      </c>
      <c r="H210" s="20" t="n">
        <f aca="false">$H$11</f>
        <v>9.2</v>
      </c>
      <c r="I210" s="6" t="n">
        <f aca="false">(3.14*POWER(H210,2)*0.25*G210)</f>
        <v>996.636</v>
      </c>
      <c r="J210" s="26" t="n">
        <f aca="false">B210-C210/(2*10^5/1.8467)</f>
        <v>4.007859471</v>
      </c>
      <c r="K210" s="24" t="n">
        <f aca="false">G210-J210</f>
        <v>10.992140529</v>
      </c>
      <c r="L210" s="6" t="n">
        <f aca="false">I210/K210</f>
        <v>90.6680548134029</v>
      </c>
      <c r="M210" s="25" t="n">
        <f aca="false">C210/L210</f>
        <v>480.588230217096</v>
      </c>
      <c r="N210" s="17" t="n">
        <f aca="false">J210/G210</f>
        <v>0.2671906314</v>
      </c>
      <c r="O210" s="18" t="n">
        <f aca="false">LN(L210/(3.14*H210^2/4))</f>
        <v>0.310869681042368</v>
      </c>
    </row>
    <row r="211" customFormat="false" ht="14.25" hidden="false" customHeight="false" outlineLevel="0" collapsed="false">
      <c r="A211" s="14" t="n">
        <v>19.7</v>
      </c>
      <c r="B211" s="14" t="n">
        <v>4.431</v>
      </c>
      <c r="C211" s="19" t="n">
        <v>43683</v>
      </c>
      <c r="G211" s="20" t="n">
        <f aca="false">$G$11</f>
        <v>15</v>
      </c>
      <c r="H211" s="20" t="n">
        <f aca="false">$H$11</f>
        <v>9.2</v>
      </c>
      <c r="I211" s="6" t="n">
        <f aca="false">(3.14*POWER(H211,2)*0.25*G211)</f>
        <v>996.636</v>
      </c>
      <c r="J211" s="26" t="n">
        <f aca="false">B211-C211/(2*10^5/1.8467)</f>
        <v>4.0276530195</v>
      </c>
      <c r="K211" s="24" t="n">
        <f aca="false">G211-J211</f>
        <v>10.9723469805</v>
      </c>
      <c r="L211" s="6" t="n">
        <f aca="false">I211/K211</f>
        <v>90.8316153117666</v>
      </c>
      <c r="M211" s="25" t="n">
        <f aca="false">C211/L211</f>
        <v>480.92285764229</v>
      </c>
      <c r="N211" s="17" t="n">
        <f aca="false">J211/G211</f>
        <v>0.2685102013</v>
      </c>
      <c r="O211" s="18" t="n">
        <f aca="false">LN(L211/(3.14*H211^2/4))</f>
        <v>0.312672004347157</v>
      </c>
    </row>
    <row r="212" customFormat="false" ht="14.25" hidden="false" customHeight="false" outlineLevel="0" collapsed="false">
      <c r="A212" s="14" t="n">
        <v>19.8</v>
      </c>
      <c r="B212" s="14" t="n">
        <v>4.4517</v>
      </c>
      <c r="C212" s="19" t="n">
        <v>43791</v>
      </c>
      <c r="G212" s="20" t="n">
        <f aca="false">$G$11</f>
        <v>15</v>
      </c>
      <c r="H212" s="20" t="n">
        <f aca="false">$H$11</f>
        <v>9.2</v>
      </c>
      <c r="I212" s="6" t="n">
        <f aca="false">(3.14*POWER(H212,2)*0.25*G212)</f>
        <v>996.636</v>
      </c>
      <c r="J212" s="26" t="n">
        <f aca="false">B212-C212/(2*10^5/1.8467)</f>
        <v>4.0473558015</v>
      </c>
      <c r="K212" s="24" t="n">
        <f aca="false">G212-J212</f>
        <v>10.9526441985</v>
      </c>
      <c r="L212" s="6" t="n">
        <f aca="false">I212/K212</f>
        <v>90.995012887983</v>
      </c>
      <c r="M212" s="25" t="n">
        <f aca="false">C212/L212</f>
        <v>481.246154159105</v>
      </c>
      <c r="N212" s="17" t="n">
        <f aca="false">J212/G212</f>
        <v>0.2698237201</v>
      </c>
      <c r="O212" s="18" t="n">
        <f aca="false">LN(L212/(3.14*H212^2/4))</f>
        <v>0.314469294676069</v>
      </c>
    </row>
    <row r="213" customFormat="false" ht="14.25" hidden="false" customHeight="false" outlineLevel="0" collapsed="false">
      <c r="A213" s="14" t="n">
        <v>19.9</v>
      </c>
      <c r="B213" s="14" t="n">
        <v>4.4722</v>
      </c>
      <c r="C213" s="19" t="n">
        <v>43891</v>
      </c>
      <c r="G213" s="20" t="n">
        <f aca="false">$G$11</f>
        <v>15</v>
      </c>
      <c r="H213" s="20" t="n">
        <f aca="false">$H$11</f>
        <v>9.2</v>
      </c>
      <c r="I213" s="6" t="n">
        <f aca="false">(3.14*POWER(H213,2)*0.25*G213)</f>
        <v>996.636</v>
      </c>
      <c r="J213" s="26" t="n">
        <f aca="false">B213-C213/(2*10^5/1.8467)</f>
        <v>4.0669324515</v>
      </c>
      <c r="K213" s="24" t="n">
        <f aca="false">G213-J213</f>
        <v>10.9330675485</v>
      </c>
      <c r="L213" s="6" t="n">
        <f aca="false">I213/K213</f>
        <v>91.1579477195068</v>
      </c>
      <c r="M213" s="25" t="n">
        <f aca="false">C213/L213</f>
        <v>481.482976504174</v>
      </c>
      <c r="N213" s="17" t="n">
        <f aca="false">J213/G213</f>
        <v>0.2711288301</v>
      </c>
      <c r="O213" s="18" t="n">
        <f aca="false">LN(L213/(3.14*H213^2/4))</f>
        <v>0.316258284264119</v>
      </c>
    </row>
    <row r="214" customFormat="false" ht="14.25" hidden="false" customHeight="false" outlineLevel="0" collapsed="false">
      <c r="A214" s="14" t="n">
        <v>20</v>
      </c>
      <c r="B214" s="14" t="n">
        <v>4.4929</v>
      </c>
      <c r="C214" s="19" t="n">
        <v>43997</v>
      </c>
      <c r="G214" s="20" t="n">
        <f aca="false">$G$11</f>
        <v>15</v>
      </c>
      <c r="H214" s="20" t="n">
        <f aca="false">$H$11</f>
        <v>9.2</v>
      </c>
      <c r="I214" s="6" t="n">
        <f aca="false">(3.14*POWER(H214,2)*0.25*G214)</f>
        <v>996.636</v>
      </c>
      <c r="J214" s="26" t="n">
        <f aca="false">B214-C214/(2*10^5/1.8467)</f>
        <v>4.0866537005</v>
      </c>
      <c r="K214" s="24" t="n">
        <f aca="false">G214-J214</f>
        <v>10.9133462995</v>
      </c>
      <c r="L214" s="6" t="n">
        <f aca="false">I214/K214</f>
        <v>91.3226770826159</v>
      </c>
      <c r="M214" s="25" t="n">
        <f aca="false">C214/L214</f>
        <v>481.775188874475</v>
      </c>
      <c r="N214" s="17" t="n">
        <f aca="false">J214/G214</f>
        <v>0.272443580033333</v>
      </c>
      <c r="O214" s="18" t="n">
        <f aca="false">LN(L214/(3.14*H214^2/4))</f>
        <v>0.318063729724799</v>
      </c>
    </row>
    <row r="215" customFormat="false" ht="14.25" hidden="false" customHeight="false" outlineLevel="0" collapsed="false">
      <c r="A215" s="14" t="n">
        <v>20.1</v>
      </c>
      <c r="B215" s="14" t="n">
        <v>4.5135</v>
      </c>
      <c r="C215" s="19" t="n">
        <v>44101</v>
      </c>
      <c r="G215" s="20" t="n">
        <f aca="false">$G$11</f>
        <v>15</v>
      </c>
      <c r="H215" s="20" t="n">
        <f aca="false">$H$11</f>
        <v>9.2</v>
      </c>
      <c r="I215" s="6" t="n">
        <f aca="false">(3.14*POWER(H215,2)*0.25*G215)</f>
        <v>996.636</v>
      </c>
      <c r="J215" s="26" t="n">
        <f aca="false">B215-C215/(2*10^5/1.8467)</f>
        <v>4.1062934165</v>
      </c>
      <c r="K215" s="24" t="n">
        <f aca="false">G215-J215</f>
        <v>10.8937065835</v>
      </c>
      <c r="L215" s="6" t="n">
        <f aca="false">I215/K215</f>
        <v>91.4873181465655</v>
      </c>
      <c r="M215" s="25" t="n">
        <f aca="false">C215/L215</f>
        <v>482.044953261706</v>
      </c>
      <c r="N215" s="17" t="n">
        <f aca="false">J215/G215</f>
        <v>0.273752894433333</v>
      </c>
      <c r="O215" s="18" t="n">
        <f aca="false">LN(L215/(3.14*H215^2/4))</f>
        <v>0.319864956274331</v>
      </c>
    </row>
    <row r="216" customFormat="false" ht="14.25" hidden="false" customHeight="false" outlineLevel="0" collapsed="false">
      <c r="A216" s="14" t="n">
        <v>20.2</v>
      </c>
      <c r="B216" s="14" t="n">
        <v>4.5342</v>
      </c>
      <c r="C216" s="19" t="n">
        <v>44209</v>
      </c>
      <c r="G216" s="20" t="n">
        <f aca="false">$G$11</f>
        <v>15</v>
      </c>
      <c r="H216" s="20" t="n">
        <f aca="false">$H$11</f>
        <v>9.2</v>
      </c>
      <c r="I216" s="6" t="n">
        <f aca="false">(3.14*POWER(H216,2)*0.25*G216)</f>
        <v>996.636</v>
      </c>
      <c r="J216" s="26" t="n">
        <f aca="false">B216-C216/(2*10^5/1.8467)</f>
        <v>4.1259961985</v>
      </c>
      <c r="K216" s="24" t="n">
        <f aca="false">G216-J216</f>
        <v>10.8740038015</v>
      </c>
      <c r="L216" s="6" t="n">
        <f aca="false">I216/K216</f>
        <v>91.6530854865547</v>
      </c>
      <c r="M216" s="25" t="n">
        <f aca="false">C216/L216</f>
        <v>482.35146438671</v>
      </c>
      <c r="N216" s="17" t="n">
        <f aca="false">J216/G216</f>
        <v>0.275066413233333</v>
      </c>
      <c r="O216" s="18" t="n">
        <f aca="false">LN(L216/(3.14*H216^2/4))</f>
        <v>0.321675232783177</v>
      </c>
    </row>
    <row r="217" customFormat="false" ht="14.25" hidden="false" customHeight="false" outlineLevel="0" collapsed="false">
      <c r="A217" s="14" t="n">
        <v>20.3</v>
      </c>
      <c r="B217" s="14" t="n">
        <v>4.5556</v>
      </c>
      <c r="C217" s="19" t="n">
        <v>44316</v>
      </c>
      <c r="G217" s="20" t="n">
        <f aca="false">$G$11</f>
        <v>15</v>
      </c>
      <c r="H217" s="20" t="n">
        <f aca="false">$H$11</f>
        <v>9.2</v>
      </c>
      <c r="I217" s="6" t="n">
        <f aca="false">(3.14*POWER(H217,2)*0.25*G217)</f>
        <v>996.636</v>
      </c>
      <c r="J217" s="26" t="n">
        <f aca="false">B217-C217/(2*10^5/1.8467)</f>
        <v>4.146408214</v>
      </c>
      <c r="K217" s="24" t="n">
        <f aca="false">G217-J217</f>
        <v>10.853591786</v>
      </c>
      <c r="L217" s="6" t="n">
        <f aca="false">I217/K217</f>
        <v>91.8254546191387</v>
      </c>
      <c r="M217" s="25" t="n">
        <f aca="false">C217/L217</f>
        <v>482.611277927324</v>
      </c>
      <c r="N217" s="17" t="n">
        <f aca="false">J217/G217</f>
        <v>0.276427214266667</v>
      </c>
      <c r="O217" s="18" t="n">
        <f aca="false">LN(L217/(3.14*H217^2/4))</f>
        <v>0.323554135713122</v>
      </c>
    </row>
    <row r="218" customFormat="false" ht="14.25" hidden="false" customHeight="false" outlineLevel="0" collapsed="false">
      <c r="A218" s="14" t="n">
        <v>20.4</v>
      </c>
      <c r="B218" s="14" t="n">
        <v>4.5764</v>
      </c>
      <c r="C218" s="19" t="n">
        <v>44421</v>
      </c>
      <c r="G218" s="20" t="n">
        <f aca="false">$G$11</f>
        <v>15</v>
      </c>
      <c r="H218" s="20" t="n">
        <f aca="false">$H$11</f>
        <v>9.2</v>
      </c>
      <c r="I218" s="6" t="n">
        <f aca="false">(3.14*POWER(H218,2)*0.25*G218)</f>
        <v>996.636</v>
      </c>
      <c r="J218" s="26" t="n">
        <f aca="false">B218-C218/(2*10^5/1.8467)</f>
        <v>4.1662386965</v>
      </c>
      <c r="K218" s="24" t="n">
        <f aca="false">G218-J218</f>
        <v>10.8337613035</v>
      </c>
      <c r="L218" s="6" t="n">
        <f aca="false">I218/K218</f>
        <v>91.9935350318289</v>
      </c>
      <c r="M218" s="25" t="n">
        <f aca="false">C218/L218</f>
        <v>482.870888531795</v>
      </c>
      <c r="N218" s="17" t="n">
        <f aca="false">J218/G218</f>
        <v>0.277749246433333</v>
      </c>
      <c r="O218" s="18" t="n">
        <f aca="false">LN(L218/(3.14*H218^2/4))</f>
        <v>0.325382896276466</v>
      </c>
    </row>
    <row r="219" customFormat="false" ht="14.25" hidden="false" customHeight="false" outlineLevel="0" collapsed="false">
      <c r="A219" s="14" t="n">
        <v>20.5</v>
      </c>
      <c r="B219" s="14" t="n">
        <v>4.5971</v>
      </c>
      <c r="C219" s="19" t="n">
        <v>44524</v>
      </c>
      <c r="G219" s="20" t="n">
        <f aca="false">$G$11</f>
        <v>15</v>
      </c>
      <c r="H219" s="20" t="n">
        <f aca="false">$H$11</f>
        <v>9.2</v>
      </c>
      <c r="I219" s="6" t="n">
        <f aca="false">(3.14*POWER(H219,2)*0.25*G219)</f>
        <v>996.636</v>
      </c>
      <c r="J219" s="26" t="n">
        <f aca="false">B219-C219/(2*10^5/1.8467)</f>
        <v>4.185987646</v>
      </c>
      <c r="K219" s="24" t="n">
        <f aca="false">G219-J219</f>
        <v>10.814012354</v>
      </c>
      <c r="L219" s="6" t="n">
        <f aca="false">I219/K219</f>
        <v>92.1615370294407</v>
      </c>
      <c r="M219" s="25" t="n">
        <f aca="false">C219/L219</f>
        <v>483.108262243684</v>
      </c>
      <c r="N219" s="17" t="n">
        <f aca="false">J219/G219</f>
        <v>0.279065843066667</v>
      </c>
      <c r="O219" s="18" t="n">
        <f aca="false">LN(L219/(3.14*H219^2/4))</f>
        <v>0.32720746773506</v>
      </c>
    </row>
    <row r="220" customFormat="false" ht="14.25" hidden="false" customHeight="false" outlineLevel="0" collapsed="false">
      <c r="A220" s="14" t="n">
        <v>20.6</v>
      </c>
      <c r="B220" s="14" t="n">
        <v>4.6178</v>
      </c>
      <c r="C220" s="19" t="n">
        <v>44630</v>
      </c>
      <c r="G220" s="20" t="n">
        <f aca="false">$G$11</f>
        <v>15</v>
      </c>
      <c r="H220" s="20" t="n">
        <f aca="false">$H$11</f>
        <v>9.2</v>
      </c>
      <c r="I220" s="6" t="n">
        <f aca="false">(3.14*POWER(H220,2)*0.25*G220)</f>
        <v>996.636</v>
      </c>
      <c r="J220" s="26" t="n">
        <f aca="false">B220-C220/(2*10^5/1.8467)</f>
        <v>4.205708895</v>
      </c>
      <c r="K220" s="24" t="n">
        <f aca="false">G220-J220</f>
        <v>10.794291105</v>
      </c>
      <c r="L220" s="6" t="n">
        <f aca="false">I220/K220</f>
        <v>92.3299168333852</v>
      </c>
      <c r="M220" s="25" t="n">
        <f aca="false">C220/L220</f>
        <v>483.375286479868</v>
      </c>
      <c r="N220" s="17" t="n">
        <f aca="false">J220/G220</f>
        <v>0.280380593</v>
      </c>
      <c r="O220" s="18" t="n">
        <f aca="false">LN(L220/(3.14*H220^2/4))</f>
        <v>0.329032808119893</v>
      </c>
    </row>
    <row r="221" customFormat="false" ht="14.25" hidden="false" customHeight="false" outlineLevel="0" collapsed="false">
      <c r="A221" s="14" t="n">
        <v>20.7</v>
      </c>
      <c r="B221" s="14" t="n">
        <v>4.6384</v>
      </c>
      <c r="C221" s="19" t="n">
        <v>44732</v>
      </c>
      <c r="G221" s="20" t="n">
        <f aca="false">$G$11</f>
        <v>15</v>
      </c>
      <c r="H221" s="20" t="n">
        <f aca="false">$H$11</f>
        <v>9.2</v>
      </c>
      <c r="I221" s="6" t="n">
        <f aca="false">(3.14*POWER(H221,2)*0.25*G221)</f>
        <v>996.636</v>
      </c>
      <c r="J221" s="26" t="n">
        <f aca="false">B221-C221/(2*10^5/1.8467)</f>
        <v>4.225367078</v>
      </c>
      <c r="K221" s="24" t="n">
        <f aca="false">G221-J221</f>
        <v>10.774632922</v>
      </c>
      <c r="L221" s="6" t="n">
        <f aca="false">I221/K221</f>
        <v>92.4983716118101</v>
      </c>
      <c r="M221" s="25" t="n">
        <f aca="false">C221/L221</f>
        <v>483.597702538243</v>
      </c>
      <c r="N221" s="17" t="n">
        <f aca="false">J221/G221</f>
        <v>0.281691138533333</v>
      </c>
      <c r="O221" s="18" t="n">
        <f aca="false">LN(L221/(3.14*H221^2/4))</f>
        <v>0.330855633256516</v>
      </c>
    </row>
    <row r="222" customFormat="false" ht="14.25" hidden="false" customHeight="false" outlineLevel="0" collapsed="false">
      <c r="A222" s="14" t="n">
        <v>20.8</v>
      </c>
      <c r="B222" s="14" t="n">
        <v>4.6591</v>
      </c>
      <c r="C222" s="19" t="n">
        <v>44833</v>
      </c>
      <c r="G222" s="20" t="n">
        <f aca="false">$G$11</f>
        <v>15</v>
      </c>
      <c r="H222" s="20" t="n">
        <f aca="false">$H$11</f>
        <v>9.2</v>
      </c>
      <c r="I222" s="6" t="n">
        <f aca="false">(3.14*POWER(H222,2)*0.25*G222)</f>
        <v>996.636</v>
      </c>
      <c r="J222" s="26" t="n">
        <f aca="false">B222-C222/(2*10^5/1.8467)</f>
        <v>4.2451344945</v>
      </c>
      <c r="K222" s="24" t="n">
        <f aca="false">G222-J222</f>
        <v>10.7548655055</v>
      </c>
      <c r="L222" s="6" t="n">
        <f aca="false">I222/K222</f>
        <v>92.6683833926444</v>
      </c>
      <c r="M222" s="25" t="n">
        <f aca="false">C222/L222</f>
        <v>483.800389719097</v>
      </c>
      <c r="N222" s="17" t="n">
        <f aca="false">J222/G222</f>
        <v>0.2830089663</v>
      </c>
      <c r="O222" s="18" t="n">
        <f aca="false">LN(L222/(3.14*H222^2/4))</f>
        <v>0.332691943760569</v>
      </c>
    </row>
    <row r="223" customFormat="false" ht="14.25" hidden="false" customHeight="false" outlineLevel="0" collapsed="false">
      <c r="A223" s="14" t="n">
        <v>20.9</v>
      </c>
      <c r="B223" s="14" t="n">
        <v>4.6797</v>
      </c>
      <c r="C223" s="19" t="n">
        <v>44938</v>
      </c>
      <c r="G223" s="20" t="n">
        <f aca="false">$G$11</f>
        <v>15</v>
      </c>
      <c r="H223" s="20" t="n">
        <f aca="false">$H$11</f>
        <v>9.2</v>
      </c>
      <c r="I223" s="6" t="n">
        <f aca="false">(3.14*POWER(H223,2)*0.25*G223)</f>
        <v>996.636</v>
      </c>
      <c r="J223" s="26" t="n">
        <f aca="false">B223-C223/(2*10^5/1.8467)</f>
        <v>4.264764977</v>
      </c>
      <c r="K223" s="24" t="n">
        <f aca="false">G223-J223</f>
        <v>10.735235023</v>
      </c>
      <c r="L223" s="6" t="n">
        <f aca="false">I223/K223</f>
        <v>92.8378370724749</v>
      </c>
      <c r="M223" s="25" t="n">
        <f aca="false">C223/L223</f>
        <v>484.048330045848</v>
      </c>
      <c r="N223" s="17" t="n">
        <f aca="false">J223/G223</f>
        <v>0.284317665133333</v>
      </c>
      <c r="O223" s="18" t="n">
        <f aca="false">LN(L223/(3.14*H223^2/4))</f>
        <v>0.33451887685788</v>
      </c>
    </row>
    <row r="224" customFormat="false" ht="14.25" hidden="false" customHeight="false" outlineLevel="0" collapsed="false">
      <c r="A224" s="14" t="n">
        <v>21</v>
      </c>
      <c r="B224" s="14" t="n">
        <v>4.7003</v>
      </c>
      <c r="C224" s="19" t="n">
        <v>45045</v>
      </c>
      <c r="G224" s="20" t="n">
        <f aca="false">$G$11</f>
        <v>15</v>
      </c>
      <c r="H224" s="20" t="n">
        <f aca="false">$H$11</f>
        <v>9.2</v>
      </c>
      <c r="I224" s="6" t="n">
        <f aca="false">(3.14*POWER(H224,2)*0.25*G224)</f>
        <v>996.636</v>
      </c>
      <c r="J224" s="26" t="n">
        <f aca="false">B224-C224/(2*10^5/1.8467)</f>
        <v>4.2843769925</v>
      </c>
      <c r="K224" s="24" t="n">
        <f aca="false">G224-J224</f>
        <v>10.7156230075</v>
      </c>
      <c r="L224" s="6" t="n">
        <f aca="false">I224/K224</f>
        <v>93.0077513274256</v>
      </c>
      <c r="M224" s="25" t="n">
        <f aca="false">C224/L224</f>
        <v>484.314472257512</v>
      </c>
      <c r="N224" s="17" t="n">
        <f aca="false">J224/G224</f>
        <v>0.285625132833333</v>
      </c>
      <c r="O224" s="18" t="n">
        <f aca="false">LN(L224/(3.14*H224^2/4))</f>
        <v>0.336347430376503</v>
      </c>
    </row>
    <row r="225" customFormat="false" ht="14.25" hidden="false" customHeight="false" outlineLevel="0" collapsed="false">
      <c r="A225" s="14" t="n">
        <v>21.1</v>
      </c>
      <c r="B225" s="14" t="n">
        <v>4.7216</v>
      </c>
      <c r="C225" s="19" t="n">
        <v>45150</v>
      </c>
      <c r="G225" s="20" t="n">
        <f aca="false">$G$11</f>
        <v>15</v>
      </c>
      <c r="H225" s="20" t="n">
        <f aca="false">$H$11</f>
        <v>9.2</v>
      </c>
      <c r="I225" s="6" t="n">
        <f aca="false">(3.14*POWER(H225,2)*0.25*G225)</f>
        <v>996.636</v>
      </c>
      <c r="J225" s="26" t="n">
        <f aca="false">B225-C225/(2*10^5/1.8467)</f>
        <v>4.304707475</v>
      </c>
      <c r="K225" s="24" t="n">
        <f aca="false">G225-J225</f>
        <v>10.695292525</v>
      </c>
      <c r="L225" s="6" t="n">
        <f aca="false">I225/K225</f>
        <v>93.1845480308637</v>
      </c>
      <c r="M225" s="25" t="n">
        <f aca="false">C225/L225</f>
        <v>484.52239082649</v>
      </c>
      <c r="N225" s="17" t="n">
        <f aca="false">J225/G225</f>
        <v>0.286980498333333</v>
      </c>
      <c r="O225" s="18" t="n">
        <f aca="false">LN(L225/(3.14*H225^2/4))</f>
        <v>0.338246507375736</v>
      </c>
    </row>
    <row r="226" customFormat="false" ht="14.25" hidden="false" customHeight="false" outlineLevel="0" collapsed="false">
      <c r="A226" s="14" t="n">
        <v>21.2</v>
      </c>
      <c r="B226" s="14" t="n">
        <v>4.7422</v>
      </c>
      <c r="C226" s="19" t="n">
        <v>45257</v>
      </c>
      <c r="G226" s="20" t="n">
        <f aca="false">$G$11</f>
        <v>15</v>
      </c>
      <c r="H226" s="20" t="n">
        <f aca="false">$H$11</f>
        <v>9.2</v>
      </c>
      <c r="I226" s="6" t="n">
        <f aca="false">(3.14*POWER(H226,2)*0.25*G226)</f>
        <v>996.636</v>
      </c>
      <c r="J226" s="26" t="n">
        <f aca="false">B226-C226/(2*10^5/1.8467)</f>
        <v>4.3243194905</v>
      </c>
      <c r="K226" s="24" t="n">
        <f aca="false">G226-J226</f>
        <v>10.6756805095</v>
      </c>
      <c r="L226" s="6" t="n">
        <f aca="false">I226/K226</f>
        <v>93.3557349447766</v>
      </c>
      <c r="M226" s="25" t="n">
        <f aca="false">C226/L226</f>
        <v>484.78007298396</v>
      </c>
      <c r="N226" s="17" t="n">
        <f aca="false">J226/G226</f>
        <v>0.288287966033333</v>
      </c>
      <c r="O226" s="18" t="n">
        <f aca="false">LN(L226/(3.14*H226^2/4))</f>
        <v>0.340081896056808</v>
      </c>
    </row>
    <row r="227" customFormat="false" ht="14.25" hidden="false" customHeight="false" outlineLevel="0" collapsed="false">
      <c r="A227" s="14" t="n">
        <v>21.3</v>
      </c>
      <c r="B227" s="14" t="n">
        <v>4.7629</v>
      </c>
      <c r="C227" s="19" t="n">
        <v>45365</v>
      </c>
      <c r="G227" s="20" t="n">
        <f aca="false">$G$11</f>
        <v>15</v>
      </c>
      <c r="H227" s="20" t="n">
        <f aca="false">$H$11</f>
        <v>9.2</v>
      </c>
      <c r="I227" s="6" t="n">
        <f aca="false">(3.14*POWER(H227,2)*0.25*G227)</f>
        <v>996.636</v>
      </c>
      <c r="J227" s="26" t="n">
        <f aca="false">B227-C227/(2*10^5/1.8467)</f>
        <v>4.3440222725</v>
      </c>
      <c r="K227" s="24" t="n">
        <f aca="false">G227-J227</f>
        <v>10.6559777275</v>
      </c>
      <c r="L227" s="6" t="n">
        <f aca="false">I227/K227</f>
        <v>93.5283486402163</v>
      </c>
      <c r="M227" s="25" t="n">
        <f aca="false">C227/L227</f>
        <v>485.040104519642</v>
      </c>
      <c r="N227" s="17" t="n">
        <f aca="false">J227/G227</f>
        <v>0.289601484833333</v>
      </c>
      <c r="O227" s="18" t="n">
        <f aca="false">LN(L227/(3.14*H227^2/4))</f>
        <v>0.341929177443373</v>
      </c>
    </row>
    <row r="228" customFormat="false" ht="14.25" hidden="false" customHeight="false" outlineLevel="0" collapsed="false">
      <c r="A228" s="14" t="n">
        <v>21.4</v>
      </c>
      <c r="B228" s="14" t="n">
        <v>4.7836</v>
      </c>
      <c r="C228" s="19" t="n">
        <v>45468</v>
      </c>
      <c r="G228" s="20" t="n">
        <f aca="false">$G$11</f>
        <v>15</v>
      </c>
      <c r="H228" s="20" t="n">
        <f aca="false">$H$11</f>
        <v>9.2</v>
      </c>
      <c r="I228" s="6" t="n">
        <f aca="false">(3.14*POWER(H228,2)*0.25*G228)</f>
        <v>996.636</v>
      </c>
      <c r="J228" s="26" t="n">
        <f aca="false">B228-C228/(2*10^5/1.8467)</f>
        <v>4.363771222</v>
      </c>
      <c r="K228" s="24" t="n">
        <f aca="false">G228-J228</f>
        <v>10.636228778</v>
      </c>
      <c r="L228" s="6" t="n">
        <f aca="false">I228/K228</f>
        <v>93.7020085597862</v>
      </c>
      <c r="M228" s="25" t="n">
        <f aca="false">C228/L228</f>
        <v>485.240398779599</v>
      </c>
      <c r="N228" s="17" t="n">
        <f aca="false">J228/G228</f>
        <v>0.290918081466667</v>
      </c>
      <c r="O228" s="18" t="n">
        <f aca="false">LN(L228/(3.14*H228^2/4))</f>
        <v>0.343784218174657</v>
      </c>
    </row>
    <row r="229" customFormat="false" ht="14.25" hidden="false" customHeight="false" outlineLevel="0" collapsed="false">
      <c r="A229" s="14" t="n">
        <v>21.5</v>
      </c>
      <c r="B229" s="14" t="n">
        <v>4.8042</v>
      </c>
      <c r="C229" s="19" t="n">
        <v>45579</v>
      </c>
      <c r="G229" s="20" t="n">
        <f aca="false">$G$11</f>
        <v>15</v>
      </c>
      <c r="H229" s="20" t="n">
        <f aca="false">$H$11</f>
        <v>9.2</v>
      </c>
      <c r="I229" s="6" t="n">
        <f aca="false">(3.14*POWER(H229,2)*0.25*G229)</f>
        <v>996.636</v>
      </c>
      <c r="J229" s="26" t="n">
        <f aca="false">B229-C229/(2*10^5/1.8467)</f>
        <v>4.3833463035</v>
      </c>
      <c r="K229" s="24" t="n">
        <f aca="false">G229-J229</f>
        <v>10.6166536965</v>
      </c>
      <c r="L229" s="6" t="n">
        <f aca="false">I229/K229</f>
        <v>93.8747771652909</v>
      </c>
      <c r="M229" s="25" t="n">
        <f aca="false">C229/L229</f>
        <v>485.529781016112</v>
      </c>
      <c r="N229" s="17" t="n">
        <f aca="false">J229/G229</f>
        <v>0.2922230869</v>
      </c>
      <c r="O229" s="18" t="n">
        <f aca="false">LN(L229/(3.14*H229^2/4))</f>
        <v>0.345626329432642</v>
      </c>
    </row>
    <row r="230" customFormat="false" ht="14.25" hidden="false" customHeight="false" outlineLevel="0" collapsed="false">
      <c r="A230" s="14" t="n">
        <v>21.6</v>
      </c>
      <c r="B230" s="14" t="n">
        <v>4.8249</v>
      </c>
      <c r="C230" s="19" t="n">
        <v>45684</v>
      </c>
      <c r="G230" s="20" t="n">
        <f aca="false">$G$11</f>
        <v>15</v>
      </c>
      <c r="H230" s="20" t="n">
        <f aca="false">$H$11</f>
        <v>9.2</v>
      </c>
      <c r="I230" s="6" t="n">
        <f aca="false">(3.14*POWER(H230,2)*0.25*G230)</f>
        <v>996.636</v>
      </c>
      <c r="J230" s="26" t="n">
        <f aca="false">B230-C230/(2*10^5/1.8467)</f>
        <v>4.403076786</v>
      </c>
      <c r="K230" s="24" t="n">
        <f aca="false">G230-J230</f>
        <v>10.596923214</v>
      </c>
      <c r="L230" s="6" t="n">
        <f aca="false">I230/K230</f>
        <v>94.0495632433484</v>
      </c>
      <c r="M230" s="25" t="n">
        <f aca="false">C230/L230</f>
        <v>485.743882529204</v>
      </c>
      <c r="N230" s="17" t="n">
        <f aca="false">J230/G230</f>
        <v>0.2935384524</v>
      </c>
      <c r="O230" s="18" t="n">
        <f aca="false">LN(L230/(3.14*H230^2/4))</f>
        <v>0.347486504948786</v>
      </c>
    </row>
    <row r="231" customFormat="false" ht="14.25" hidden="false" customHeight="false" outlineLevel="0" collapsed="false">
      <c r="A231" s="14" t="n">
        <v>21.7</v>
      </c>
      <c r="B231" s="14" t="n">
        <v>4.8456</v>
      </c>
      <c r="C231" s="19" t="n">
        <v>45794</v>
      </c>
      <c r="G231" s="20" t="n">
        <f aca="false">$G$11</f>
        <v>15</v>
      </c>
      <c r="H231" s="20" t="n">
        <f aca="false">$H$11</f>
        <v>9.2</v>
      </c>
      <c r="I231" s="6" t="n">
        <f aca="false">(3.14*POWER(H231,2)*0.25*G231)</f>
        <v>996.636</v>
      </c>
      <c r="J231" s="26" t="n">
        <f aca="false">B231-C231/(2*10^5/1.8467)</f>
        <v>4.422761101</v>
      </c>
      <c r="K231" s="24" t="n">
        <f aca="false">G231-J231</f>
        <v>10.577238899</v>
      </c>
      <c r="L231" s="6" t="n">
        <f aca="false">I231/K231</f>
        <v>94.2245901332742</v>
      </c>
      <c r="M231" s="25" t="n">
        <f aca="false">C231/L231</f>
        <v>486.009012458717</v>
      </c>
      <c r="N231" s="17" t="n">
        <f aca="false">J231/G231</f>
        <v>0.294850740066667</v>
      </c>
      <c r="O231" s="18" t="n">
        <f aca="false">LN(L231/(3.14*H231^2/4))</f>
        <v>0.34934578236109</v>
      </c>
    </row>
    <row r="232" customFormat="false" ht="14.25" hidden="false" customHeight="false" outlineLevel="0" collapsed="false">
      <c r="A232" s="14" t="n">
        <v>21.8</v>
      </c>
      <c r="B232" s="14" t="n">
        <v>4.8662</v>
      </c>
      <c r="C232" s="19" t="n">
        <v>45895</v>
      </c>
      <c r="G232" s="20" t="n">
        <f aca="false">$G$11</f>
        <v>15</v>
      </c>
      <c r="H232" s="20" t="n">
        <f aca="false">$H$11</f>
        <v>9.2</v>
      </c>
      <c r="I232" s="6" t="n">
        <f aca="false">(3.14*POWER(H232,2)*0.25*G232)</f>
        <v>996.636</v>
      </c>
      <c r="J232" s="26" t="n">
        <f aca="false">B232-C232/(2*10^5/1.8467)</f>
        <v>4.4424285175</v>
      </c>
      <c r="K232" s="24" t="n">
        <f aca="false">G232-J232</f>
        <v>10.5575714825</v>
      </c>
      <c r="L232" s="6" t="n">
        <f aca="false">I232/K232</f>
        <v>94.4001185928035</v>
      </c>
      <c r="M232" s="25" t="n">
        <f aca="false">C232/L232</f>
        <v>486.175236685548</v>
      </c>
      <c r="N232" s="17" t="n">
        <f aca="false">J232/G232</f>
        <v>0.296161901166667</v>
      </c>
      <c r="O232" s="18" t="n">
        <f aca="false">LN(L232/(3.14*H232^2/4))</f>
        <v>0.351206922520103</v>
      </c>
    </row>
    <row r="233" customFormat="false" ht="14.25" hidden="false" customHeight="false" outlineLevel="0" collapsed="false">
      <c r="A233" s="14" t="n">
        <v>21.9</v>
      </c>
      <c r="B233" s="14" t="n">
        <v>4.8876</v>
      </c>
      <c r="C233" s="19" t="n">
        <v>46008</v>
      </c>
      <c r="G233" s="20" t="n">
        <f aca="false">$G$11</f>
        <v>15</v>
      </c>
      <c r="H233" s="20" t="n">
        <f aca="false">$H$11</f>
        <v>9.2</v>
      </c>
      <c r="I233" s="6" t="n">
        <f aca="false">(3.14*POWER(H233,2)*0.25*G233)</f>
        <v>996.636</v>
      </c>
      <c r="J233" s="26" t="n">
        <f aca="false">B233-C233/(2*10^5/1.8467)</f>
        <v>4.462785132</v>
      </c>
      <c r="K233" s="24" t="n">
        <f aca="false">G233-J233</f>
        <v>10.537214868</v>
      </c>
      <c r="L233" s="6" t="n">
        <f aca="false">I233/K233</f>
        <v>94.5824881133097</v>
      </c>
      <c r="M233" s="25" t="n">
        <f aca="false">C233/L233</f>
        <v>486.432540713906</v>
      </c>
      <c r="N233" s="17" t="n">
        <f aca="false">J233/G233</f>
        <v>0.2975190088</v>
      </c>
      <c r="O233" s="18" t="n">
        <f aca="false">LN(L233/(3.14*H233^2/4))</f>
        <v>0.353136936930368</v>
      </c>
    </row>
    <row r="234" customFormat="false" ht="14.25" hidden="false" customHeight="false" outlineLevel="0" collapsed="false">
      <c r="A234" s="14" t="n">
        <v>22</v>
      </c>
      <c r="B234" s="14" t="n">
        <v>4.9082</v>
      </c>
      <c r="C234" s="19" t="n">
        <v>46111</v>
      </c>
      <c r="G234" s="20" t="n">
        <f aca="false">$G$11</f>
        <v>15</v>
      </c>
      <c r="H234" s="20" t="n">
        <f aca="false">$H$11</f>
        <v>9.2</v>
      </c>
      <c r="I234" s="6" t="n">
        <f aca="false">(3.14*POWER(H234,2)*0.25*G234)</f>
        <v>996.636</v>
      </c>
      <c r="J234" s="26" t="n">
        <f aca="false">B234-C234/(2*10^5/1.8467)</f>
        <v>4.4824340815</v>
      </c>
      <c r="K234" s="24" t="n">
        <f aca="false">G234-J234</f>
        <v>10.5175659185</v>
      </c>
      <c r="L234" s="6" t="n">
        <f aca="false">I234/K234</f>
        <v>94.7591874130263</v>
      </c>
      <c r="M234" s="25" t="n">
        <f aca="false">C234/L234</f>
        <v>486.612446337433</v>
      </c>
      <c r="N234" s="17" t="n">
        <f aca="false">J234/G234</f>
        <v>0.298828938766667</v>
      </c>
      <c r="O234" s="18" t="n">
        <f aca="false">LN(L234/(3.14*H234^2/4))</f>
        <v>0.355003397132775</v>
      </c>
    </row>
    <row r="235" customFormat="false" ht="14.25" hidden="false" customHeight="false" outlineLevel="0" collapsed="false">
      <c r="A235" s="14" t="n">
        <v>22.1</v>
      </c>
      <c r="B235" s="14" t="n">
        <v>4.9289</v>
      </c>
      <c r="C235" s="19" t="n">
        <v>46218</v>
      </c>
      <c r="G235" s="20" t="n">
        <f aca="false">$G$11</f>
        <v>15</v>
      </c>
      <c r="H235" s="20" t="n">
        <f aca="false">$H$11</f>
        <v>9.2</v>
      </c>
      <c r="I235" s="6" t="n">
        <f aca="false">(3.14*POWER(H235,2)*0.25*G235)</f>
        <v>996.636</v>
      </c>
      <c r="J235" s="26" t="n">
        <f aca="false">B235-C235/(2*10^5/1.8467)</f>
        <v>4.502146097</v>
      </c>
      <c r="K235" s="24" t="n">
        <f aca="false">G235-J235</f>
        <v>10.497853903</v>
      </c>
      <c r="L235" s="6" t="n">
        <f aca="false">I235/K235</f>
        <v>94.9371185014481</v>
      </c>
      <c r="M235" s="25" t="n">
        <f aca="false">C235/L235</f>
        <v>486.827499396825</v>
      </c>
      <c r="N235" s="17" t="n">
        <f aca="false">J235/G235</f>
        <v>0.300143073133333</v>
      </c>
      <c r="O235" s="18" t="n">
        <f aca="false">LN(L235/(3.14*H235^2/4))</f>
        <v>0.35687935501973</v>
      </c>
    </row>
    <row r="236" customFormat="false" ht="14.25" hidden="false" customHeight="false" outlineLevel="0" collapsed="false">
      <c r="A236" s="14" t="n">
        <v>22.2</v>
      </c>
      <c r="B236" s="14" t="n">
        <v>4.9494</v>
      </c>
      <c r="C236" s="19" t="n">
        <v>46325</v>
      </c>
      <c r="G236" s="20" t="n">
        <f aca="false">$G$11</f>
        <v>15</v>
      </c>
      <c r="H236" s="20" t="n">
        <f aca="false">$H$11</f>
        <v>9.2</v>
      </c>
      <c r="I236" s="6" t="n">
        <f aca="false">(3.14*POWER(H236,2)*0.25*G236)</f>
        <v>996.636</v>
      </c>
      <c r="J236" s="26" t="n">
        <f aca="false">B236-C236/(2*10^5/1.8467)</f>
        <v>4.5216581125</v>
      </c>
      <c r="K236" s="24" t="n">
        <f aca="false">G236-J236</f>
        <v>10.4783418875</v>
      </c>
      <c r="L236" s="6" t="n">
        <f aca="false">I236/K236</f>
        <v>95.1139035832495</v>
      </c>
      <c r="M236" s="25" t="n">
        <f aca="false">C236/L236</f>
        <v>487.047616119062</v>
      </c>
      <c r="N236" s="17" t="n">
        <f aca="false">J236/G236</f>
        <v>0.301443874166667</v>
      </c>
      <c r="O236" s="18" t="n">
        <f aca="false">LN(L236/(3.14*H236^2/4))</f>
        <v>0.358739751568522</v>
      </c>
    </row>
    <row r="237" customFormat="false" ht="14.25" hidden="false" customHeight="false" outlineLevel="0" collapsed="false">
      <c r="A237" s="14" t="n">
        <v>22.3</v>
      </c>
      <c r="B237" s="14" t="n">
        <v>4.9701</v>
      </c>
      <c r="C237" s="19" t="n">
        <v>46432</v>
      </c>
      <c r="G237" s="20" t="n">
        <f aca="false">$G$11</f>
        <v>15</v>
      </c>
      <c r="H237" s="20" t="n">
        <f aca="false">$H$11</f>
        <v>9.2</v>
      </c>
      <c r="I237" s="6" t="n">
        <f aca="false">(3.14*POWER(H237,2)*0.25*G237)</f>
        <v>996.636</v>
      </c>
      <c r="J237" s="26" t="n">
        <f aca="false">B237-C237/(2*10^5/1.8467)</f>
        <v>4.541370128</v>
      </c>
      <c r="K237" s="24" t="n">
        <f aca="false">G237-J237</f>
        <v>10.458629872</v>
      </c>
      <c r="L237" s="6" t="n">
        <f aca="false">I237/K237</f>
        <v>95.2931705393083</v>
      </c>
      <c r="M237" s="25" t="n">
        <f aca="false">C237/L237</f>
        <v>487.254225431054</v>
      </c>
      <c r="N237" s="17" t="n">
        <f aca="false">J237/G237</f>
        <v>0.302758008533333</v>
      </c>
      <c r="O237" s="18" t="n">
        <f aca="false">LN(L237/(3.14*H237^2/4))</f>
        <v>0.360622738425527</v>
      </c>
    </row>
    <row r="238" customFormat="false" ht="14.25" hidden="false" customHeight="false" outlineLevel="0" collapsed="false">
      <c r="A238" s="14" t="n">
        <v>22.4</v>
      </c>
      <c r="B238" s="14" t="n">
        <v>4.9907</v>
      </c>
      <c r="C238" s="19" t="n">
        <v>46534</v>
      </c>
      <c r="G238" s="20" t="n">
        <f aca="false">$G$11</f>
        <v>15</v>
      </c>
      <c r="H238" s="20" t="n">
        <f aca="false">$H$11</f>
        <v>9.2</v>
      </c>
      <c r="I238" s="6" t="n">
        <f aca="false">(3.14*POWER(H238,2)*0.25*G238)</f>
        <v>996.636</v>
      </c>
      <c r="J238" s="26" t="n">
        <f aca="false">B238-C238/(2*10^5/1.8467)</f>
        <v>4.561028311</v>
      </c>
      <c r="K238" s="24" t="n">
        <f aca="false">G238-J238</f>
        <v>10.438971689</v>
      </c>
      <c r="L238" s="6" t="n">
        <f aca="false">I238/K238</f>
        <v>95.4726221788875</v>
      </c>
      <c r="M238" s="25" t="n">
        <f aca="false">C238/L238</f>
        <v>487.406744865654</v>
      </c>
      <c r="N238" s="17" t="n">
        <f aca="false">J238/G238</f>
        <v>0.304068554066667</v>
      </c>
      <c r="O238" s="18" t="n">
        <f aca="false">LN(L238/(3.14*H238^2/4))</f>
        <v>0.36250412072111</v>
      </c>
    </row>
    <row r="239" customFormat="false" ht="14.25" hidden="false" customHeight="false" outlineLevel="0" collapsed="false">
      <c r="A239" s="14" t="n">
        <v>22.5</v>
      </c>
      <c r="B239" s="14" t="n">
        <v>5.0391</v>
      </c>
      <c r="C239" s="19" t="n">
        <v>46784</v>
      </c>
      <c r="G239" s="20" t="n">
        <f aca="false">$G$11</f>
        <v>15</v>
      </c>
      <c r="H239" s="20" t="n">
        <f aca="false">$H$11</f>
        <v>9.2</v>
      </c>
      <c r="I239" s="6" t="n">
        <f aca="false">(3.14*POWER(H239,2)*0.25*G239)</f>
        <v>996.636</v>
      </c>
      <c r="J239" s="26" t="n">
        <f aca="false">B239-C239/(2*10^5/1.8467)</f>
        <v>4.607119936</v>
      </c>
      <c r="K239" s="24" t="n">
        <f aca="false">G239-J239</f>
        <v>10.392880064</v>
      </c>
      <c r="L239" s="6" t="n">
        <f aca="false">I239/K239</f>
        <v>95.8960359267743</v>
      </c>
      <c r="M239" s="25" t="n">
        <f aca="false">C239/L239</f>
        <v>487.861667563861</v>
      </c>
      <c r="N239" s="17" t="n">
        <f aca="false">J239/G239</f>
        <v>0.307141329066667</v>
      </c>
      <c r="O239" s="18" t="n">
        <f aca="false">LN(L239/(3.14*H239^2/4))</f>
        <v>0.366929238637563</v>
      </c>
    </row>
    <row r="240" customFormat="false" ht="14.25" hidden="false" customHeight="false" outlineLevel="0" collapsed="false">
      <c r="A240" s="14" t="n">
        <v>22.6</v>
      </c>
      <c r="B240" s="14" t="n">
        <v>5.0605</v>
      </c>
      <c r="C240" s="19" t="n">
        <v>46892</v>
      </c>
      <c r="G240" s="20" t="n">
        <f aca="false">$G$11</f>
        <v>15</v>
      </c>
      <c r="H240" s="20" t="n">
        <f aca="false">$H$11</f>
        <v>9.2</v>
      </c>
      <c r="I240" s="6" t="n">
        <f aca="false">(3.14*POWER(H240,2)*0.25*G240)</f>
        <v>996.636</v>
      </c>
      <c r="J240" s="26" t="n">
        <f aca="false">B240-C240/(2*10^5/1.8467)</f>
        <v>4.627522718</v>
      </c>
      <c r="K240" s="24" t="n">
        <f aca="false">G240-J240</f>
        <v>10.372477282</v>
      </c>
      <c r="L240" s="6" t="n">
        <f aca="false">I240/K240</f>
        <v>96.0846645313482</v>
      </c>
      <c r="M240" s="25" t="n">
        <f aca="false">C240/L240</f>
        <v>488.027930666306</v>
      </c>
      <c r="N240" s="17" t="n">
        <f aca="false">J240/G240</f>
        <v>0.308501514533333</v>
      </c>
      <c r="O240" s="18" t="n">
        <f aca="false">LN(L240/(3.14*H240^2/4))</f>
        <v>0.368894318094232</v>
      </c>
    </row>
    <row r="241" customFormat="false" ht="14.25" hidden="false" customHeight="false" outlineLevel="0" collapsed="false">
      <c r="A241" s="14" t="n">
        <v>22.7</v>
      </c>
      <c r="B241" s="14" t="n">
        <v>5.0813</v>
      </c>
      <c r="C241" s="19" t="n">
        <v>47000</v>
      </c>
      <c r="G241" s="20" t="n">
        <f aca="false">$G$11</f>
        <v>15</v>
      </c>
      <c r="H241" s="20" t="n">
        <f aca="false">$H$11</f>
        <v>9.2</v>
      </c>
      <c r="I241" s="6" t="n">
        <f aca="false">(3.14*POWER(H241,2)*0.25*G241)</f>
        <v>996.636</v>
      </c>
      <c r="J241" s="26" t="n">
        <f aca="false">B241-C241/(2*10^5/1.8467)</f>
        <v>4.6473255</v>
      </c>
      <c r="K241" s="24" t="n">
        <f aca="false">G241-J241</f>
        <v>10.3526745</v>
      </c>
      <c r="L241" s="6" t="n">
        <f aca="false">I241/K241</f>
        <v>96.268457005965</v>
      </c>
      <c r="M241" s="25" t="n">
        <f aca="false">C241/L241</f>
        <v>488.218067077649</v>
      </c>
      <c r="N241" s="17" t="n">
        <f aca="false">J241/G241</f>
        <v>0.3098217</v>
      </c>
      <c r="O241" s="18" t="n">
        <f aca="false">LN(L241/(3.14*H241^2/4))</f>
        <v>0.370805308974758</v>
      </c>
    </row>
    <row r="242" customFormat="false" ht="14.25" hidden="false" customHeight="false" outlineLevel="0" collapsed="false">
      <c r="A242" s="14" t="n">
        <v>22.8</v>
      </c>
      <c r="B242" s="14" t="n">
        <v>5.102</v>
      </c>
      <c r="C242" s="19" t="n">
        <v>47104</v>
      </c>
      <c r="G242" s="20" t="n">
        <f aca="false">$G$11</f>
        <v>15</v>
      </c>
      <c r="H242" s="20" t="n">
        <f aca="false">$H$11</f>
        <v>9.2</v>
      </c>
      <c r="I242" s="6" t="n">
        <f aca="false">(3.14*POWER(H242,2)*0.25*G242)</f>
        <v>996.636</v>
      </c>
      <c r="J242" s="26" t="n">
        <f aca="false">B242-C242/(2*10^5/1.8467)</f>
        <v>4.667065216</v>
      </c>
      <c r="K242" s="24" t="n">
        <f aca="false">G242-J242</f>
        <v>10.332934784</v>
      </c>
      <c r="L242" s="6" t="n">
        <f aca="false">I242/K242</f>
        <v>96.4523652605684</v>
      </c>
      <c r="M242" s="25" t="n">
        <f aca="false">C242/L242</f>
        <v>488.365421342934</v>
      </c>
      <c r="N242" s="17" t="n">
        <f aca="false">J242/G242</f>
        <v>0.311137681066667</v>
      </c>
      <c r="O242" s="18" t="n">
        <f aca="false">LN(L242/(3.14*H242^2/4))</f>
        <v>0.37271385531931</v>
      </c>
    </row>
    <row r="243" customFormat="false" ht="14.25" hidden="false" customHeight="false" outlineLevel="0" collapsed="false">
      <c r="A243" s="14" t="n">
        <v>22.9</v>
      </c>
      <c r="B243" s="14" t="n">
        <v>5.1228</v>
      </c>
      <c r="C243" s="19" t="n">
        <v>47206</v>
      </c>
      <c r="G243" s="20" t="n">
        <f aca="false">$G$11</f>
        <v>15</v>
      </c>
      <c r="H243" s="20" t="n">
        <f aca="false">$H$11</f>
        <v>9.2</v>
      </c>
      <c r="I243" s="6" t="n">
        <f aca="false">(3.14*POWER(H243,2)*0.25*G243)</f>
        <v>996.636</v>
      </c>
      <c r="J243" s="26" t="n">
        <f aca="false">B243-C243/(2*10^5/1.8467)</f>
        <v>4.686923399</v>
      </c>
      <c r="K243" s="24" t="n">
        <f aca="false">G243-J243</f>
        <v>10.313076601</v>
      </c>
      <c r="L243" s="6" t="n">
        <f aca="false">I243/K243</f>
        <v>96.6380876006838</v>
      </c>
      <c r="M243" s="25" t="n">
        <f aca="false">C243/L243</f>
        <v>488.482348647657</v>
      </c>
      <c r="N243" s="17" t="n">
        <f aca="false">J243/G243</f>
        <v>0.312461559933333</v>
      </c>
      <c r="O243" s="18" t="n">
        <f aca="false">LN(L243/(3.14*H243^2/4))</f>
        <v>0.374637538180232</v>
      </c>
    </row>
    <row r="244" customFormat="false" ht="14.25" hidden="false" customHeight="false" outlineLevel="0" collapsed="false">
      <c r="A244" s="14" t="n">
        <v>23</v>
      </c>
      <c r="B244" s="14" t="n">
        <v>5.1435</v>
      </c>
      <c r="C244" s="19" t="n">
        <v>47306</v>
      </c>
      <c r="G244" s="20" t="n">
        <f aca="false">$G$11</f>
        <v>15</v>
      </c>
      <c r="H244" s="20" t="n">
        <f aca="false">$H$11</f>
        <v>9.2</v>
      </c>
      <c r="I244" s="6" t="n">
        <f aca="false">(3.14*POWER(H244,2)*0.25*G244)</f>
        <v>996.636</v>
      </c>
      <c r="J244" s="26" t="n">
        <f aca="false">B244-C244/(2*10^5/1.8467)</f>
        <v>4.706700049</v>
      </c>
      <c r="K244" s="24" t="n">
        <f aca="false">G244-J244</f>
        <v>10.293299951</v>
      </c>
      <c r="L244" s="6" t="n">
        <f aca="false">I244/K244</f>
        <v>96.8237596052154</v>
      </c>
      <c r="M244" s="25" t="n">
        <f aca="false">C244/L244</f>
        <v>488.578425304731</v>
      </c>
      <c r="N244" s="17" t="n">
        <f aca="false">J244/G244</f>
        <v>0.313780003266667</v>
      </c>
      <c r="O244" s="18" t="n">
        <f aca="false">LN(L244/(3.14*H244^2/4))</f>
        <v>0.376557007721335</v>
      </c>
    </row>
    <row r="245" customFormat="false" ht="14.25" hidden="false" customHeight="false" outlineLevel="0" collapsed="false">
      <c r="A245" s="14" t="n">
        <v>23.1</v>
      </c>
      <c r="B245" s="14" t="n">
        <v>5.1641</v>
      </c>
      <c r="C245" s="19" t="n">
        <v>47407</v>
      </c>
      <c r="G245" s="20" t="n">
        <f aca="false">$G$11</f>
        <v>15</v>
      </c>
      <c r="H245" s="20" t="n">
        <f aca="false">$H$11</f>
        <v>9.2</v>
      </c>
      <c r="I245" s="6" t="n">
        <f aca="false">(3.14*POWER(H245,2)*0.25*G245)</f>
        <v>996.636</v>
      </c>
      <c r="J245" s="26" t="n">
        <f aca="false">B245-C245/(2*10^5/1.8467)</f>
        <v>4.7263674655</v>
      </c>
      <c r="K245" s="24" t="n">
        <f aca="false">G245-J245</f>
        <v>10.2736325345</v>
      </c>
      <c r="L245" s="6" t="n">
        <f aca="false">I245/K245</f>
        <v>97.0091149993136</v>
      </c>
      <c r="M245" s="25" t="n">
        <f aca="false">C245/L245</f>
        <v>488.686037392831</v>
      </c>
      <c r="N245" s="17" t="n">
        <f aca="false">J245/G245</f>
        <v>0.315091164366667</v>
      </c>
      <c r="O245" s="18" t="n">
        <f aca="false">LN(L245/(3.14*H245^2/4))</f>
        <v>0.378469536243395</v>
      </c>
    </row>
    <row r="246" customFormat="false" ht="14.25" hidden="false" customHeight="false" outlineLevel="0" collapsed="false">
      <c r="A246" s="14" t="n">
        <v>23.2</v>
      </c>
      <c r="B246" s="14" t="n">
        <v>5.1848</v>
      </c>
      <c r="C246" s="19" t="n">
        <v>47518</v>
      </c>
      <c r="G246" s="20" t="n">
        <f aca="false">$G$11</f>
        <v>15</v>
      </c>
      <c r="H246" s="20" t="n">
        <f aca="false">$H$11</f>
        <v>9.2</v>
      </c>
      <c r="I246" s="6" t="n">
        <f aca="false">(3.14*POWER(H246,2)*0.25*G246)</f>
        <v>996.636</v>
      </c>
      <c r="J246" s="26" t="n">
        <f aca="false">B246-C246/(2*10^5/1.8467)</f>
        <v>4.746042547</v>
      </c>
      <c r="K246" s="24" t="n">
        <f aca="false">G246-J246</f>
        <v>10.253957453</v>
      </c>
      <c r="L246" s="6" t="n">
        <f aca="false">I246/K246</f>
        <v>97.1952540829408</v>
      </c>
      <c r="M246" s="25" t="n">
        <f aca="false">C246/L246</f>
        <v>488.89218355714</v>
      </c>
      <c r="N246" s="17" t="n">
        <f aca="false">J246/G246</f>
        <v>0.316402836466667</v>
      </c>
      <c r="O246" s="18" t="n">
        <f aca="false">LN(L246/(3.14*H246^2/4))</f>
        <v>0.380386477056897</v>
      </c>
    </row>
    <row r="247" customFormat="false" ht="14.25" hidden="false" customHeight="false" outlineLevel="0" collapsed="false">
      <c r="A247" s="14" t="n">
        <v>23.3</v>
      </c>
      <c r="B247" s="14" t="n">
        <v>5.2055</v>
      </c>
      <c r="C247" s="19" t="n">
        <v>47633</v>
      </c>
      <c r="G247" s="20" t="n">
        <f aca="false">$G$11</f>
        <v>15</v>
      </c>
      <c r="H247" s="20" t="n">
        <f aca="false">$H$11</f>
        <v>9.2</v>
      </c>
      <c r="I247" s="6" t="n">
        <f aca="false">(3.14*POWER(H247,2)*0.25*G247)</f>
        <v>996.636</v>
      </c>
      <c r="J247" s="26" t="n">
        <f aca="false">B247-C247/(2*10^5/1.8467)</f>
        <v>4.7656806945</v>
      </c>
      <c r="K247" s="24" t="n">
        <f aca="false">G247-J247</f>
        <v>10.2343193055</v>
      </c>
      <c r="L247" s="6" t="n">
        <f aca="false">I247/K247</f>
        <v>97.3817574232221</v>
      </c>
      <c r="M247" s="25" t="n">
        <f aca="false">C247/L247</f>
        <v>489.136787632477</v>
      </c>
      <c r="N247" s="17" t="n">
        <f aca="false">J247/G247</f>
        <v>0.3177120463</v>
      </c>
      <c r="O247" s="18" t="n">
        <f aca="false">LN(L247/(3.14*H247^2/4))</f>
        <v>0.382303490746781</v>
      </c>
    </row>
    <row r="248" customFormat="false" ht="14.25" hidden="false" customHeight="false" outlineLevel="0" collapsed="false">
      <c r="A248" s="14" t="n">
        <v>23.4</v>
      </c>
      <c r="B248" s="14" t="n">
        <v>5.2268</v>
      </c>
      <c r="C248" s="19" t="n">
        <v>47752</v>
      </c>
      <c r="G248" s="20" t="n">
        <f aca="false">$G$11</f>
        <v>15</v>
      </c>
      <c r="H248" s="20" t="n">
        <f aca="false">$H$11</f>
        <v>9.2</v>
      </c>
      <c r="I248" s="6" t="n">
        <f aca="false">(3.14*POWER(H248,2)*0.25*G248)</f>
        <v>996.636</v>
      </c>
      <c r="J248" s="26" t="n">
        <f aca="false">B248-C248/(2*10^5/1.8467)</f>
        <v>4.785881908</v>
      </c>
      <c r="K248" s="24" t="n">
        <f aca="false">G248-J248</f>
        <v>10.214118092</v>
      </c>
      <c r="L248" s="6" t="n">
        <f aca="false">I248/K248</f>
        <v>97.5743564958971</v>
      </c>
      <c r="M248" s="25" t="n">
        <f aca="false">C248/L248</f>
        <v>489.39087804292</v>
      </c>
      <c r="N248" s="17" t="n">
        <f aca="false">J248/G248</f>
        <v>0.319058793866667</v>
      </c>
      <c r="O248" s="18" t="n">
        <f aca="false">LN(L248/(3.14*H248^2/4))</f>
        <v>0.384279311165643</v>
      </c>
    </row>
    <row r="249" customFormat="false" ht="14.25" hidden="false" customHeight="false" outlineLevel="0" collapsed="false">
      <c r="A249" s="14" t="n">
        <v>23.5</v>
      </c>
      <c r="B249" s="14" t="n">
        <v>5.2474</v>
      </c>
      <c r="C249" s="19" t="n">
        <v>47863</v>
      </c>
      <c r="G249" s="20" t="n">
        <f aca="false">$G$11</f>
        <v>15</v>
      </c>
      <c r="H249" s="20" t="n">
        <f aca="false">$H$11</f>
        <v>9.2</v>
      </c>
      <c r="I249" s="6" t="n">
        <f aca="false">(3.14*POWER(H249,2)*0.25*G249)</f>
        <v>996.636</v>
      </c>
      <c r="J249" s="26" t="n">
        <f aca="false">B249-C249/(2*10^5/1.8467)</f>
        <v>4.8054569895</v>
      </c>
      <c r="K249" s="24" t="n">
        <f aca="false">G249-J249</f>
        <v>10.1945430105</v>
      </c>
      <c r="L249" s="6" t="n">
        <f aca="false">I249/K249</f>
        <v>97.7617141811557</v>
      </c>
      <c r="M249" s="25" t="n">
        <f aca="false">C249/L249</f>
        <v>489.588387446933</v>
      </c>
      <c r="N249" s="17" t="n">
        <f aca="false">J249/G249</f>
        <v>0.3203637993</v>
      </c>
      <c r="O249" s="18" t="n">
        <f aca="false">LN(L249/(3.14*H249^2/4))</f>
        <v>0.386197622945586</v>
      </c>
    </row>
    <row r="250" customFormat="false" ht="14.25" hidden="false" customHeight="false" outlineLevel="0" collapsed="false">
      <c r="A250" s="14" t="n">
        <v>23.6</v>
      </c>
      <c r="B250" s="14" t="n">
        <v>5.268</v>
      </c>
      <c r="C250" s="19" t="n">
        <v>47969</v>
      </c>
      <c r="G250" s="20" t="n">
        <f aca="false">$G$11</f>
        <v>15</v>
      </c>
      <c r="H250" s="20" t="n">
        <f aca="false">$H$11</f>
        <v>9.2</v>
      </c>
      <c r="I250" s="6" t="n">
        <f aca="false">(3.14*POWER(H250,2)*0.25*G250)</f>
        <v>996.636</v>
      </c>
      <c r="J250" s="26" t="n">
        <f aca="false">B250-C250/(2*10^5/1.8467)</f>
        <v>4.8250782385</v>
      </c>
      <c r="K250" s="24" t="n">
        <f aca="false">G250-J250</f>
        <v>10.1749217615</v>
      </c>
      <c r="L250" s="6" t="n">
        <f aca="false">I250/K250</f>
        <v>97.9502371970155</v>
      </c>
      <c r="M250" s="25" t="n">
        <f aca="false">C250/L250</f>
        <v>489.72826787051</v>
      </c>
      <c r="N250" s="17" t="n">
        <f aca="false">J250/G250</f>
        <v>0.321671882566667</v>
      </c>
      <c r="O250" s="18" t="n">
        <f aca="false">LN(L250/(3.14*H250^2/4))</f>
        <v>0.388124159090583</v>
      </c>
    </row>
    <row r="251" customFormat="false" ht="14.25" hidden="false" customHeight="false" outlineLevel="0" collapsed="false">
      <c r="A251" s="14" t="n">
        <v>23.7</v>
      </c>
      <c r="B251" s="14" t="n">
        <v>5.2886</v>
      </c>
      <c r="C251" s="19" t="n">
        <v>48082</v>
      </c>
      <c r="G251" s="20" t="n">
        <f aca="false">$G$11</f>
        <v>15</v>
      </c>
      <c r="H251" s="20" t="n">
        <f aca="false">$H$11</f>
        <v>9.2</v>
      </c>
      <c r="I251" s="6" t="n">
        <f aca="false">(3.14*POWER(H251,2)*0.25*G251)</f>
        <v>996.636</v>
      </c>
      <c r="J251" s="26" t="n">
        <f aca="false">B251-C251/(2*10^5/1.8467)</f>
        <v>4.844634853</v>
      </c>
      <c r="K251" s="24" t="n">
        <f aca="false">G251-J251</f>
        <v>10.155365147</v>
      </c>
      <c r="L251" s="6" t="n">
        <f aca="false">I251/K251</f>
        <v>98.1388640953414</v>
      </c>
      <c r="M251" s="25" t="n">
        <f aca="false">C251/L251</f>
        <v>489.938419842404</v>
      </c>
      <c r="N251" s="17" t="n">
        <f aca="false">J251/G251</f>
        <v>0.322975656866667</v>
      </c>
      <c r="O251" s="18" t="n">
        <f aca="false">LN(L251/(3.14*H251^2/4))</f>
        <v>0.390048049355406</v>
      </c>
    </row>
    <row r="252" customFormat="false" ht="14.25" hidden="false" customHeight="false" outlineLevel="0" collapsed="false">
      <c r="A252" s="14" t="n">
        <v>23.8</v>
      </c>
      <c r="B252" s="14" t="n">
        <v>5.3093</v>
      </c>
      <c r="C252" s="19" t="n">
        <v>48195</v>
      </c>
      <c r="G252" s="20" t="n">
        <f aca="false">$G$11</f>
        <v>15</v>
      </c>
      <c r="H252" s="20" t="n">
        <f aca="false">$H$11</f>
        <v>9.2</v>
      </c>
      <c r="I252" s="6" t="n">
        <f aca="false">(3.14*POWER(H252,2)*0.25*G252)</f>
        <v>996.636</v>
      </c>
      <c r="J252" s="26" t="n">
        <f aca="false">B252-C252/(2*10^5/1.8467)</f>
        <v>4.8642914675</v>
      </c>
      <c r="K252" s="24" t="n">
        <f aca="false">G252-J252</f>
        <v>10.1357085325</v>
      </c>
      <c r="L252" s="6" t="n">
        <f aca="false">I252/K252</f>
        <v>98.3291890058106</v>
      </c>
      <c r="M252" s="25" t="n">
        <f aca="false">C252/L252</f>
        <v>490.139301333524</v>
      </c>
      <c r="N252" s="17" t="n">
        <f aca="false">J252/G252</f>
        <v>0.324286097833333</v>
      </c>
      <c r="O252" s="18" t="n">
        <f aca="false">LN(L252/(3.14*H252^2/4))</f>
        <v>0.391985514169674</v>
      </c>
    </row>
    <row r="253" customFormat="false" ht="14.25" hidden="false" customHeight="false" outlineLevel="0" collapsed="false">
      <c r="A253" s="14" t="n">
        <v>23.9</v>
      </c>
      <c r="B253" s="14" t="n">
        <v>5.33</v>
      </c>
      <c r="C253" s="19" t="n">
        <v>48306</v>
      </c>
      <c r="G253" s="20" t="n">
        <f aca="false">$G$11</f>
        <v>15</v>
      </c>
      <c r="H253" s="20" t="n">
        <f aca="false">$H$11</f>
        <v>9.2</v>
      </c>
      <c r="I253" s="6" t="n">
        <f aca="false">(3.14*POWER(H253,2)*0.25*G253)</f>
        <v>996.636</v>
      </c>
      <c r="J253" s="26" t="n">
        <f aca="false">B253-C253/(2*10^5/1.8467)</f>
        <v>4.883966549</v>
      </c>
      <c r="K253" s="24" t="n">
        <f aca="false">G253-J253</f>
        <v>10.116033451</v>
      </c>
      <c r="L253" s="6" t="n">
        <f aca="false">I253/K253</f>
        <v>98.5204334117222</v>
      </c>
      <c r="M253" s="25" t="n">
        <f aca="false">C253/L253</f>
        <v>490.314529962801</v>
      </c>
      <c r="N253" s="17" t="n">
        <f aca="false">J253/G253</f>
        <v>0.325597769933333</v>
      </c>
      <c r="O253" s="18" t="n">
        <f aca="false">LN(L253/(3.14*H253^2/4))</f>
        <v>0.393928565558163</v>
      </c>
    </row>
    <row r="254" customFormat="false" ht="14.25" hidden="false" customHeight="false" outlineLevel="0" collapsed="false">
      <c r="A254" s="14" t="n">
        <v>24</v>
      </c>
      <c r="B254" s="14" t="n">
        <v>5.3507</v>
      </c>
      <c r="C254" s="19" t="n">
        <v>48414</v>
      </c>
      <c r="G254" s="20" t="n">
        <f aca="false">$G$11</f>
        <v>15</v>
      </c>
      <c r="H254" s="20" t="n">
        <f aca="false">$H$11</f>
        <v>9.2</v>
      </c>
      <c r="I254" s="6" t="n">
        <f aca="false">(3.14*POWER(H254,2)*0.25*G254)</f>
        <v>996.636</v>
      </c>
      <c r="J254" s="26" t="n">
        <f aca="false">B254-C254/(2*10^5/1.8467)</f>
        <v>4.903669331</v>
      </c>
      <c r="K254" s="24" t="n">
        <f aca="false">G254-J254</f>
        <v>10.096330669</v>
      </c>
      <c r="L254" s="6" t="n">
        <f aca="false">I254/K254</f>
        <v>98.7126940146774</v>
      </c>
      <c r="M254" s="25" t="n">
        <f aca="false">C254/L254</f>
        <v>490.453639050733</v>
      </c>
      <c r="N254" s="17" t="n">
        <f aca="false">J254/G254</f>
        <v>0.326911288733333</v>
      </c>
      <c r="O254" s="18" t="n">
        <f aca="false">LN(L254/(3.14*H254^2/4))</f>
        <v>0.395878143363475</v>
      </c>
    </row>
    <row r="255" customFormat="false" ht="14.25" hidden="false" customHeight="false" outlineLevel="0" collapsed="false">
      <c r="A255" s="14" t="n">
        <v>24.1</v>
      </c>
      <c r="B255" s="14" t="n">
        <v>5.3713</v>
      </c>
      <c r="C255" s="19" t="n">
        <v>48525</v>
      </c>
      <c r="G255" s="20" t="n">
        <f aca="false">$G$11</f>
        <v>15</v>
      </c>
      <c r="H255" s="20" t="n">
        <f aca="false">$H$11</f>
        <v>9.2</v>
      </c>
      <c r="I255" s="6" t="n">
        <f aca="false">(3.14*POWER(H255,2)*0.25*G255)</f>
        <v>996.636</v>
      </c>
      <c r="J255" s="26" t="n">
        <f aca="false">B255-C255/(2*10^5/1.8467)</f>
        <v>4.9232444125</v>
      </c>
      <c r="K255" s="24" t="n">
        <f aca="false">G255-J255</f>
        <v>10.0767555875</v>
      </c>
      <c r="L255" s="6" t="n">
        <f aca="false">I255/K255</f>
        <v>98.9044530599021</v>
      </c>
      <c r="M255" s="25" t="n">
        <f aca="false">C255/L255</f>
        <v>490.625027475866</v>
      </c>
      <c r="N255" s="17" t="n">
        <f aca="false">J255/G255</f>
        <v>0.328216294166667</v>
      </c>
      <c r="O255" s="18" t="n">
        <f aca="false">LN(L255/(3.14*H255^2/4))</f>
        <v>0.397818856588513</v>
      </c>
    </row>
    <row r="256" customFormat="false" ht="14.25" hidden="false" customHeight="false" outlineLevel="0" collapsed="false">
      <c r="A256" s="14" t="n">
        <v>24.2</v>
      </c>
      <c r="B256" s="14" t="n">
        <v>5.3926</v>
      </c>
      <c r="C256" s="19" t="n">
        <v>48640</v>
      </c>
      <c r="G256" s="20" t="n">
        <f aca="false">$G$11</f>
        <v>15</v>
      </c>
      <c r="H256" s="20" t="n">
        <f aca="false">$H$11</f>
        <v>9.2</v>
      </c>
      <c r="I256" s="6" t="n">
        <f aca="false">(3.14*POWER(H256,2)*0.25*G256)</f>
        <v>996.636</v>
      </c>
      <c r="J256" s="26" t="n">
        <f aca="false">B256-C256/(2*10^5/1.8467)</f>
        <v>4.94348256</v>
      </c>
      <c r="K256" s="24" t="n">
        <f aca="false">G256-J256</f>
        <v>10.05651744</v>
      </c>
      <c r="L256" s="6" t="n">
        <f aca="false">I256/K256</f>
        <v>99.1034924312725</v>
      </c>
      <c r="M256" s="25" t="n">
        <f aca="false">C256/L256</f>
        <v>490.800059682372</v>
      </c>
      <c r="N256" s="17" t="n">
        <f aca="false">J256/G256</f>
        <v>0.329565504</v>
      </c>
      <c r="O256" s="18" t="n">
        <f aca="false">LN(L256/(3.14*H256^2/4))</f>
        <v>0.399829275290815</v>
      </c>
    </row>
    <row r="257" customFormat="false" ht="14.25" hidden="false" customHeight="false" outlineLevel="0" collapsed="false">
      <c r="A257" s="14" t="n">
        <v>24.3</v>
      </c>
      <c r="B257" s="14" t="n">
        <v>5.4133</v>
      </c>
      <c r="C257" s="19" t="n">
        <v>48752</v>
      </c>
      <c r="G257" s="20" t="n">
        <f aca="false">$G$11</f>
        <v>15</v>
      </c>
      <c r="H257" s="20" t="n">
        <f aca="false">$H$11</f>
        <v>9.2</v>
      </c>
      <c r="I257" s="6" t="n">
        <f aca="false">(3.14*POWER(H257,2)*0.25*G257)</f>
        <v>996.636</v>
      </c>
      <c r="J257" s="26" t="n">
        <f aca="false">B257-C257/(2*10^5/1.8467)</f>
        <v>4.963148408</v>
      </c>
      <c r="K257" s="24" t="n">
        <f aca="false">G257-J257</f>
        <v>10.036851592</v>
      </c>
      <c r="L257" s="6" t="n">
        <f aca="false">I257/K257</f>
        <v>99.2976722694975</v>
      </c>
      <c r="M257" s="25" t="n">
        <f aca="false">C257/L257</f>
        <v>490.968205857689</v>
      </c>
      <c r="N257" s="17" t="n">
        <f aca="false">J257/G257</f>
        <v>0.330876560533333</v>
      </c>
      <c r="O257" s="18" t="n">
        <f aca="false">LN(L257/(3.14*H257^2/4))</f>
        <v>0.401786722471324</v>
      </c>
    </row>
    <row r="258" customFormat="false" ht="14.25" hidden="false" customHeight="false" outlineLevel="0" collapsed="false">
      <c r="A258" s="14" t="n">
        <v>24.4</v>
      </c>
      <c r="B258" s="14" t="n">
        <v>5.434</v>
      </c>
      <c r="C258" s="19" t="n">
        <v>48871</v>
      </c>
      <c r="G258" s="20" t="n">
        <f aca="false">$G$11</f>
        <v>15</v>
      </c>
      <c r="H258" s="20" t="n">
        <f aca="false">$H$11</f>
        <v>9.2</v>
      </c>
      <c r="I258" s="6" t="n">
        <f aca="false">(3.14*POWER(H258,2)*0.25*G258)</f>
        <v>996.636</v>
      </c>
      <c r="J258" s="26" t="n">
        <f aca="false">B258-C258/(2*10^5/1.8467)</f>
        <v>4.9827496215</v>
      </c>
      <c r="K258" s="24" t="n">
        <f aca="false">G258-J258</f>
        <v>10.0172503785</v>
      </c>
      <c r="L258" s="6" t="n">
        <f aca="false">I258/K258</f>
        <v>99.4919725815257</v>
      </c>
      <c r="M258" s="25" t="n">
        <f aca="false">C258/L258</f>
        <v>491.205458409764</v>
      </c>
      <c r="N258" s="17" t="n">
        <f aca="false">J258/G258</f>
        <v>0.3321833081</v>
      </c>
      <c r="O258" s="18" t="n">
        <f aca="false">LN(L258/(3.14*H258^2/4))</f>
        <v>0.40374155642707</v>
      </c>
    </row>
    <row r="259" customFormat="false" ht="14.25" hidden="false" customHeight="false" outlineLevel="0" collapsed="false">
      <c r="A259" s="14" t="n">
        <v>24.5</v>
      </c>
      <c r="B259" s="14" t="n">
        <v>5.4547</v>
      </c>
      <c r="C259" s="19" t="n">
        <v>48989</v>
      </c>
      <c r="G259" s="20" t="n">
        <f aca="false">$G$11</f>
        <v>15</v>
      </c>
      <c r="H259" s="20" t="n">
        <f aca="false">$H$11</f>
        <v>9.2</v>
      </c>
      <c r="I259" s="6" t="n">
        <f aca="false">(3.14*POWER(H259,2)*0.25*G259)</f>
        <v>996.636</v>
      </c>
      <c r="J259" s="26" t="n">
        <f aca="false">B259-C259/(2*10^5/1.8467)</f>
        <v>5.0023600685</v>
      </c>
      <c r="K259" s="24" t="n">
        <f aca="false">G259-J259</f>
        <v>9.9976399315</v>
      </c>
      <c r="L259" s="6" t="n">
        <f aca="false">I259/K259</f>
        <v>99.6871268447922</v>
      </c>
      <c r="M259" s="25" t="n">
        <f aca="false">C259/L259</f>
        <v>491.42754486518</v>
      </c>
      <c r="N259" s="17" t="n">
        <f aca="false">J259/G259</f>
        <v>0.333490671233333</v>
      </c>
      <c r="O259" s="18" t="n">
        <f aca="false">LN(L259/(3.14*H259^2/4))</f>
        <v>0.405701142812164</v>
      </c>
    </row>
    <row r="260" customFormat="false" ht="14.25" hidden="false" customHeight="false" outlineLevel="0" collapsed="false">
      <c r="A260" s="14" t="n">
        <v>24.6</v>
      </c>
      <c r="B260" s="14" t="n">
        <v>5.4753</v>
      </c>
      <c r="C260" s="19" t="n">
        <v>49099</v>
      </c>
      <c r="G260" s="20" t="n">
        <f aca="false">$G$11</f>
        <v>15</v>
      </c>
      <c r="H260" s="20" t="n">
        <f aca="false">$H$11</f>
        <v>9.2</v>
      </c>
      <c r="I260" s="6" t="n">
        <f aca="false">(3.14*POWER(H260,2)*0.25*G260)</f>
        <v>996.636</v>
      </c>
      <c r="J260" s="26" t="n">
        <f aca="false">B260-C260/(2*10^5/1.8467)</f>
        <v>5.0219443835</v>
      </c>
      <c r="K260" s="24" t="n">
        <f aca="false">G260-J260</f>
        <v>9.9780556165</v>
      </c>
      <c r="L260" s="6" t="n">
        <f aca="false">I260/K260</f>
        <v>99.8827866174582</v>
      </c>
      <c r="M260" s="25" t="n">
        <f aca="false">C260/L260</f>
        <v>491.56618134859</v>
      </c>
      <c r="N260" s="17" t="n">
        <f aca="false">J260/G260</f>
        <v>0.334796292233333</v>
      </c>
      <c r="O260" s="18" t="n">
        <f aca="false">LN(L260/(3.14*H260^2/4))</f>
        <v>0.407661957766291</v>
      </c>
    </row>
    <row r="261" customFormat="false" ht="14.25" hidden="false" customHeight="false" outlineLevel="0" collapsed="false">
      <c r="A261" s="14" t="n">
        <v>24.7</v>
      </c>
      <c r="B261" s="14" t="n">
        <v>5.496</v>
      </c>
      <c r="C261" s="19" t="n">
        <v>49214</v>
      </c>
      <c r="G261" s="20" t="n">
        <f aca="false">$G$11</f>
        <v>15</v>
      </c>
      <c r="H261" s="20" t="n">
        <f aca="false">$H$11</f>
        <v>9.2</v>
      </c>
      <c r="I261" s="6" t="n">
        <f aca="false">(3.14*POWER(H261,2)*0.25*G261)</f>
        <v>996.636</v>
      </c>
      <c r="J261" s="26" t="n">
        <f aca="false">B261-C261/(2*10^5/1.8467)</f>
        <v>5.041582531</v>
      </c>
      <c r="K261" s="24" t="n">
        <f aca="false">G261-J261</f>
        <v>9.958417469</v>
      </c>
      <c r="L261" s="6" t="n">
        <f aca="false">I261/K261</f>
        <v>100.079756959625</v>
      </c>
      <c r="M261" s="25" t="n">
        <f aca="false">C261/L261</f>
        <v>491.747796908165</v>
      </c>
      <c r="N261" s="17" t="n">
        <f aca="false">J261/G261</f>
        <v>0.336105502066667</v>
      </c>
      <c r="O261" s="18" t="n">
        <f aca="false">LN(L261/(3.14*H261^2/4))</f>
        <v>0.409632030784461</v>
      </c>
    </row>
    <row r="262" customFormat="false" ht="14.25" hidden="false" customHeight="false" outlineLevel="0" collapsed="false">
      <c r="A262" s="14" t="n">
        <v>24.8</v>
      </c>
      <c r="B262" s="14" t="n">
        <v>5.5166</v>
      </c>
      <c r="C262" s="19" t="n">
        <v>49333</v>
      </c>
      <c r="G262" s="20" t="n">
        <f aca="false">$G$11</f>
        <v>15</v>
      </c>
      <c r="H262" s="20" t="n">
        <f aca="false">$H$11</f>
        <v>9.2</v>
      </c>
      <c r="I262" s="6" t="n">
        <f aca="false">(3.14*POWER(H262,2)*0.25*G262)</f>
        <v>996.636</v>
      </c>
      <c r="J262" s="26" t="n">
        <f aca="false">B262-C262/(2*10^5/1.8467)</f>
        <v>5.0610837445</v>
      </c>
      <c r="K262" s="24" t="n">
        <f aca="false">G262-J262</f>
        <v>9.9389162555</v>
      </c>
      <c r="L262" s="6" t="n">
        <f aca="false">I262/K262</f>
        <v>100.276124114486</v>
      </c>
      <c r="M262" s="25" t="n">
        <f aca="false">C262/L262</f>
        <v>491.971547919784</v>
      </c>
      <c r="N262" s="17" t="n">
        <f aca="false">J262/G262</f>
        <v>0.337405582966667</v>
      </c>
      <c r="O262" s="18" t="n">
        <f aca="false">LN(L262/(3.14*H262^2/4))</f>
        <v>0.41159221499951</v>
      </c>
    </row>
    <row r="263" customFormat="false" ht="14.25" hidden="false" customHeight="false" outlineLevel="0" collapsed="false">
      <c r="A263" s="14" t="n">
        <v>24.9</v>
      </c>
      <c r="B263" s="14" t="n">
        <v>5.5373</v>
      </c>
      <c r="C263" s="19" t="n">
        <v>49448</v>
      </c>
      <c r="G263" s="20" t="n">
        <f aca="false">$G$11</f>
        <v>15</v>
      </c>
      <c r="H263" s="20" t="n">
        <f aca="false">$H$11</f>
        <v>9.2</v>
      </c>
      <c r="I263" s="6" t="n">
        <f aca="false">(3.14*POWER(H263,2)*0.25*G263)</f>
        <v>996.636</v>
      </c>
      <c r="J263" s="26" t="n">
        <f aca="false">B263-C263/(2*10^5/1.8467)</f>
        <v>5.080721892</v>
      </c>
      <c r="K263" s="24" t="n">
        <f aca="false">G263-J263</f>
        <v>9.919278108</v>
      </c>
      <c r="L263" s="6" t="n">
        <f aca="false">I263/K263</f>
        <v>100.474650387734</v>
      </c>
      <c r="M263" s="25" t="n">
        <f aca="false">C263/L263</f>
        <v>492.144036422911</v>
      </c>
      <c r="N263" s="17" t="n">
        <f aca="false">J263/G263</f>
        <v>0.3387147928</v>
      </c>
      <c r="O263" s="18" t="n">
        <f aca="false">LN(L263/(3.14*H263^2/4))</f>
        <v>0.413570053824361</v>
      </c>
    </row>
    <row r="264" customFormat="false" ht="14.25" hidden="false" customHeight="false" outlineLevel="0" collapsed="false">
      <c r="A264" s="14" t="n">
        <v>25</v>
      </c>
      <c r="B264" s="14" t="n">
        <v>5.5587</v>
      </c>
      <c r="C264" s="19" t="n">
        <v>49563</v>
      </c>
      <c r="G264" s="20" t="n">
        <f aca="false">$G$11</f>
        <v>15</v>
      </c>
      <c r="H264" s="20" t="n">
        <f aca="false">$H$11</f>
        <v>9.2</v>
      </c>
      <c r="I264" s="6" t="n">
        <f aca="false">(3.14*POWER(H264,2)*0.25*G264)</f>
        <v>996.636</v>
      </c>
      <c r="J264" s="26" t="n">
        <f aca="false">B264-C264/(2*10^5/1.8467)</f>
        <v>5.1010600395</v>
      </c>
      <c r="K264" s="24" t="n">
        <f aca="false">G264-J264</f>
        <v>9.8989399605</v>
      </c>
      <c r="L264" s="6" t="n">
        <f aca="false">I264/K264</f>
        <v>100.681083426802</v>
      </c>
      <c r="M264" s="25" t="n">
        <f aca="false">C264/L264</f>
        <v>492.277181701505</v>
      </c>
      <c r="N264" s="17" t="n">
        <f aca="false">J264/G264</f>
        <v>0.3400706693</v>
      </c>
      <c r="O264" s="18" t="n">
        <f aca="false">LN(L264/(3.14*H264^2/4))</f>
        <v>0.41562252439154</v>
      </c>
    </row>
    <row r="265" customFormat="false" ht="14.25" hidden="false" customHeight="false" outlineLevel="0" collapsed="false">
      <c r="A265" s="14" t="n">
        <v>25.1</v>
      </c>
      <c r="B265" s="14" t="n">
        <v>5.5794</v>
      </c>
      <c r="C265" s="19" t="n">
        <v>49680</v>
      </c>
      <c r="G265" s="20" t="n">
        <f aca="false">$G$11</f>
        <v>15</v>
      </c>
      <c r="H265" s="20" t="n">
        <f aca="false">$H$11</f>
        <v>9.2</v>
      </c>
      <c r="I265" s="6" t="n">
        <f aca="false">(3.14*POWER(H265,2)*0.25*G265)</f>
        <v>996.636</v>
      </c>
      <c r="J265" s="26" t="n">
        <f aca="false">B265-C265/(2*10^5/1.8467)</f>
        <v>5.12067972</v>
      </c>
      <c r="K265" s="24" t="n">
        <f aca="false">G265-J265</f>
        <v>9.87932028</v>
      </c>
      <c r="L265" s="6" t="n">
        <f aca="false">I265/K265</f>
        <v>100.881029438596</v>
      </c>
      <c r="M265" s="25" t="n">
        <f aca="false">C265/L265</f>
        <v>492.461271226807</v>
      </c>
      <c r="N265" s="17" t="n">
        <f aca="false">J265/G265</f>
        <v>0.341378648</v>
      </c>
      <c r="O265" s="18" t="n">
        <f aca="false">LN(L265/(3.14*H265^2/4))</f>
        <v>0.417606489279945</v>
      </c>
    </row>
    <row r="266" customFormat="false" ht="14.25" hidden="false" customHeight="false" outlineLevel="0" collapsed="false">
      <c r="A266" s="14" t="n">
        <v>25.2</v>
      </c>
      <c r="B266" s="14" t="n">
        <v>5.6001</v>
      </c>
      <c r="C266" s="19" t="n">
        <v>49792</v>
      </c>
      <c r="G266" s="20" t="n">
        <f aca="false">$G$11</f>
        <v>15</v>
      </c>
      <c r="H266" s="20" t="n">
        <f aca="false">$H$11</f>
        <v>9.2</v>
      </c>
      <c r="I266" s="6" t="n">
        <f aca="false">(3.14*POWER(H266,2)*0.25*G266)</f>
        <v>996.636</v>
      </c>
      <c r="J266" s="26" t="n">
        <f aca="false">B266-C266/(2*10^5/1.8467)</f>
        <v>5.140345568</v>
      </c>
      <c r="K266" s="24" t="n">
        <f aca="false">G266-J266</f>
        <v>9.859654432</v>
      </c>
      <c r="L266" s="6" t="n">
        <f aca="false">I266/K266</f>
        <v>101.082244501934</v>
      </c>
      <c r="M266" s="25" t="n">
        <f aca="false">C266/L266</f>
        <v>492.588982816338</v>
      </c>
      <c r="N266" s="17" t="n">
        <f aca="false">J266/G266</f>
        <v>0.342689704533333</v>
      </c>
      <c r="O266" s="18" t="n">
        <f aca="false">LN(L266/(3.14*H266^2/4))</f>
        <v>0.419599080566346</v>
      </c>
    </row>
    <row r="267" customFormat="false" ht="14.25" hidden="false" customHeight="false" outlineLevel="0" collapsed="false">
      <c r="A267" s="14" t="n">
        <v>25.3</v>
      </c>
      <c r="B267" s="14" t="n">
        <v>5.6207</v>
      </c>
      <c r="C267" s="19" t="n">
        <v>49909</v>
      </c>
      <c r="G267" s="20" t="n">
        <f aca="false">$G$11</f>
        <v>15</v>
      </c>
      <c r="H267" s="20" t="n">
        <f aca="false">$H$11</f>
        <v>9.2</v>
      </c>
      <c r="I267" s="6" t="n">
        <f aca="false">(3.14*POWER(H267,2)*0.25*G267)</f>
        <v>996.636</v>
      </c>
      <c r="J267" s="26" t="n">
        <f aca="false">B267-C267/(2*10^5/1.8467)</f>
        <v>5.1598652485</v>
      </c>
      <c r="K267" s="24" t="n">
        <f aca="false">G267-J267</f>
        <v>9.8401347515</v>
      </c>
      <c r="L267" s="6" t="n">
        <f aca="false">I267/K267</f>
        <v>101.282759349213</v>
      </c>
      <c r="M267" s="25" t="n">
        <f aca="false">C267/L267</f>
        <v>492.768960094371</v>
      </c>
      <c r="N267" s="17" t="n">
        <f aca="false">J267/G267</f>
        <v>0.343991016566667</v>
      </c>
      <c r="O267" s="18" t="n">
        <f aca="false">LN(L267/(3.14*H267^2/4))</f>
        <v>0.421580795873683</v>
      </c>
    </row>
    <row r="268" customFormat="false" ht="14.25" hidden="false" customHeight="false" outlineLevel="0" collapsed="false">
      <c r="A268" s="14" t="n">
        <v>25.4</v>
      </c>
      <c r="B268" s="14" t="n">
        <v>5.6414</v>
      </c>
      <c r="C268" s="19" t="n">
        <v>50028</v>
      </c>
      <c r="G268" s="20" t="n">
        <f aca="false">$G$11</f>
        <v>15</v>
      </c>
      <c r="H268" s="20" t="n">
        <f aca="false">$H$11</f>
        <v>9.2</v>
      </c>
      <c r="I268" s="6" t="n">
        <f aca="false">(3.14*POWER(H268,2)*0.25*G268)</f>
        <v>996.636</v>
      </c>
      <c r="J268" s="26" t="n">
        <f aca="false">B268-C268/(2*10^5/1.8467)</f>
        <v>5.179466462</v>
      </c>
      <c r="K268" s="24" t="n">
        <f aca="false">G268-J268</f>
        <v>9.820533538</v>
      </c>
      <c r="L268" s="6" t="n">
        <f aca="false">I268/K268</f>
        <v>101.484913843385</v>
      </c>
      <c r="M268" s="25" t="n">
        <f aca="false">C268/L268</f>
        <v>492.95996917537</v>
      </c>
      <c r="N268" s="17" t="n">
        <f aca="false">J268/G268</f>
        <v>0.345297764133333</v>
      </c>
      <c r="O268" s="18" t="n">
        <f aca="false">LN(L268/(3.14*H268^2/4))</f>
        <v>0.423574748439859</v>
      </c>
    </row>
    <row r="269" customFormat="false" ht="14.25" hidden="false" customHeight="false" outlineLevel="0" collapsed="false">
      <c r="A269" s="14" t="n">
        <v>25.5</v>
      </c>
      <c r="B269" s="14" t="n">
        <v>5.6621</v>
      </c>
      <c r="C269" s="19" t="n">
        <v>50150</v>
      </c>
      <c r="G269" s="20" t="n">
        <f aca="false">$G$11</f>
        <v>15</v>
      </c>
      <c r="H269" s="20" t="n">
        <f aca="false">$H$11</f>
        <v>9.2</v>
      </c>
      <c r="I269" s="6" t="n">
        <f aca="false">(3.14*POWER(H269,2)*0.25*G269)</f>
        <v>996.636</v>
      </c>
      <c r="J269" s="26" t="n">
        <f aca="false">B269-C269/(2*10^5/1.8467)</f>
        <v>5.199039975</v>
      </c>
      <c r="K269" s="24" t="n">
        <f aca="false">G269-J269</f>
        <v>9.800960025</v>
      </c>
      <c r="L269" s="6" t="n">
        <f aca="false">I269/K269</f>
        <v>101.687589527741</v>
      </c>
      <c r="M269" s="25" t="n">
        <f aca="false">C269/L269</f>
        <v>493.177193332119</v>
      </c>
      <c r="N269" s="17" t="n">
        <f aca="false">J269/G269</f>
        <v>0.346602665</v>
      </c>
      <c r="O269" s="18" t="n">
        <f aca="false">LN(L269/(3.14*H269^2/4))</f>
        <v>0.425569858488927</v>
      </c>
    </row>
    <row r="270" customFormat="false" ht="14.25" hidden="false" customHeight="false" outlineLevel="0" collapsed="false">
      <c r="A270" s="14" t="n">
        <v>25.6</v>
      </c>
      <c r="B270" s="14" t="n">
        <v>5.6828</v>
      </c>
      <c r="C270" s="19" t="n">
        <v>50265</v>
      </c>
      <c r="G270" s="20" t="n">
        <f aca="false">$G$11</f>
        <v>15</v>
      </c>
      <c r="H270" s="20" t="n">
        <f aca="false">$H$11</f>
        <v>9.2</v>
      </c>
      <c r="I270" s="6" t="n">
        <f aca="false">(3.14*POWER(H270,2)*0.25*G270)</f>
        <v>996.636</v>
      </c>
      <c r="J270" s="26" t="n">
        <f aca="false">B270-C270/(2*10^5/1.8467)</f>
        <v>5.2186781225</v>
      </c>
      <c r="K270" s="24" t="n">
        <f aca="false">G270-J270</f>
        <v>9.7813218775</v>
      </c>
      <c r="L270" s="6" t="n">
        <f aca="false">I270/K270</f>
        <v>101.891749651196</v>
      </c>
      <c r="M270" s="25" t="n">
        <f aca="false">C270/L270</f>
        <v>493.317664796914</v>
      </c>
      <c r="N270" s="17" t="n">
        <f aca="false">J270/G270</f>
        <v>0.347911874833333</v>
      </c>
      <c r="O270" s="18" t="n">
        <f aca="false">LN(L270/(3.14*H270^2/4))</f>
        <v>0.427575564890381</v>
      </c>
    </row>
    <row r="271" customFormat="false" ht="14.25" hidden="false" customHeight="false" outlineLevel="0" collapsed="false">
      <c r="A271" s="14" t="n">
        <v>25.7</v>
      </c>
      <c r="B271" s="14" t="n">
        <v>5.7034</v>
      </c>
      <c r="C271" s="19" t="n">
        <v>50386</v>
      </c>
      <c r="G271" s="20" t="n">
        <f aca="false">$G$11</f>
        <v>15</v>
      </c>
      <c r="H271" s="20" t="n">
        <f aca="false">$H$11</f>
        <v>9.2</v>
      </c>
      <c r="I271" s="6" t="n">
        <f aca="false">(3.14*POWER(H271,2)*0.25*G271)</f>
        <v>996.636</v>
      </c>
      <c r="J271" s="26" t="n">
        <f aca="false">B271-C271/(2*10^5/1.8467)</f>
        <v>5.238160869</v>
      </c>
      <c r="K271" s="24" t="n">
        <f aca="false">G271-J271</f>
        <v>9.761839131</v>
      </c>
      <c r="L271" s="6" t="n">
        <f aca="false">I271/K271</f>
        <v>102.095105914525</v>
      </c>
      <c r="M271" s="25" t="n">
        <f aca="false">C271/L271</f>
        <v>493.520228503251</v>
      </c>
      <c r="N271" s="17" t="n">
        <f aca="false">J271/G271</f>
        <v>0.3492107246</v>
      </c>
      <c r="O271" s="18" t="n">
        <f aca="false">LN(L271/(3.14*H271^2/4))</f>
        <v>0.429569382875679</v>
      </c>
    </row>
    <row r="272" customFormat="false" ht="14.25" hidden="false" customHeight="false" outlineLevel="0" collapsed="false">
      <c r="A272" s="14" t="n">
        <v>25.8</v>
      </c>
      <c r="B272" s="14" t="n">
        <v>5.7248</v>
      </c>
      <c r="C272" s="19" t="n">
        <v>50506</v>
      </c>
      <c r="G272" s="20" t="n">
        <f aca="false">$G$11</f>
        <v>15</v>
      </c>
      <c r="H272" s="20" t="n">
        <f aca="false">$H$11</f>
        <v>9.2</v>
      </c>
      <c r="I272" s="6" t="n">
        <f aca="false">(3.14*POWER(H272,2)*0.25*G272)</f>
        <v>996.636</v>
      </c>
      <c r="J272" s="26" t="n">
        <f aca="false">B272-C272/(2*10^5/1.8467)</f>
        <v>5.258452849</v>
      </c>
      <c r="K272" s="24" t="n">
        <f aca="false">G272-J272</f>
        <v>9.741547151</v>
      </c>
      <c r="L272" s="6" t="n">
        <f aca="false">I272/K272</f>
        <v>102.307773555014</v>
      </c>
      <c r="M272" s="25" t="n">
        <f aca="false">C272/L272</f>
        <v>493.667277128667</v>
      </c>
      <c r="N272" s="17" t="n">
        <f aca="false">J272/G272</f>
        <v>0.350563523266667</v>
      </c>
      <c r="O272" s="18" t="n">
        <f aca="false">LN(L272/(3.14*H272^2/4))</f>
        <v>0.431650250990441</v>
      </c>
    </row>
    <row r="273" customFormat="false" ht="14.25" hidden="false" customHeight="false" outlineLevel="0" collapsed="false">
      <c r="A273" s="14" t="n">
        <v>25.9</v>
      </c>
      <c r="B273" s="14" t="n">
        <v>5.7455</v>
      </c>
      <c r="C273" s="19" t="n">
        <v>50624</v>
      </c>
      <c r="G273" s="20" t="n">
        <f aca="false">$G$11</f>
        <v>15</v>
      </c>
      <c r="H273" s="20" t="n">
        <f aca="false">$H$11</f>
        <v>9.2</v>
      </c>
      <c r="I273" s="6" t="n">
        <f aca="false">(3.14*POWER(H273,2)*0.25*G273)</f>
        <v>996.636</v>
      </c>
      <c r="J273" s="26" t="n">
        <f aca="false">B273-C273/(2*10^5/1.8467)</f>
        <v>5.278063296</v>
      </c>
      <c r="K273" s="24" t="n">
        <f aca="false">G273-J273</f>
        <v>9.721936704</v>
      </c>
      <c r="L273" s="6" t="n">
        <f aca="false">I273/K273</f>
        <v>102.514142021717</v>
      </c>
      <c r="M273" s="25" t="n">
        <f aca="false">C273/L273</f>
        <v>493.824549487773</v>
      </c>
      <c r="N273" s="17" t="n">
        <f aca="false">J273/G273</f>
        <v>0.3518708864</v>
      </c>
      <c r="O273" s="18" t="n">
        <f aca="false">LN(L273/(3.14*H273^2/4))</f>
        <v>0.433665353094668</v>
      </c>
    </row>
    <row r="274" customFormat="false" ht="14.25" hidden="false" customHeight="false" outlineLevel="0" collapsed="false">
      <c r="A274" s="14" t="n">
        <v>26</v>
      </c>
      <c r="B274" s="14" t="n">
        <v>5.7662</v>
      </c>
      <c r="C274" s="19" t="n">
        <v>50747</v>
      </c>
      <c r="G274" s="20" t="n">
        <f aca="false">$G$11</f>
        <v>15</v>
      </c>
      <c r="H274" s="20" t="n">
        <f aca="false">$H$11</f>
        <v>9.2</v>
      </c>
      <c r="I274" s="6" t="n">
        <f aca="false">(3.14*POWER(H274,2)*0.25*G274)</f>
        <v>996.636</v>
      </c>
      <c r="J274" s="26" t="n">
        <f aca="false">B274-C274/(2*10^5/1.8467)</f>
        <v>5.2976275755</v>
      </c>
      <c r="K274" s="24" t="n">
        <f aca="false">G274-J274</f>
        <v>9.7023724245</v>
      </c>
      <c r="L274" s="6" t="n">
        <f aca="false">I274/K274</f>
        <v>102.720855930385</v>
      </c>
      <c r="M274" s="25" t="n">
        <f aca="false">C274/L274</f>
        <v>494.028204305385</v>
      </c>
      <c r="N274" s="17" t="n">
        <f aca="false">J274/G274</f>
        <v>0.3531751717</v>
      </c>
      <c r="O274" s="18" t="n">
        <f aca="false">LN(L274/(3.14*H274^2/4))</f>
        <v>0.435679765652287</v>
      </c>
    </row>
    <row r="275" customFormat="false" ht="14.25" hidden="false" customHeight="false" outlineLevel="0" collapsed="false">
      <c r="A275" s="14" t="n">
        <v>26.1</v>
      </c>
      <c r="B275" s="14" t="n">
        <v>5.7869</v>
      </c>
      <c r="C275" s="19" t="n">
        <v>50866</v>
      </c>
      <c r="G275" s="20" t="n">
        <f aca="false">$G$11</f>
        <v>15</v>
      </c>
      <c r="H275" s="20" t="n">
        <f aca="false">$H$11</f>
        <v>9.2</v>
      </c>
      <c r="I275" s="6" t="n">
        <f aca="false">(3.14*POWER(H275,2)*0.25*G275)</f>
        <v>996.636</v>
      </c>
      <c r="J275" s="26" t="n">
        <f aca="false">B275-C275/(2*10^5/1.8467)</f>
        <v>5.317228789</v>
      </c>
      <c r="K275" s="24" t="n">
        <f aca="false">G275-J275</f>
        <v>9.682771211</v>
      </c>
      <c r="L275" s="6" t="n">
        <f aca="false">I275/K275</f>
        <v>102.928797787537</v>
      </c>
      <c r="M275" s="25" t="n">
        <f aca="false">C275/L275</f>
        <v>494.18628307499</v>
      </c>
      <c r="N275" s="17" t="n">
        <f aca="false">J275/G275</f>
        <v>0.354481919266667</v>
      </c>
      <c r="O275" s="18" t="n">
        <f aca="false">LN(L275/(3.14*H275^2/4))</f>
        <v>0.437702058656534</v>
      </c>
    </row>
    <row r="276" customFormat="false" ht="14.25" hidden="false" customHeight="false" outlineLevel="0" collapsed="false">
      <c r="A276" s="14" t="n">
        <v>26.2</v>
      </c>
      <c r="B276" s="14" t="n">
        <v>5.8077</v>
      </c>
      <c r="C276" s="19" t="n">
        <v>50981</v>
      </c>
      <c r="G276" s="20" t="n">
        <f aca="false">$G$11</f>
        <v>15</v>
      </c>
      <c r="H276" s="20" t="n">
        <f aca="false">$H$11</f>
        <v>9.2</v>
      </c>
      <c r="I276" s="6" t="n">
        <f aca="false">(3.14*POWER(H276,2)*0.25*G276)</f>
        <v>996.636</v>
      </c>
      <c r="J276" s="26" t="n">
        <f aca="false">B276-C276/(2*10^5/1.8467)</f>
        <v>5.3369669365</v>
      </c>
      <c r="K276" s="24" t="n">
        <f aca="false">G276-J276</f>
        <v>9.6630330635</v>
      </c>
      <c r="L276" s="6" t="n">
        <f aca="false">I276/K276</f>
        <v>103.139044795839</v>
      </c>
      <c r="M276" s="25" t="n">
        <f aca="false">C276/L276</f>
        <v>494.293893267245</v>
      </c>
      <c r="N276" s="17" t="n">
        <f aca="false">J276/G276</f>
        <v>0.355797795766667</v>
      </c>
      <c r="O276" s="18" t="n">
        <f aca="false">LN(L276/(3.14*H276^2/4))</f>
        <v>0.439742620430952</v>
      </c>
    </row>
    <row r="277" customFormat="false" ht="14.25" hidden="false" customHeight="false" outlineLevel="0" collapsed="false">
      <c r="A277" s="14" t="n">
        <v>26.3</v>
      </c>
      <c r="B277" s="14" t="n">
        <v>5.8284</v>
      </c>
      <c r="C277" s="19" t="n">
        <v>51104</v>
      </c>
      <c r="G277" s="20" t="n">
        <f aca="false">$G$11</f>
        <v>15</v>
      </c>
      <c r="H277" s="20" t="n">
        <f aca="false">$H$11</f>
        <v>9.2</v>
      </c>
      <c r="I277" s="6" t="n">
        <f aca="false">(3.14*POWER(H277,2)*0.25*G277)</f>
        <v>996.636</v>
      </c>
      <c r="J277" s="26" t="n">
        <f aca="false">B277-C277/(2*10^5/1.8467)</f>
        <v>5.356531216</v>
      </c>
      <c r="K277" s="24" t="n">
        <f aca="false">G277-J277</f>
        <v>9.643468784</v>
      </c>
      <c r="L277" s="6" t="n">
        <f aca="false">I277/K277</f>
        <v>103.348289119116</v>
      </c>
      <c r="M277" s="25" t="n">
        <f aca="false">C277/L277</f>
        <v>494.483270459361</v>
      </c>
      <c r="N277" s="17" t="n">
        <f aca="false">J277/G277</f>
        <v>0.357102081066667</v>
      </c>
      <c r="O277" s="18" t="n">
        <f aca="false">LN(L277/(3.14*H277^2/4))</f>
        <v>0.44176932483875</v>
      </c>
    </row>
    <row r="278" customFormat="false" ht="14.25" hidden="false" customHeight="false" outlineLevel="0" collapsed="false">
      <c r="A278" s="14" t="n">
        <v>26.4</v>
      </c>
      <c r="B278" s="14" t="n">
        <v>5.8491</v>
      </c>
      <c r="C278" s="19" t="n">
        <v>51232</v>
      </c>
      <c r="G278" s="20" t="n">
        <f aca="false">$G$11</f>
        <v>15</v>
      </c>
      <c r="H278" s="20" t="n">
        <f aca="false">$H$11</f>
        <v>9.2</v>
      </c>
      <c r="I278" s="6" t="n">
        <f aca="false">(3.14*POWER(H278,2)*0.25*G278)</f>
        <v>996.636</v>
      </c>
      <c r="J278" s="26" t="n">
        <f aca="false">B278-C278/(2*10^5/1.8467)</f>
        <v>5.376049328</v>
      </c>
      <c r="K278" s="24" t="n">
        <f aca="false">G278-J278</f>
        <v>9.623950672</v>
      </c>
      <c r="L278" s="6" t="n">
        <f aca="false">I278/K278</f>
        <v>103.557887396454</v>
      </c>
      <c r="M278" s="25" t="n">
        <f aca="false">C278/L278</f>
        <v>494.718473773679</v>
      </c>
      <c r="N278" s="17" t="n">
        <f aca="false">J278/G278</f>
        <v>0.358403288533333</v>
      </c>
      <c r="O278" s="18" t="n">
        <f aca="false">LN(L278/(3.14*H278^2/4))</f>
        <v>0.443795347962502</v>
      </c>
    </row>
    <row r="279" customFormat="false" ht="14.25" hidden="false" customHeight="false" outlineLevel="0" collapsed="false">
      <c r="A279" s="14" t="n">
        <v>26.5</v>
      </c>
      <c r="B279" s="14" t="n">
        <v>5.8698</v>
      </c>
      <c r="C279" s="19" t="n">
        <v>51362</v>
      </c>
      <c r="G279" s="20" t="n">
        <f aca="false">$G$11</f>
        <v>15</v>
      </c>
      <c r="H279" s="20" t="n">
        <f aca="false">$H$11</f>
        <v>9.2</v>
      </c>
      <c r="I279" s="6" t="n">
        <f aca="false">(3.14*POWER(H279,2)*0.25*G279)</f>
        <v>996.636</v>
      </c>
      <c r="J279" s="26" t="n">
        <f aca="false">B279-C279/(2*10^5/1.8467)</f>
        <v>5.395548973</v>
      </c>
      <c r="K279" s="24" t="n">
        <f aca="false">G279-J279</f>
        <v>9.604451027</v>
      </c>
      <c r="L279" s="6" t="n">
        <f aca="false">I279/K279</f>
        <v>103.768138043316</v>
      </c>
      <c r="M279" s="25" t="n">
        <f aca="false">C279/L279</f>
        <v>494.968888991341</v>
      </c>
      <c r="N279" s="17" t="n">
        <f aca="false">J279/G279</f>
        <v>0.359703264866667</v>
      </c>
      <c r="O279" s="18" t="n">
        <f aca="false">LN(L279/(3.14*H279^2/4))</f>
        <v>0.445823561434408</v>
      </c>
    </row>
    <row r="280" customFormat="false" ht="14.25" hidden="false" customHeight="false" outlineLevel="0" collapsed="false">
      <c r="A280" s="14" t="n">
        <v>26.6</v>
      </c>
      <c r="B280" s="14" t="n">
        <v>5.8912</v>
      </c>
      <c r="C280" s="19" t="n">
        <v>51491</v>
      </c>
      <c r="G280" s="20" t="n">
        <f aca="false">$G$11</f>
        <v>15</v>
      </c>
      <c r="H280" s="20" t="n">
        <f aca="false">$H$11</f>
        <v>9.2</v>
      </c>
      <c r="I280" s="6" t="n">
        <f aca="false">(3.14*POWER(H280,2)*0.25*G280)</f>
        <v>996.636</v>
      </c>
      <c r="J280" s="26" t="n">
        <f aca="false">B280-C280/(2*10^5/1.8467)</f>
        <v>5.4157578515</v>
      </c>
      <c r="K280" s="24" t="n">
        <f aca="false">G280-J280</f>
        <v>9.5842421485</v>
      </c>
      <c r="L280" s="6" t="n">
        <f aca="false">I280/K280</f>
        <v>103.986938618405</v>
      </c>
      <c r="M280" s="25" t="n">
        <f aca="false">C280/L280</f>
        <v>495.167957477367</v>
      </c>
      <c r="N280" s="17" t="n">
        <f aca="false">J280/G280</f>
        <v>0.361050523433333</v>
      </c>
      <c r="O280" s="18" t="n">
        <f aca="false">LN(L280/(3.14*H280^2/4))</f>
        <v>0.447929894136358</v>
      </c>
    </row>
    <row r="281" customFormat="false" ht="14.25" hidden="false" customHeight="false" outlineLevel="0" collapsed="false">
      <c r="A281" s="14" t="n">
        <v>26.7</v>
      </c>
      <c r="B281" s="14" t="n">
        <v>5.9119</v>
      </c>
      <c r="C281" s="19" t="n">
        <v>51617</v>
      </c>
      <c r="G281" s="20" t="n">
        <f aca="false">$G$11</f>
        <v>15</v>
      </c>
      <c r="H281" s="20" t="n">
        <f aca="false">$H$11</f>
        <v>9.2</v>
      </c>
      <c r="I281" s="6" t="n">
        <f aca="false">(3.14*POWER(H281,2)*0.25*G281)</f>
        <v>996.636</v>
      </c>
      <c r="J281" s="26" t="n">
        <f aca="false">B281-C281/(2*10^5/1.8467)</f>
        <v>5.4352944305</v>
      </c>
      <c r="K281" s="24" t="n">
        <f aca="false">G281-J281</f>
        <v>9.5647055695</v>
      </c>
      <c r="L281" s="6" t="n">
        <f aca="false">I281/K281</f>
        <v>104.199339201625</v>
      </c>
      <c r="M281" s="25" t="n">
        <f aca="false">C281/L281</f>
        <v>495.367824743318</v>
      </c>
      <c r="N281" s="17" t="n">
        <f aca="false">J281/G281</f>
        <v>0.362352962033333</v>
      </c>
      <c r="O281" s="18" t="n">
        <f aca="false">LN(L281/(3.14*H281^2/4))</f>
        <v>0.449970380753819</v>
      </c>
    </row>
    <row r="282" customFormat="false" ht="14.25" hidden="false" customHeight="false" outlineLevel="0" collapsed="false">
      <c r="A282" s="14" t="n">
        <v>26.8</v>
      </c>
      <c r="B282" s="14" t="n">
        <v>5.9326</v>
      </c>
      <c r="C282" s="19" t="n">
        <v>51736</v>
      </c>
      <c r="G282" s="20" t="n">
        <f aca="false">$G$11</f>
        <v>15</v>
      </c>
      <c r="H282" s="20" t="n">
        <f aca="false">$H$11</f>
        <v>9.2</v>
      </c>
      <c r="I282" s="6" t="n">
        <f aca="false">(3.14*POWER(H282,2)*0.25*G282)</f>
        <v>996.636</v>
      </c>
      <c r="J282" s="26" t="n">
        <f aca="false">B282-C282/(2*10^5/1.8467)</f>
        <v>5.454895644</v>
      </c>
      <c r="K282" s="24" t="n">
        <f aca="false">G282-J282</f>
        <v>9.545104356</v>
      </c>
      <c r="L282" s="6" t="n">
        <f aca="false">I282/K282</f>
        <v>104.413316274905</v>
      </c>
      <c r="M282" s="25" t="n">
        <f aca="false">C282/L282</f>
        <v>495.49235524506</v>
      </c>
      <c r="N282" s="17" t="n">
        <f aca="false">J282/G282</f>
        <v>0.3636597096</v>
      </c>
      <c r="O282" s="18" t="n">
        <f aca="false">LN(L282/(3.14*H282^2/4))</f>
        <v>0.45202181093031</v>
      </c>
    </row>
    <row r="283" customFormat="false" ht="14.25" hidden="false" customHeight="false" outlineLevel="0" collapsed="false">
      <c r="A283" s="14" t="n">
        <v>26.9</v>
      </c>
      <c r="B283" s="14" t="n">
        <v>5.9531</v>
      </c>
      <c r="C283" s="19" t="n">
        <v>51860</v>
      </c>
      <c r="G283" s="20" t="n">
        <f aca="false">$G$11</f>
        <v>15</v>
      </c>
      <c r="H283" s="20" t="n">
        <f aca="false">$H$11</f>
        <v>9.2</v>
      </c>
      <c r="I283" s="6" t="n">
        <f aca="false">(3.14*POWER(H283,2)*0.25*G283)</f>
        <v>996.636</v>
      </c>
      <c r="J283" s="26" t="n">
        <f aca="false">B283-C283/(2*10^5/1.8467)</f>
        <v>5.47425069</v>
      </c>
      <c r="K283" s="24" t="n">
        <f aca="false">G283-J283</f>
        <v>9.52574931</v>
      </c>
      <c r="L283" s="6" t="n">
        <f aca="false">I283/K283</f>
        <v>104.625470140574</v>
      </c>
      <c r="M283" s="25" t="n">
        <f aca="false">C283/L283</f>
        <v>495.672802524292</v>
      </c>
      <c r="N283" s="17" t="n">
        <f aca="false">J283/G283</f>
        <v>0.364950046</v>
      </c>
      <c r="O283" s="18" t="n">
        <f aca="false">LN(L283/(3.14*H283^2/4))</f>
        <v>0.454051615467052</v>
      </c>
    </row>
    <row r="284" customFormat="false" ht="14.25" hidden="false" customHeight="false" outlineLevel="0" collapsed="false">
      <c r="A284" s="14" t="n">
        <v>27</v>
      </c>
      <c r="B284" s="14" t="n">
        <v>5.9737</v>
      </c>
      <c r="C284" s="19" t="n">
        <v>51986</v>
      </c>
      <c r="G284" s="20" t="n">
        <f aca="false">$G$11</f>
        <v>15</v>
      </c>
      <c r="H284" s="20" t="n">
        <f aca="false">$H$11</f>
        <v>9.2</v>
      </c>
      <c r="I284" s="6" t="n">
        <f aca="false">(3.14*POWER(H284,2)*0.25*G284)</f>
        <v>996.636</v>
      </c>
      <c r="J284" s="26" t="n">
        <f aca="false">B284-C284/(2*10^5/1.8467)</f>
        <v>5.493687269</v>
      </c>
      <c r="K284" s="24" t="n">
        <f aca="false">G284-J284</f>
        <v>9.506312731</v>
      </c>
      <c r="L284" s="6" t="n">
        <f aca="false">I284/K284</f>
        <v>104.839387068551</v>
      </c>
      <c r="M284" s="25" t="n">
        <f aca="false">C284/L284</f>
        <v>495.863257632442</v>
      </c>
      <c r="N284" s="17" t="n">
        <f aca="false">J284/G284</f>
        <v>0.366245817933333</v>
      </c>
      <c r="O284" s="18" t="n">
        <f aca="false">LN(L284/(3.14*H284^2/4))</f>
        <v>0.456094125176755</v>
      </c>
    </row>
    <row r="285" customFormat="false" ht="14.25" hidden="false" customHeight="false" outlineLevel="0" collapsed="false">
      <c r="A285" s="14" t="n">
        <v>27.1</v>
      </c>
      <c r="B285" s="14" t="n">
        <v>5.9943</v>
      </c>
      <c r="C285" s="19" t="n">
        <v>52114</v>
      </c>
      <c r="G285" s="20" t="n">
        <f aca="false">$G$11</f>
        <v>15</v>
      </c>
      <c r="H285" s="20" t="n">
        <f aca="false">$H$11</f>
        <v>9.2</v>
      </c>
      <c r="I285" s="6" t="n">
        <f aca="false">(3.14*POWER(H285,2)*0.25*G285)</f>
        <v>996.636</v>
      </c>
      <c r="J285" s="26" t="n">
        <f aca="false">B285-C285/(2*10^5/1.8467)</f>
        <v>5.513105381</v>
      </c>
      <c r="K285" s="24" t="n">
        <f aca="false">G285-J285</f>
        <v>9.486894619</v>
      </c>
      <c r="L285" s="6" t="n">
        <f aca="false">I285/K285</f>
        <v>105.053976040165</v>
      </c>
      <c r="M285" s="25" t="n">
        <f aca="false">C285/L285</f>
        <v>496.068801623227</v>
      </c>
      <c r="N285" s="17" t="n">
        <f aca="false">J285/G285</f>
        <v>0.367540358733333</v>
      </c>
      <c r="O285" s="18" t="n">
        <f aca="false">LN(L285/(3.14*H285^2/4))</f>
        <v>0.458138868690341</v>
      </c>
    </row>
    <row r="286" customFormat="false" ht="14.25" hidden="false" customHeight="false" outlineLevel="0" collapsed="false">
      <c r="A286" s="14" t="n">
        <v>27.2</v>
      </c>
      <c r="B286" s="14" t="n">
        <v>6.015</v>
      </c>
      <c r="C286" s="19" t="n">
        <v>52239</v>
      </c>
      <c r="G286" s="20" t="n">
        <f aca="false">$G$11</f>
        <v>15</v>
      </c>
      <c r="H286" s="20" t="n">
        <f aca="false">$H$11</f>
        <v>9.2</v>
      </c>
      <c r="I286" s="6" t="n">
        <f aca="false">(3.14*POWER(H286,2)*0.25*G286)</f>
        <v>996.636</v>
      </c>
      <c r="J286" s="26" t="n">
        <f aca="false">B286-C286/(2*10^5/1.8467)</f>
        <v>5.5326511935</v>
      </c>
      <c r="K286" s="24" t="n">
        <f aca="false">G286-J286</f>
        <v>9.4673488065</v>
      </c>
      <c r="L286" s="6" t="n">
        <f aca="false">I286/K286</f>
        <v>105.270865198897</v>
      </c>
      <c r="M286" s="25" t="n">
        <f aca="false">C286/L286</f>
        <v>496.234166037303</v>
      </c>
      <c r="N286" s="17" t="n">
        <f aca="false">J286/G286</f>
        <v>0.3688434129</v>
      </c>
      <c r="O286" s="18" t="n">
        <f aca="false">LN(L286/(3.14*H286^2/4))</f>
        <v>0.460201290174494</v>
      </c>
    </row>
    <row r="287" customFormat="false" ht="14.25" hidden="false" customHeight="false" outlineLevel="0" collapsed="false">
      <c r="A287" s="14" t="n">
        <v>27.3</v>
      </c>
      <c r="B287" s="14" t="n">
        <v>6.0357</v>
      </c>
      <c r="C287" s="19" t="n">
        <v>52368</v>
      </c>
      <c r="G287" s="20" t="n">
        <f aca="false">$G$11</f>
        <v>15</v>
      </c>
      <c r="H287" s="20" t="n">
        <f aca="false">$H$11</f>
        <v>9.2</v>
      </c>
      <c r="I287" s="6" t="n">
        <f aca="false">(3.14*POWER(H287,2)*0.25*G287)</f>
        <v>996.636</v>
      </c>
      <c r="J287" s="26" t="n">
        <f aca="false">B287-C287/(2*10^5/1.8467)</f>
        <v>5.552160072</v>
      </c>
      <c r="K287" s="24" t="n">
        <f aca="false">G287-J287</f>
        <v>9.447839928</v>
      </c>
      <c r="L287" s="6" t="n">
        <f aca="false">I287/K287</f>
        <v>105.488239385421</v>
      </c>
      <c r="M287" s="25" t="n">
        <f aca="false">C287/L287</f>
        <v>496.43448696365</v>
      </c>
      <c r="N287" s="17" t="n">
        <f aca="false">J287/G287</f>
        <v>0.3701440048</v>
      </c>
      <c r="O287" s="18" t="n">
        <f aca="false">LN(L287/(3.14*H287^2/4))</f>
        <v>0.46226406477235</v>
      </c>
    </row>
    <row r="288" customFormat="false" ht="14.25" hidden="false" customHeight="false" outlineLevel="0" collapsed="false">
      <c r="A288" s="14" t="n">
        <v>27.4</v>
      </c>
      <c r="B288" s="14" t="n">
        <v>6.0571</v>
      </c>
      <c r="C288" s="19" t="n">
        <v>52506</v>
      </c>
      <c r="G288" s="20" t="n">
        <f aca="false">$G$11</f>
        <v>15</v>
      </c>
      <c r="H288" s="20" t="n">
        <f aca="false">$H$11</f>
        <v>9.2</v>
      </c>
      <c r="I288" s="6" t="n">
        <f aca="false">(3.14*POWER(H288,2)*0.25*G288)</f>
        <v>996.636</v>
      </c>
      <c r="J288" s="26" t="n">
        <f aca="false">B288-C288/(2*10^5/1.8467)</f>
        <v>5.572285849</v>
      </c>
      <c r="K288" s="24" t="n">
        <f aca="false">G288-J288</f>
        <v>9.427714151</v>
      </c>
      <c r="L288" s="6" t="n">
        <f aca="false">I288/K288</f>
        <v>105.713430004057</v>
      </c>
      <c r="M288" s="25" t="n">
        <f aca="false">C288/L288</f>
        <v>496.682398801976</v>
      </c>
      <c r="N288" s="17" t="n">
        <f aca="false">J288/G288</f>
        <v>0.371485723266667</v>
      </c>
      <c r="O288" s="18" t="n">
        <f aca="false">LN(L288/(3.14*H288^2/4))</f>
        <v>0.464396535643667</v>
      </c>
    </row>
    <row r="289" customFormat="false" ht="14.25" hidden="false" customHeight="false" outlineLevel="0" collapsed="false">
      <c r="A289" s="14" t="n">
        <v>27.5</v>
      </c>
      <c r="B289" s="14" t="n">
        <v>6.0779</v>
      </c>
      <c r="C289" s="19" t="n">
        <v>52631</v>
      </c>
      <c r="G289" s="20" t="n">
        <f aca="false">$G$11</f>
        <v>15</v>
      </c>
      <c r="H289" s="20" t="n">
        <f aca="false">$H$11</f>
        <v>9.2</v>
      </c>
      <c r="I289" s="6" t="n">
        <f aca="false">(3.14*POWER(H289,2)*0.25*G289)</f>
        <v>996.636</v>
      </c>
      <c r="J289" s="26" t="n">
        <f aca="false">B289-C289/(2*10^5/1.8467)</f>
        <v>5.5919316615</v>
      </c>
      <c r="K289" s="24" t="n">
        <f aca="false">G289-J289</f>
        <v>9.4080683385</v>
      </c>
      <c r="L289" s="6" t="n">
        <f aca="false">I289/K289</f>
        <v>105.934179487359</v>
      </c>
      <c r="M289" s="25" t="n">
        <f aca="false">C289/L289</f>
        <v>496.827372003012</v>
      </c>
      <c r="N289" s="17" t="n">
        <f aca="false">J289/G289</f>
        <v>0.3727954441</v>
      </c>
      <c r="O289" s="18" t="n">
        <f aca="false">LN(L289/(3.14*H289^2/4))</f>
        <v>0.466482546101147</v>
      </c>
    </row>
    <row r="290" customFormat="false" ht="14.25" hidden="false" customHeight="false" outlineLevel="0" collapsed="false">
      <c r="A290" s="14" t="n">
        <v>27.6</v>
      </c>
      <c r="B290" s="14" t="n">
        <v>6.0987</v>
      </c>
      <c r="C290" s="19" t="n">
        <v>52763</v>
      </c>
      <c r="G290" s="20" t="n">
        <f aca="false">$G$11</f>
        <v>15</v>
      </c>
      <c r="H290" s="20" t="n">
        <f aca="false">$H$11</f>
        <v>9.2</v>
      </c>
      <c r="I290" s="6" t="n">
        <f aca="false">(3.14*POWER(H290,2)*0.25*G290)</f>
        <v>996.636</v>
      </c>
      <c r="J290" s="26" t="n">
        <f aca="false">B290-C290/(2*10^5/1.8467)</f>
        <v>5.6115128395</v>
      </c>
      <c r="K290" s="24" t="n">
        <f aca="false">G290-J290</f>
        <v>9.3884871605</v>
      </c>
      <c r="L290" s="6" t="n">
        <f aca="false">I290/K290</f>
        <v>106.155122008701</v>
      </c>
      <c r="M290" s="25" t="n">
        <f aca="false">C290/L290</f>
        <v>497.03677977663</v>
      </c>
      <c r="N290" s="17" t="n">
        <f aca="false">J290/G290</f>
        <v>0.374100855966667</v>
      </c>
      <c r="O290" s="18" t="n">
        <f aca="false">LN(L290/(3.14*H290^2/4))</f>
        <v>0.468566032629772</v>
      </c>
    </row>
    <row r="291" customFormat="false" ht="14.25" hidden="false" customHeight="false" outlineLevel="0" collapsed="false">
      <c r="A291" s="14" t="n">
        <v>27.7</v>
      </c>
      <c r="B291" s="14" t="n">
        <v>6.1195</v>
      </c>
      <c r="C291" s="19" t="n">
        <v>52895</v>
      </c>
      <c r="G291" s="20" t="n">
        <f aca="false">$G$11</f>
        <v>15</v>
      </c>
      <c r="H291" s="20" t="n">
        <f aca="false">$H$11</f>
        <v>9.2</v>
      </c>
      <c r="I291" s="6" t="n">
        <f aca="false">(3.14*POWER(H291,2)*0.25*G291)</f>
        <v>996.636</v>
      </c>
      <c r="J291" s="26" t="n">
        <f aca="false">B291-C291/(2*10^5/1.8467)</f>
        <v>5.6310940175</v>
      </c>
      <c r="K291" s="24" t="n">
        <f aca="false">G291-J291</f>
        <v>9.3689059825</v>
      </c>
      <c r="L291" s="6" t="n">
        <f aca="false">I291/K291</f>
        <v>106.37698807754</v>
      </c>
      <c r="M291" s="25" t="n">
        <f aca="false">C291/L291</f>
        <v>497.241000670593</v>
      </c>
      <c r="N291" s="17" t="n">
        <f aca="false">J291/G291</f>
        <v>0.375406267833333</v>
      </c>
      <c r="O291" s="18" t="n">
        <f aca="false">LN(L291/(3.14*H291^2/4))</f>
        <v>0.470653869139214</v>
      </c>
    </row>
    <row r="292" customFormat="false" ht="14.25" hidden="false" customHeight="false" outlineLevel="0" collapsed="false">
      <c r="A292" s="14" t="n">
        <v>27.8</v>
      </c>
      <c r="B292" s="14" t="n">
        <v>6.14</v>
      </c>
      <c r="C292" s="19" t="n">
        <v>53026</v>
      </c>
      <c r="G292" s="20" t="n">
        <f aca="false">$G$11</f>
        <v>15</v>
      </c>
      <c r="H292" s="20" t="n">
        <f aca="false">$H$11</f>
        <v>9.2</v>
      </c>
      <c r="I292" s="6" t="n">
        <f aca="false">(3.14*POWER(H292,2)*0.25*G292)</f>
        <v>996.636</v>
      </c>
      <c r="J292" s="26" t="n">
        <f aca="false">B292-C292/(2*10^5/1.8467)</f>
        <v>5.650384429</v>
      </c>
      <c r="K292" s="24" t="n">
        <f aca="false">G292-J292</f>
        <v>9.349615571</v>
      </c>
      <c r="L292" s="6" t="n">
        <f aca="false">I292/K292</f>
        <v>106.596468318045</v>
      </c>
      <c r="M292" s="25" t="n">
        <f aca="false">C292/L292</f>
        <v>497.44612402908</v>
      </c>
      <c r="N292" s="17" t="n">
        <f aca="false">J292/G292</f>
        <v>0.376692295266667</v>
      </c>
      <c r="O292" s="18" t="n">
        <f aca="false">LN(L292/(3.14*H292^2/4))</f>
        <v>0.472714974047945</v>
      </c>
    </row>
    <row r="293" customFormat="false" ht="14.25" hidden="false" customHeight="false" outlineLevel="0" collapsed="false">
      <c r="A293" s="14" t="n">
        <v>27.9</v>
      </c>
      <c r="B293" s="14" t="n">
        <v>6.1607</v>
      </c>
      <c r="C293" s="19" t="n">
        <v>53147</v>
      </c>
      <c r="G293" s="20" t="n">
        <f aca="false">$G$11</f>
        <v>15</v>
      </c>
      <c r="H293" s="20" t="n">
        <f aca="false">$H$11</f>
        <v>9.2</v>
      </c>
      <c r="I293" s="6" t="n">
        <f aca="false">(3.14*POWER(H293,2)*0.25*G293)</f>
        <v>996.636</v>
      </c>
      <c r="J293" s="26" t="n">
        <f aca="false">B293-C293/(2*10^5/1.8467)</f>
        <v>5.6699671755</v>
      </c>
      <c r="K293" s="24" t="n">
        <f aca="false">G293-J293</f>
        <v>9.3300328245</v>
      </c>
      <c r="L293" s="6" t="n">
        <f aca="false">I293/K293</f>
        <v>106.8202029668</v>
      </c>
      <c r="M293" s="25" t="n">
        <f aca="false">C293/L293</f>
        <v>497.536968887038</v>
      </c>
      <c r="N293" s="17" t="n">
        <f aca="false">J293/G293</f>
        <v>0.3779978117</v>
      </c>
      <c r="O293" s="18" t="n">
        <f aca="false">LN(L293/(3.14*H293^2/4))</f>
        <v>0.474811668081944</v>
      </c>
    </row>
    <row r="294" customFormat="false" ht="14.25" hidden="false" customHeight="false" outlineLevel="0" collapsed="false">
      <c r="A294" s="14" t="n">
        <v>28</v>
      </c>
      <c r="B294" s="14" t="n">
        <v>6.1814</v>
      </c>
      <c r="C294" s="19" t="n">
        <v>53278</v>
      </c>
      <c r="G294" s="20" t="n">
        <f aca="false">$G$11</f>
        <v>15</v>
      </c>
      <c r="H294" s="20" t="n">
        <f aca="false">$H$11</f>
        <v>9.2</v>
      </c>
      <c r="I294" s="6" t="n">
        <f aca="false">(3.14*POWER(H294,2)*0.25*G294)</f>
        <v>996.636</v>
      </c>
      <c r="J294" s="26" t="n">
        <f aca="false">B294-C294/(2*10^5/1.8467)</f>
        <v>5.689457587</v>
      </c>
      <c r="K294" s="24" t="n">
        <f aca="false">G294-J294</f>
        <v>9.310542413</v>
      </c>
      <c r="L294" s="6" t="n">
        <f aca="false">I294/K294</f>
        <v>107.043817190332</v>
      </c>
      <c r="M294" s="25" t="n">
        <f aca="false">C294/L294</f>
        <v>497.721413514878</v>
      </c>
      <c r="N294" s="17" t="n">
        <f aca="false">J294/G294</f>
        <v>0.379297172466667</v>
      </c>
      <c r="O294" s="18" t="n">
        <f aca="false">LN(L294/(3.14*H294^2/4))</f>
        <v>0.476902850178459</v>
      </c>
    </row>
    <row r="295" customFormat="false" ht="14.25" hidden="false" customHeight="false" outlineLevel="0" collapsed="false">
      <c r="A295" s="14" t="n">
        <v>28.1</v>
      </c>
      <c r="B295" s="14" t="n">
        <v>6.202</v>
      </c>
      <c r="C295" s="19" t="n">
        <v>53412</v>
      </c>
      <c r="G295" s="20" t="n">
        <f aca="false">$G$11</f>
        <v>15</v>
      </c>
      <c r="H295" s="20" t="n">
        <f aca="false">$H$11</f>
        <v>9.2</v>
      </c>
      <c r="I295" s="6" t="n">
        <f aca="false">(3.14*POWER(H295,2)*0.25*G295)</f>
        <v>996.636</v>
      </c>
      <c r="J295" s="26" t="n">
        <f aca="false">B295-C295/(2*10^5/1.8467)</f>
        <v>5.708820298</v>
      </c>
      <c r="K295" s="24" t="n">
        <f aca="false">G295-J295</f>
        <v>9.291179702</v>
      </c>
      <c r="L295" s="6" t="n">
        <f aca="false">I295/K295</f>
        <v>107.266895266859</v>
      </c>
      <c r="M295" s="25" t="n">
        <f aca="false">C295/L295</f>
        <v>497.93554541801</v>
      </c>
      <c r="N295" s="17" t="n">
        <f aca="false">J295/G295</f>
        <v>0.380588019866667</v>
      </c>
      <c r="O295" s="18" t="n">
        <f aca="false">LN(L295/(3.14*H295^2/4))</f>
        <v>0.478984670116787</v>
      </c>
    </row>
    <row r="296" customFormat="false" ht="14.25" hidden="false" customHeight="false" outlineLevel="0" collapsed="false">
      <c r="A296" s="14" t="n">
        <v>28.2</v>
      </c>
      <c r="B296" s="14" t="n">
        <v>6.2234</v>
      </c>
      <c r="C296" s="19" t="n">
        <v>53549</v>
      </c>
      <c r="G296" s="20" t="n">
        <f aca="false">$G$11</f>
        <v>15</v>
      </c>
      <c r="H296" s="20" t="n">
        <f aca="false">$H$11</f>
        <v>9.2</v>
      </c>
      <c r="I296" s="6" t="n">
        <f aca="false">(3.14*POWER(H296,2)*0.25*G296)</f>
        <v>996.636</v>
      </c>
      <c r="J296" s="26" t="n">
        <f aca="false">B296-C296/(2*10^5/1.8467)</f>
        <v>5.7289553085</v>
      </c>
      <c r="K296" s="24" t="n">
        <f aca="false">G296-J296</f>
        <v>9.2710446915</v>
      </c>
      <c r="L296" s="6" t="n">
        <f aca="false">I296/K296</f>
        <v>107.499859310758</v>
      </c>
      <c r="M296" s="25" t="n">
        <f aca="false">C296/L296</f>
        <v>498.130884480526</v>
      </c>
      <c r="N296" s="17" t="n">
        <f aca="false">J296/G296</f>
        <v>0.3819303539</v>
      </c>
      <c r="O296" s="18" t="n">
        <f aca="false">LN(L296/(3.14*H296^2/4))</f>
        <v>0.481154131919466</v>
      </c>
    </row>
    <row r="297" customFormat="false" ht="14.25" hidden="false" customHeight="false" outlineLevel="0" collapsed="false">
      <c r="A297" s="14" t="n">
        <v>28.3</v>
      </c>
      <c r="B297" s="14" t="n">
        <v>6.2441</v>
      </c>
      <c r="C297" s="19" t="n">
        <v>53685</v>
      </c>
      <c r="G297" s="20" t="n">
        <f aca="false">$G$11</f>
        <v>15</v>
      </c>
      <c r="H297" s="20" t="n">
        <f aca="false">$H$11</f>
        <v>9.2</v>
      </c>
      <c r="I297" s="6" t="n">
        <f aca="false">(3.14*POWER(H297,2)*0.25*G297)</f>
        <v>996.636</v>
      </c>
      <c r="J297" s="26" t="n">
        <f aca="false">B297-C297/(2*10^5/1.8467)</f>
        <v>5.7483995525</v>
      </c>
      <c r="K297" s="24" t="n">
        <f aca="false">G297-J297</f>
        <v>9.2516004475</v>
      </c>
      <c r="L297" s="6" t="n">
        <f aca="false">I297/K297</f>
        <v>107.725793570054</v>
      </c>
      <c r="M297" s="25" t="n">
        <f aca="false">C297/L297</f>
        <v>498.348614764104</v>
      </c>
      <c r="N297" s="17" t="n">
        <f aca="false">J297/G297</f>
        <v>0.383226636833333</v>
      </c>
      <c r="O297" s="18" t="n">
        <f aca="false">LN(L297/(3.14*H297^2/4))</f>
        <v>0.483253643192993</v>
      </c>
    </row>
    <row r="298" customFormat="false" ht="14.25" hidden="false" customHeight="false" outlineLevel="0" collapsed="false">
      <c r="A298" s="14" t="n">
        <v>28.4</v>
      </c>
      <c r="B298" s="14" t="n">
        <v>6.2647</v>
      </c>
      <c r="C298" s="19" t="n">
        <v>53822</v>
      </c>
      <c r="G298" s="20" t="n">
        <f aca="false">$G$11</f>
        <v>15</v>
      </c>
      <c r="H298" s="20" t="n">
        <f aca="false">$H$11</f>
        <v>9.2</v>
      </c>
      <c r="I298" s="6" t="n">
        <f aca="false">(3.14*POWER(H298,2)*0.25*G298)</f>
        <v>996.636</v>
      </c>
      <c r="J298" s="26" t="n">
        <f aca="false">B298-C298/(2*10^5/1.8467)</f>
        <v>5.767734563</v>
      </c>
      <c r="K298" s="24" t="n">
        <f aca="false">G298-J298</f>
        <v>9.232265437</v>
      </c>
      <c r="L298" s="6" t="n">
        <f aca="false">I298/K298</f>
        <v>107.951402264259</v>
      </c>
      <c r="M298" s="25" t="n">
        <f aca="false">C298/L298</f>
        <v>498.576200689333</v>
      </c>
      <c r="N298" s="17" t="n">
        <f aca="false">J298/G298</f>
        <v>0.384515637533333</v>
      </c>
      <c r="O298" s="18" t="n">
        <f aca="false">LN(L298/(3.14*H298^2/4))</f>
        <v>0.485345739908372</v>
      </c>
    </row>
    <row r="299" customFormat="false" ht="14.25" hidden="false" customHeight="false" outlineLevel="0" collapsed="false">
      <c r="A299" s="14" t="n">
        <v>28.5</v>
      </c>
      <c r="B299" s="14" t="n">
        <v>6.2854</v>
      </c>
      <c r="C299" s="19" t="n">
        <v>53954</v>
      </c>
      <c r="G299" s="20" t="n">
        <f aca="false">$G$11</f>
        <v>15</v>
      </c>
      <c r="H299" s="20" t="n">
        <f aca="false">$H$11</f>
        <v>9.2</v>
      </c>
      <c r="I299" s="6" t="n">
        <f aca="false">(3.14*POWER(H299,2)*0.25*G299)</f>
        <v>996.636</v>
      </c>
      <c r="J299" s="26" t="n">
        <f aca="false">B299-C299/(2*10^5/1.8467)</f>
        <v>5.787215741</v>
      </c>
      <c r="K299" s="24" t="n">
        <f aca="false">G299-J299</f>
        <v>9.212784259</v>
      </c>
      <c r="L299" s="6" t="n">
        <f aca="false">I299/K299</f>
        <v>108.179674241952</v>
      </c>
      <c r="M299" s="25" t="n">
        <f aca="false">C299/L299</f>
        <v>498.744337862656</v>
      </c>
      <c r="N299" s="17" t="n">
        <f aca="false">J299/G299</f>
        <v>0.385814382733333</v>
      </c>
      <c r="O299" s="18" t="n">
        <f aca="false">LN(L299/(3.14*H299^2/4))</f>
        <v>0.487458088269027</v>
      </c>
    </row>
    <row r="300" customFormat="false" ht="14.25" hidden="false" customHeight="false" outlineLevel="0" collapsed="false">
      <c r="A300" s="14" t="n">
        <v>28.6</v>
      </c>
      <c r="B300" s="14" t="n">
        <v>6.3061</v>
      </c>
      <c r="C300" s="19" t="n">
        <v>54093</v>
      </c>
      <c r="G300" s="20" t="n">
        <f aca="false">$G$11</f>
        <v>15</v>
      </c>
      <c r="H300" s="20" t="n">
        <f aca="false">$H$11</f>
        <v>9.2</v>
      </c>
      <c r="I300" s="6" t="n">
        <f aca="false">(3.14*POWER(H300,2)*0.25*G300)</f>
        <v>996.636</v>
      </c>
      <c r="J300" s="26" t="n">
        <f aca="false">B300-C300/(2*10^5/1.8467)</f>
        <v>5.8066322845</v>
      </c>
      <c r="K300" s="24" t="n">
        <f aca="false">G300-J300</f>
        <v>9.1933677155</v>
      </c>
      <c r="L300" s="6" t="n">
        <f aca="false">I300/K300</f>
        <v>108.408151489434</v>
      </c>
      <c r="M300" s="25" t="n">
        <f aca="false">C300/L300</f>
        <v>498.975393056785</v>
      </c>
      <c r="N300" s="17" t="n">
        <f aca="false">J300/G300</f>
        <v>0.387108818966667</v>
      </c>
      <c r="O300" s="18" t="n">
        <f aca="false">LN(L300/(3.14*H300^2/4))</f>
        <v>0.489567877510055</v>
      </c>
    </row>
    <row r="301" customFormat="false" ht="14.25" hidden="false" customHeight="false" outlineLevel="0" collapsed="false">
      <c r="A301" s="14" t="n">
        <v>28.7</v>
      </c>
      <c r="B301" s="14" t="n">
        <v>6.3269</v>
      </c>
      <c r="C301" s="19" t="n">
        <v>54231</v>
      </c>
      <c r="G301" s="20" t="n">
        <f aca="false">$G$11</f>
        <v>15</v>
      </c>
      <c r="H301" s="20" t="n">
        <f aca="false">$H$11</f>
        <v>9.2</v>
      </c>
      <c r="I301" s="6" t="n">
        <f aca="false">(3.14*POWER(H301,2)*0.25*G301)</f>
        <v>996.636</v>
      </c>
      <c r="J301" s="26" t="n">
        <f aca="false">B301-C301/(2*10^5/1.8467)</f>
        <v>5.8261580615</v>
      </c>
      <c r="K301" s="24" t="n">
        <f aca="false">G301-J301</f>
        <v>9.1738419385</v>
      </c>
      <c r="L301" s="6" t="n">
        <f aca="false">I301/K301</f>
        <v>108.638889429455</v>
      </c>
      <c r="M301" s="25" t="n">
        <f aca="false">C301/L301</f>
        <v>499.185883478816</v>
      </c>
      <c r="N301" s="17" t="n">
        <f aca="false">J301/G301</f>
        <v>0.388410537433333</v>
      </c>
      <c r="O301" s="18" t="n">
        <f aca="false">LN(L301/(3.14*H301^2/4))</f>
        <v>0.491694034364951</v>
      </c>
    </row>
    <row r="302" customFormat="false" ht="14.25" hidden="false" customHeight="false" outlineLevel="0" collapsed="false">
      <c r="A302" s="14" t="n">
        <v>28.8</v>
      </c>
      <c r="B302" s="14" t="n">
        <v>6.3476</v>
      </c>
      <c r="C302" s="19" t="n">
        <v>54376</v>
      </c>
      <c r="G302" s="20" t="n">
        <f aca="false">$G$11</f>
        <v>15</v>
      </c>
      <c r="H302" s="20" t="n">
        <f aca="false">$H$11</f>
        <v>9.2</v>
      </c>
      <c r="I302" s="6" t="n">
        <f aca="false">(3.14*POWER(H302,2)*0.25*G302)</f>
        <v>996.636</v>
      </c>
      <c r="J302" s="26" t="n">
        <f aca="false">B302-C302/(2*10^5/1.8467)</f>
        <v>5.845519204</v>
      </c>
      <c r="K302" s="24" t="n">
        <f aca="false">G302-J302</f>
        <v>9.154480796</v>
      </c>
      <c r="L302" s="6" t="n">
        <f aca="false">I302/K302</f>
        <v>108.868653745549</v>
      </c>
      <c r="M302" s="25" t="n">
        <f aca="false">C302/L302</f>
        <v>499.464245485108</v>
      </c>
      <c r="N302" s="17" t="n">
        <f aca="false">J302/G302</f>
        <v>0.389701280266667</v>
      </c>
      <c r="O302" s="18" t="n">
        <f aca="false">LN(L302/(3.14*H302^2/4))</f>
        <v>0.493806737200014</v>
      </c>
    </row>
    <row r="303" customFormat="false" ht="14.25" hidden="false" customHeight="false" outlineLevel="0" collapsed="false">
      <c r="A303" s="14" t="n">
        <v>28.9</v>
      </c>
      <c r="B303" s="14" t="n">
        <v>6.3683</v>
      </c>
      <c r="C303" s="19" t="n">
        <v>54513</v>
      </c>
      <c r="G303" s="20" t="n">
        <f aca="false">$G$11</f>
        <v>15</v>
      </c>
      <c r="H303" s="20" t="n">
        <f aca="false">$H$11</f>
        <v>9.2</v>
      </c>
      <c r="I303" s="6" t="n">
        <f aca="false">(3.14*POWER(H303,2)*0.25*G303)</f>
        <v>996.636</v>
      </c>
      <c r="J303" s="26" t="n">
        <f aca="false">B303-C303/(2*10^5/1.8467)</f>
        <v>5.8649542145</v>
      </c>
      <c r="K303" s="24" t="n">
        <f aca="false">G303-J303</f>
        <v>9.1350457855</v>
      </c>
      <c r="L303" s="6" t="n">
        <f aca="false">I303/K303</f>
        <v>109.100274196978</v>
      </c>
      <c r="M303" s="25" t="n">
        <f aca="false">C303/L303</f>
        <v>499.659605818937</v>
      </c>
      <c r="N303" s="17" t="n">
        <f aca="false">J303/G303</f>
        <v>0.390996947633333</v>
      </c>
      <c r="O303" s="18" t="n">
        <f aca="false">LN(L303/(3.14*H303^2/4))</f>
        <v>0.495931999188468</v>
      </c>
    </row>
    <row r="304" customFormat="false" ht="14.25" hidden="false" customHeight="false" outlineLevel="0" collapsed="false">
      <c r="A304" s="14" t="n">
        <v>29</v>
      </c>
      <c r="B304" s="14" t="n">
        <v>6.4219</v>
      </c>
      <c r="C304" s="19" t="n">
        <v>54892</v>
      </c>
      <c r="G304" s="20" t="n">
        <f aca="false">$G$11</f>
        <v>15</v>
      </c>
      <c r="H304" s="20" t="n">
        <f aca="false">$H$11</f>
        <v>9.2</v>
      </c>
      <c r="I304" s="6" t="n">
        <f aca="false">(3.14*POWER(H304,2)*0.25*G304)</f>
        <v>996.636</v>
      </c>
      <c r="J304" s="26" t="n">
        <f aca="false">B304-C304/(2*10^5/1.8467)</f>
        <v>5.915054718</v>
      </c>
      <c r="K304" s="24" t="n">
        <f aca="false">G304-J304</f>
        <v>9.084945282</v>
      </c>
      <c r="L304" s="6" t="n">
        <f aca="false">I304/K304</f>
        <v>109.701926545957</v>
      </c>
      <c r="M304" s="25" t="n">
        <f aca="false">C304/L304</f>
        <v>500.374074807196</v>
      </c>
      <c r="N304" s="17" t="n">
        <f aca="false">J304/G304</f>
        <v>0.3943369812</v>
      </c>
      <c r="O304" s="18" t="n">
        <f aca="false">LN(L304/(3.14*H304^2/4))</f>
        <v>0.501431522167095</v>
      </c>
    </row>
    <row r="305" customFormat="false" ht="14.25" hidden="false" customHeight="false" outlineLevel="0" collapsed="false">
      <c r="A305" s="14" t="n">
        <v>29.1</v>
      </c>
      <c r="B305" s="14" t="n">
        <v>6.4426</v>
      </c>
      <c r="C305" s="19" t="n">
        <v>55039</v>
      </c>
      <c r="G305" s="20" t="n">
        <f aca="false">$G$11</f>
        <v>15</v>
      </c>
      <c r="H305" s="20" t="n">
        <f aca="false">$H$11</f>
        <v>9.2</v>
      </c>
      <c r="I305" s="6" t="n">
        <f aca="false">(3.14*POWER(H305,2)*0.25*G305)</f>
        <v>996.636</v>
      </c>
      <c r="J305" s="26" t="n">
        <f aca="false">B305-C305/(2*10^5/1.8467)</f>
        <v>5.9343973935</v>
      </c>
      <c r="K305" s="24" t="n">
        <f aca="false">G305-J305</f>
        <v>9.0656026065</v>
      </c>
      <c r="L305" s="6" t="n">
        <f aca="false">I305/K305</f>
        <v>109.935990276633</v>
      </c>
      <c r="M305" s="25" t="n">
        <f aca="false">C305/L305</f>
        <v>500.645874581245</v>
      </c>
      <c r="N305" s="17" t="n">
        <f aca="false">J305/G305</f>
        <v>0.3956264929</v>
      </c>
      <c r="O305" s="18" t="n">
        <f aca="false">LN(L305/(3.14*H305^2/4))</f>
        <v>0.503562882932748</v>
      </c>
    </row>
    <row r="306" customFormat="false" ht="14.25" hidden="false" customHeight="false" outlineLevel="0" collapsed="false">
      <c r="A306" s="14" t="n">
        <v>29.2</v>
      </c>
      <c r="B306" s="14" t="n">
        <v>6.4632</v>
      </c>
      <c r="C306" s="19" t="n">
        <v>55176</v>
      </c>
      <c r="G306" s="20" t="n">
        <f aca="false">$G$11</f>
        <v>15</v>
      </c>
      <c r="H306" s="20" t="n">
        <f aca="false">$H$11</f>
        <v>9.2</v>
      </c>
      <c r="I306" s="6" t="n">
        <f aca="false">(3.14*POWER(H306,2)*0.25*G306)</f>
        <v>996.636</v>
      </c>
      <c r="J306" s="26" t="n">
        <f aca="false">B306-C306/(2*10^5/1.8467)</f>
        <v>5.953732404</v>
      </c>
      <c r="K306" s="24" t="n">
        <f aca="false">G306-J306</f>
        <v>9.046267596</v>
      </c>
      <c r="L306" s="6" t="n">
        <f aca="false">I306/K306</f>
        <v>110.170961606385</v>
      </c>
      <c r="M306" s="25" t="n">
        <f aca="false">C306/L306</f>
        <v>500.8216248228</v>
      </c>
      <c r="N306" s="17" t="n">
        <f aca="false">J306/G306</f>
        <v>0.3969154936</v>
      </c>
      <c r="O306" s="18" t="n">
        <f aca="false">LN(L306/(3.14*H306^2/4))</f>
        <v>0.505697948790522</v>
      </c>
    </row>
    <row r="307" customFormat="false" ht="14.25" hidden="false" customHeight="false" outlineLevel="0" collapsed="false">
      <c r="A307" s="14" t="n">
        <v>29.3</v>
      </c>
      <c r="B307" s="14" t="n">
        <v>6.4838</v>
      </c>
      <c r="C307" s="19" t="n">
        <v>55323</v>
      </c>
      <c r="G307" s="20" t="n">
        <f aca="false">$G$11</f>
        <v>15</v>
      </c>
      <c r="H307" s="20" t="n">
        <f aca="false">$H$11</f>
        <v>9.2</v>
      </c>
      <c r="I307" s="6" t="n">
        <f aca="false">(3.14*POWER(H307,2)*0.25*G307)</f>
        <v>996.636</v>
      </c>
      <c r="J307" s="26" t="n">
        <f aca="false">B307-C307/(2*10^5/1.8467)</f>
        <v>5.9729750795</v>
      </c>
      <c r="K307" s="24" t="n">
        <f aca="false">G307-J307</f>
        <v>9.0270249205</v>
      </c>
      <c r="L307" s="6" t="n">
        <f aca="false">I307/K307</f>
        <v>110.405810195193</v>
      </c>
      <c r="M307" s="25" t="n">
        <f aca="false">C307/L307</f>
        <v>501.087758897754</v>
      </c>
      <c r="N307" s="17" t="n">
        <f aca="false">J307/G307</f>
        <v>0.398198338633333</v>
      </c>
      <c r="O307" s="18" t="n">
        <f aca="false">LN(L307/(3.14*H307^2/4))</f>
        <v>0.507827354127546</v>
      </c>
    </row>
    <row r="308" customFormat="false" ht="14.25" hidden="false" customHeight="false" outlineLevel="0" collapsed="false">
      <c r="A308" s="14" t="n">
        <v>29.4</v>
      </c>
      <c r="B308" s="14" t="n">
        <v>6.5044</v>
      </c>
      <c r="C308" s="19" t="n">
        <v>55465</v>
      </c>
      <c r="G308" s="20" t="n">
        <f aca="false">$G$11</f>
        <v>15</v>
      </c>
      <c r="H308" s="20" t="n">
        <f aca="false">$H$11</f>
        <v>9.2</v>
      </c>
      <c r="I308" s="6" t="n">
        <f aca="false">(3.14*POWER(H308,2)*0.25*G308)</f>
        <v>996.636</v>
      </c>
      <c r="J308" s="26" t="n">
        <f aca="false">B308-C308/(2*10^5/1.8467)</f>
        <v>5.9922639225</v>
      </c>
      <c r="K308" s="24" t="n">
        <f aca="false">G308-J308</f>
        <v>9.0077360775</v>
      </c>
      <c r="L308" s="6" t="n">
        <f aca="false">I308/K308</f>
        <v>110.64222923776</v>
      </c>
      <c r="M308" s="25" t="n">
        <f aca="false">C308/L308</f>
        <v>501.300456273441</v>
      </c>
      <c r="N308" s="17" t="n">
        <f aca="false">J308/G308</f>
        <v>0.3994842615</v>
      </c>
      <c r="O308" s="18" t="n">
        <f aca="false">LN(L308/(3.14*H308^2/4))</f>
        <v>0.509966428813042</v>
      </c>
    </row>
    <row r="309" customFormat="false" ht="14.25" hidden="false" customHeight="false" outlineLevel="0" collapsed="false">
      <c r="A309" s="14" t="n">
        <v>29.5</v>
      </c>
      <c r="B309" s="14" t="n">
        <v>6.525</v>
      </c>
      <c r="C309" s="19" t="n">
        <v>55610</v>
      </c>
      <c r="G309" s="20" t="n">
        <f aca="false">$G$11</f>
        <v>15</v>
      </c>
      <c r="H309" s="20" t="n">
        <f aca="false">$H$11</f>
        <v>9.2</v>
      </c>
      <c r="I309" s="6" t="n">
        <f aca="false">(3.14*POWER(H309,2)*0.25*G309)</f>
        <v>996.636</v>
      </c>
      <c r="J309" s="26" t="n">
        <f aca="false">B309-C309/(2*10^5/1.8467)</f>
        <v>6.011525065</v>
      </c>
      <c r="K309" s="24" t="n">
        <f aca="false">G309-J309</f>
        <v>8.988474935</v>
      </c>
      <c r="L309" s="6" t="n">
        <f aca="false">I309/K309</f>
        <v>110.879321264971</v>
      </c>
      <c r="M309" s="25" t="n">
        <f aca="false">C309/L309</f>
        <v>501.536259110999</v>
      </c>
      <c r="N309" s="17" t="n">
        <f aca="false">J309/G309</f>
        <v>0.400768337666667</v>
      </c>
      <c r="O309" s="18" t="n">
        <f aca="false">LN(L309/(3.14*H309^2/4))</f>
        <v>0.512107007164929</v>
      </c>
    </row>
    <row r="310" customFormat="false" ht="14.25" hidden="false" customHeight="false" outlineLevel="0" collapsed="false">
      <c r="A310" s="14" t="n">
        <v>29.6</v>
      </c>
      <c r="B310" s="14" t="n">
        <v>6.5465</v>
      </c>
      <c r="C310" s="19" t="n">
        <v>55757</v>
      </c>
      <c r="G310" s="20" t="n">
        <f aca="false">$G$11</f>
        <v>15</v>
      </c>
      <c r="H310" s="20" t="n">
        <f aca="false">$H$11</f>
        <v>9.2</v>
      </c>
      <c r="I310" s="6" t="n">
        <f aca="false">(3.14*POWER(H310,2)*0.25*G310)</f>
        <v>996.636</v>
      </c>
      <c r="J310" s="26" t="n">
        <f aca="false">B310-C310/(2*10^5/1.8467)</f>
        <v>6.0316677405</v>
      </c>
      <c r="K310" s="24" t="n">
        <f aca="false">G310-J310</f>
        <v>8.9683322595</v>
      </c>
      <c r="L310" s="6" t="n">
        <f aca="false">I310/K310</f>
        <v>111.128353763241</v>
      </c>
      <c r="M310" s="25" t="n">
        <f aca="false">C310/L310</f>
        <v>501.735138799864</v>
      </c>
      <c r="N310" s="17" t="n">
        <f aca="false">J310/G310</f>
        <v>0.4021111827</v>
      </c>
      <c r="O310" s="18" t="n">
        <f aca="false">LN(L310/(3.14*H310^2/4))</f>
        <v>0.514350466565052</v>
      </c>
    </row>
    <row r="311" customFormat="false" ht="14.25" hidden="false" customHeight="false" outlineLevel="0" collapsed="false">
      <c r="A311" s="14" t="n">
        <v>29.7</v>
      </c>
      <c r="B311" s="14" t="n">
        <v>6.5672</v>
      </c>
      <c r="C311" s="19" t="n">
        <v>55905</v>
      </c>
      <c r="G311" s="20" t="n">
        <f aca="false">$G$11</f>
        <v>15</v>
      </c>
      <c r="H311" s="20" t="n">
        <f aca="false">$H$11</f>
        <v>9.2</v>
      </c>
      <c r="I311" s="6" t="n">
        <f aca="false">(3.14*POWER(H311,2)*0.25*G311)</f>
        <v>996.636</v>
      </c>
      <c r="J311" s="26" t="n">
        <f aca="false">B311-C311/(2*10^5/1.8467)</f>
        <v>6.0510011825</v>
      </c>
      <c r="K311" s="24" t="n">
        <f aca="false">G311-J311</f>
        <v>8.9489988175</v>
      </c>
      <c r="L311" s="6" t="n">
        <f aca="false">I311/K311</f>
        <v>111.368435768597</v>
      </c>
      <c r="M311" s="25" t="n">
        <f aca="false">C311/L311</f>
        <v>501.982447846895</v>
      </c>
      <c r="N311" s="17" t="n">
        <f aca="false">J311/G311</f>
        <v>0.403400078833333</v>
      </c>
      <c r="O311" s="18" t="n">
        <f aca="false">LN(L311/(3.14*H311^2/4))</f>
        <v>0.516508539039167</v>
      </c>
    </row>
    <row r="312" customFormat="false" ht="14.25" hidden="false" customHeight="false" outlineLevel="0" collapsed="false">
      <c r="A312" s="14" t="n">
        <v>29.8</v>
      </c>
      <c r="B312" s="14" t="n">
        <v>6.588</v>
      </c>
      <c r="C312" s="19" t="n">
        <v>56045</v>
      </c>
      <c r="G312" s="20" t="n">
        <f aca="false">$G$11</f>
        <v>15</v>
      </c>
      <c r="H312" s="20" t="n">
        <f aca="false">$H$11</f>
        <v>9.2</v>
      </c>
      <c r="I312" s="6" t="n">
        <f aca="false">(3.14*POWER(H312,2)*0.25*G312)</f>
        <v>996.636</v>
      </c>
      <c r="J312" s="26" t="n">
        <f aca="false">B312-C312/(2*10^5/1.8467)</f>
        <v>6.0705084925</v>
      </c>
      <c r="K312" s="24" t="n">
        <f aca="false">G312-J312</f>
        <v>8.9294915075</v>
      </c>
      <c r="L312" s="6" t="n">
        <f aca="false">I312/K312</f>
        <v>111.611730540637</v>
      </c>
      <c r="M312" s="25" t="n">
        <f aca="false">C312/L312</f>
        <v>502.142559106672</v>
      </c>
      <c r="N312" s="17" t="n">
        <f aca="false">J312/G312</f>
        <v>0.404700566166667</v>
      </c>
      <c r="O312" s="18" t="n">
        <f aca="false">LN(L312/(3.14*H312^2/4))</f>
        <v>0.518690749884335</v>
      </c>
    </row>
    <row r="313" customFormat="false" ht="14.25" hidden="false" customHeight="false" outlineLevel="0" collapsed="false">
      <c r="A313" s="14" t="n">
        <v>29.9</v>
      </c>
      <c r="B313" s="14" t="n">
        <v>6.6087</v>
      </c>
      <c r="C313" s="19" t="n">
        <v>56198</v>
      </c>
      <c r="G313" s="20" t="n">
        <f aca="false">$G$11</f>
        <v>15</v>
      </c>
      <c r="H313" s="20" t="n">
        <f aca="false">$H$11</f>
        <v>9.2</v>
      </c>
      <c r="I313" s="6" t="n">
        <f aca="false">(3.14*POWER(H313,2)*0.25*G313)</f>
        <v>996.636</v>
      </c>
      <c r="J313" s="26" t="n">
        <f aca="false">B313-C313/(2*10^5/1.8467)</f>
        <v>6.089795767</v>
      </c>
      <c r="K313" s="24" t="n">
        <f aca="false">G313-J313</f>
        <v>8.910204233</v>
      </c>
      <c r="L313" s="6" t="n">
        <f aca="false">I313/K313</f>
        <v>111.853328379258</v>
      </c>
      <c r="M313" s="25" t="n">
        <f aca="false">C313/L313</f>
        <v>502.425817937676</v>
      </c>
      <c r="N313" s="17" t="n">
        <f aca="false">J313/G313</f>
        <v>0.405986384466667</v>
      </c>
      <c r="O313" s="18" t="n">
        <f aca="false">LN(L313/(3.14*H313^2/4))</f>
        <v>0.520853038108904</v>
      </c>
    </row>
    <row r="314" customFormat="false" ht="14.25" hidden="false" customHeight="false" outlineLevel="0" collapsed="false">
      <c r="A314" s="14" t="n">
        <v>30</v>
      </c>
      <c r="B314" s="14" t="n">
        <v>6.6293</v>
      </c>
      <c r="C314" s="19" t="n">
        <v>56346</v>
      </c>
      <c r="G314" s="20" t="n">
        <f aca="false">$G$11</f>
        <v>15</v>
      </c>
      <c r="H314" s="20" t="n">
        <f aca="false">$H$11</f>
        <v>9.2</v>
      </c>
      <c r="I314" s="6" t="n">
        <f aca="false">(3.14*POWER(H314,2)*0.25*G314)</f>
        <v>996.636</v>
      </c>
      <c r="J314" s="26" t="n">
        <f aca="false">B314-C314/(2*10^5/1.8467)</f>
        <v>6.109029209</v>
      </c>
      <c r="K314" s="24" t="n">
        <f aca="false">G314-J314</f>
        <v>8.890970791</v>
      </c>
      <c r="L314" s="6" t="n">
        <f aca="false">I314/K314</f>
        <v>112.095295713811</v>
      </c>
      <c r="M314" s="25" t="n">
        <f aca="false">C314/L314</f>
        <v>502.6615937912</v>
      </c>
      <c r="N314" s="17" t="n">
        <f aca="false">J314/G314</f>
        <v>0.407268613933333</v>
      </c>
      <c r="O314" s="18" t="n">
        <f aca="false">LN(L314/(3.14*H314^2/4))</f>
        <v>0.523013957200862</v>
      </c>
    </row>
    <row r="315" customFormat="false" ht="14.25" hidden="false" customHeight="false" outlineLevel="0" collapsed="false">
      <c r="A315" s="14" t="n">
        <v>30.1</v>
      </c>
      <c r="B315" s="14" t="n">
        <v>6.6499</v>
      </c>
      <c r="C315" s="19" t="n">
        <v>56494</v>
      </c>
      <c r="G315" s="20" t="n">
        <f aca="false">$G$11</f>
        <v>15</v>
      </c>
      <c r="H315" s="20" t="n">
        <f aca="false">$H$11</f>
        <v>9.2</v>
      </c>
      <c r="I315" s="6" t="n">
        <f aca="false">(3.14*POWER(H315,2)*0.25*G315)</f>
        <v>996.636</v>
      </c>
      <c r="J315" s="26" t="n">
        <f aca="false">B315-C315/(2*10^5/1.8467)</f>
        <v>6.128262651</v>
      </c>
      <c r="K315" s="24" t="n">
        <f aca="false">G315-J315</f>
        <v>8.871737349</v>
      </c>
      <c r="L315" s="6" t="n">
        <f aca="false">I315/K315</f>
        <v>112.338312192294</v>
      </c>
      <c r="M315" s="25" t="n">
        <f aca="false">C315/L315</f>
        <v>502.891657329663</v>
      </c>
      <c r="N315" s="17" t="n">
        <f aca="false">J315/G315</f>
        <v>0.4085508434</v>
      </c>
      <c r="O315" s="18" t="n">
        <f aca="false">LN(L315/(3.14*H315^2/4))</f>
        <v>0.525179555978389</v>
      </c>
    </row>
    <row r="316" customFormat="false" ht="14.25" hidden="false" customHeight="false" outlineLevel="0" collapsed="false">
      <c r="A316" s="14" t="n">
        <v>30.2</v>
      </c>
      <c r="B316" s="14" t="n">
        <v>6.6706</v>
      </c>
      <c r="C316" s="19" t="n">
        <v>56636</v>
      </c>
      <c r="G316" s="20" t="n">
        <f aca="false">$G$11</f>
        <v>15</v>
      </c>
      <c r="H316" s="20" t="n">
        <f aca="false">$H$11</f>
        <v>9.2</v>
      </c>
      <c r="I316" s="6" t="n">
        <f aca="false">(3.14*POWER(H316,2)*0.25*G316)</f>
        <v>996.636</v>
      </c>
      <c r="J316" s="26" t="n">
        <f aca="false">B316-C316/(2*10^5/1.8467)</f>
        <v>6.147651494</v>
      </c>
      <c r="K316" s="24" t="n">
        <f aca="false">G316-J316</f>
        <v>8.852348506</v>
      </c>
      <c r="L316" s="6" t="n">
        <f aca="false">I316/K316</f>
        <v>112.5843610116</v>
      </c>
      <c r="M316" s="25" t="n">
        <f aca="false">C316/L316</f>
        <v>503.053883249066</v>
      </c>
      <c r="N316" s="17" t="n">
        <f aca="false">J316/G316</f>
        <v>0.409843432933333</v>
      </c>
      <c r="O316" s="18" t="n">
        <f aca="false">LN(L316/(3.14*H316^2/4))</f>
        <v>0.527367409376603</v>
      </c>
    </row>
    <row r="317" customFormat="false" ht="14.25" hidden="false" customHeight="false" outlineLevel="0" collapsed="false">
      <c r="A317" s="14" t="n">
        <v>30.3</v>
      </c>
      <c r="B317" s="14" t="n">
        <v>6.6912</v>
      </c>
      <c r="C317" s="19" t="n">
        <v>56793</v>
      </c>
      <c r="G317" s="20" t="n">
        <f aca="false">$G$11</f>
        <v>15</v>
      </c>
      <c r="H317" s="20" t="n">
        <f aca="false">$H$11</f>
        <v>9.2</v>
      </c>
      <c r="I317" s="6" t="n">
        <f aca="false">(3.14*POWER(H317,2)*0.25*G317)</f>
        <v>996.636</v>
      </c>
      <c r="J317" s="26" t="n">
        <f aca="false">B317-C317/(2*10^5/1.8467)</f>
        <v>6.1668018345</v>
      </c>
      <c r="K317" s="24" t="n">
        <f aca="false">G317-J317</f>
        <v>8.8331981655</v>
      </c>
      <c r="L317" s="6" t="n">
        <f aca="false">I317/K317</f>
        <v>112.828443484103</v>
      </c>
      <c r="M317" s="25" t="n">
        <f aca="false">C317/L317</f>
        <v>503.357116754002</v>
      </c>
      <c r="N317" s="17" t="n">
        <f aca="false">J317/G317</f>
        <v>0.4111201223</v>
      </c>
      <c r="O317" s="18" t="n">
        <f aca="false">LN(L317/(3.14*H317^2/4))</f>
        <v>0.529533058914088</v>
      </c>
    </row>
    <row r="318" customFormat="false" ht="14.25" hidden="false" customHeight="false" outlineLevel="0" collapsed="false">
      <c r="A318" s="14" t="n">
        <v>30.4</v>
      </c>
      <c r="B318" s="14" t="n">
        <v>6.7119</v>
      </c>
      <c r="C318" s="19" t="n">
        <v>56949</v>
      </c>
      <c r="G318" s="20" t="n">
        <f aca="false">$G$11</f>
        <v>15</v>
      </c>
      <c r="H318" s="20" t="n">
        <f aca="false">$H$11</f>
        <v>9.2</v>
      </c>
      <c r="I318" s="6" t="n">
        <f aca="false">(3.14*POWER(H318,2)*0.25*G318)</f>
        <v>996.636</v>
      </c>
      <c r="J318" s="26" t="n">
        <f aca="false">B318-C318/(2*10^5/1.8467)</f>
        <v>6.1860614085</v>
      </c>
      <c r="K318" s="24" t="n">
        <f aca="false">G318-J318</f>
        <v>8.8139385915</v>
      </c>
      <c r="L318" s="6" t="n">
        <f aca="false">I318/K318</f>
        <v>113.074987947061</v>
      </c>
      <c r="M318" s="25" t="n">
        <f aca="false">C318/L318</f>
        <v>503.639231221162</v>
      </c>
      <c r="N318" s="17" t="n">
        <f aca="false">J318/G318</f>
        <v>0.4124040939</v>
      </c>
      <c r="O318" s="18" t="n">
        <f aca="false">LN(L318/(3.14*H318^2/4))</f>
        <v>0.531715801861212</v>
      </c>
    </row>
    <row r="319" customFormat="false" ht="14.25" hidden="false" customHeight="false" outlineLevel="0" collapsed="false">
      <c r="A319" s="14" t="n">
        <v>30.5</v>
      </c>
      <c r="B319" s="14" t="n">
        <v>6.733</v>
      </c>
      <c r="C319" s="19" t="n">
        <v>57101</v>
      </c>
      <c r="G319" s="20" t="n">
        <f aca="false">$G$11</f>
        <v>15</v>
      </c>
      <c r="H319" s="20" t="n">
        <f aca="false">$H$11</f>
        <v>9.2</v>
      </c>
      <c r="I319" s="6" t="n">
        <f aca="false">(3.14*POWER(H319,2)*0.25*G319)</f>
        <v>996.636</v>
      </c>
      <c r="J319" s="26" t="n">
        <f aca="false">B319-C319/(2*10^5/1.8467)</f>
        <v>6.2057579165</v>
      </c>
      <c r="K319" s="24" t="n">
        <f aca="false">G319-J319</f>
        <v>8.7942420835</v>
      </c>
      <c r="L319" s="6" t="n">
        <f aca="false">I319/K319</f>
        <v>113.328242563383</v>
      </c>
      <c r="M319" s="25" t="n">
        <f aca="false">C319/L319</f>
        <v>503.854985380754</v>
      </c>
      <c r="N319" s="17" t="n">
        <f aca="false">J319/G319</f>
        <v>0.413717194433333</v>
      </c>
      <c r="O319" s="18" t="n">
        <f aca="false">LN(L319/(3.14*H319^2/4))</f>
        <v>0.533953002464584</v>
      </c>
    </row>
    <row r="320" customFormat="false" ht="14.25" hidden="false" customHeight="false" outlineLevel="0" collapsed="false">
      <c r="A320" s="14" t="n">
        <v>30.6</v>
      </c>
      <c r="B320" s="14" t="n">
        <v>6.7537</v>
      </c>
      <c r="C320" s="19" t="n">
        <v>57254</v>
      </c>
      <c r="G320" s="20" t="n">
        <f aca="false">$G$11</f>
        <v>15</v>
      </c>
      <c r="H320" s="20" t="n">
        <f aca="false">$H$11</f>
        <v>9.2</v>
      </c>
      <c r="I320" s="6" t="n">
        <f aca="false">(3.14*POWER(H320,2)*0.25*G320)</f>
        <v>996.636</v>
      </c>
      <c r="J320" s="26" t="n">
        <f aca="false">B320-C320/(2*10^5/1.8467)</f>
        <v>6.225045191</v>
      </c>
      <c r="K320" s="24" t="n">
        <f aca="false">G320-J320</f>
        <v>8.774954809</v>
      </c>
      <c r="L320" s="6" t="n">
        <f aca="false">I320/K320</f>
        <v>113.577337056802</v>
      </c>
      <c r="M320" s="25" t="n">
        <f aca="false">C320/L320</f>
        <v>504.097045094183</v>
      </c>
      <c r="N320" s="17" t="n">
        <f aca="false">J320/G320</f>
        <v>0.415003012733333</v>
      </c>
      <c r="O320" s="18" t="n">
        <f aca="false">LN(L320/(3.14*H320^2/4))</f>
        <v>0.536148581735052</v>
      </c>
    </row>
    <row r="321" customFormat="false" ht="14.25" hidden="false" customHeight="false" outlineLevel="0" collapsed="false">
      <c r="A321" s="14" t="n">
        <v>30.7</v>
      </c>
      <c r="B321" s="14" t="n">
        <v>6.7743</v>
      </c>
      <c r="C321" s="19" t="n">
        <v>57405</v>
      </c>
      <c r="G321" s="20" t="n">
        <f aca="false">$G$11</f>
        <v>15</v>
      </c>
      <c r="H321" s="20" t="n">
        <f aca="false">$H$11</f>
        <v>9.2</v>
      </c>
      <c r="I321" s="6" t="n">
        <f aca="false">(3.14*POWER(H321,2)*0.25*G321)</f>
        <v>996.636</v>
      </c>
      <c r="J321" s="26" t="n">
        <f aca="false">B321-C321/(2*10^5/1.8467)</f>
        <v>6.2442509325</v>
      </c>
      <c r="K321" s="24" t="n">
        <f aca="false">G321-J321</f>
        <v>8.7557490675</v>
      </c>
      <c r="L321" s="6" t="n">
        <f aca="false">I321/K321</f>
        <v>113.826469022435</v>
      </c>
      <c r="M321" s="25" t="n">
        <f aca="false">C321/L321</f>
        <v>504.320308738434</v>
      </c>
      <c r="N321" s="17" t="n">
        <f aca="false">J321/G321</f>
        <v>0.4162833955</v>
      </c>
      <c r="O321" s="18" t="n">
        <f aca="false">LN(L321/(3.14*H321^2/4))</f>
        <v>0.538339680200813</v>
      </c>
    </row>
    <row r="322" customFormat="false" ht="14.25" hidden="false" customHeight="false" outlineLevel="0" collapsed="false">
      <c r="A322" s="14" t="n">
        <v>30.8</v>
      </c>
      <c r="B322" s="14" t="n">
        <v>6.795</v>
      </c>
      <c r="C322" s="19" t="n">
        <v>57551</v>
      </c>
      <c r="G322" s="20" t="n">
        <f aca="false">$G$11</f>
        <v>15</v>
      </c>
      <c r="H322" s="20" t="n">
        <f aca="false">$H$11</f>
        <v>9.2</v>
      </c>
      <c r="I322" s="6" t="n">
        <f aca="false">(3.14*POWER(H322,2)*0.25*G322)</f>
        <v>996.636</v>
      </c>
      <c r="J322" s="26" t="n">
        <f aca="false">B322-C322/(2*10^5/1.8467)</f>
        <v>6.2636028415</v>
      </c>
      <c r="K322" s="24" t="n">
        <f aca="false">G322-J322</f>
        <v>8.7363971585</v>
      </c>
      <c r="L322" s="6" t="n">
        <f aca="false">I322/K322</f>
        <v>114.078604935025</v>
      </c>
      <c r="M322" s="25" t="n">
        <f aca="false">C322/L322</f>
        <v>504.485482030384</v>
      </c>
      <c r="N322" s="17" t="n">
        <f aca="false">J322/G322</f>
        <v>0.417573522766667</v>
      </c>
      <c r="O322" s="18" t="n">
        <f aca="false">LN(L322/(3.14*H322^2/4))</f>
        <v>0.54055232085053</v>
      </c>
    </row>
    <row r="323" customFormat="false" ht="14.25" hidden="false" customHeight="false" outlineLevel="0" collapsed="false">
      <c r="A323" s="14" t="n">
        <v>30.9</v>
      </c>
      <c r="B323" s="14" t="n">
        <v>6.8158</v>
      </c>
      <c r="C323" s="19" t="n">
        <v>57705</v>
      </c>
      <c r="G323" s="20" t="n">
        <f aca="false">$G$11</f>
        <v>15</v>
      </c>
      <c r="H323" s="20" t="n">
        <f aca="false">$H$11</f>
        <v>9.2</v>
      </c>
      <c r="I323" s="6" t="n">
        <f aca="false">(3.14*POWER(H323,2)*0.25*G323)</f>
        <v>996.636</v>
      </c>
      <c r="J323" s="26" t="n">
        <f aca="false">B323-C323/(2*10^5/1.8467)</f>
        <v>6.2829808825</v>
      </c>
      <c r="K323" s="24" t="n">
        <f aca="false">G323-J323</f>
        <v>8.7170191175</v>
      </c>
      <c r="L323" s="6" t="n">
        <f aca="false">I323/K323</f>
        <v>114.332203080659</v>
      </c>
      <c r="M323" s="25" t="n">
        <f aca="false">C323/L323</f>
        <v>504.713444201632</v>
      </c>
      <c r="N323" s="17" t="n">
        <f aca="false">J323/G323</f>
        <v>0.418865392166667</v>
      </c>
      <c r="O323" s="18" t="n">
        <f aca="false">LN(L323/(3.14*H323^2/4))</f>
        <v>0.542772865946806</v>
      </c>
    </row>
    <row r="324" customFormat="false" ht="14.25" hidden="false" customHeight="false" outlineLevel="0" collapsed="false">
      <c r="A324" s="14" t="n">
        <v>31</v>
      </c>
      <c r="B324" s="14" t="n">
        <v>6.8365</v>
      </c>
      <c r="C324" s="19" t="n">
        <v>57863</v>
      </c>
      <c r="G324" s="20" t="n">
        <f aca="false">$G$11</f>
        <v>15</v>
      </c>
      <c r="H324" s="20" t="n">
        <f aca="false">$H$11</f>
        <v>9.2</v>
      </c>
      <c r="I324" s="6" t="n">
        <f aca="false">(3.14*POWER(H324,2)*0.25*G324)</f>
        <v>996.636</v>
      </c>
      <c r="J324" s="26" t="n">
        <f aca="false">B324-C324/(2*10^5/1.8467)</f>
        <v>6.3022219895</v>
      </c>
      <c r="K324" s="24" t="n">
        <f aca="false">G324-J324</f>
        <v>8.6977780105</v>
      </c>
      <c r="L324" s="6" t="n">
        <f aca="false">I324/K324</f>
        <v>114.585127235583</v>
      </c>
      <c r="M324" s="25" t="n">
        <f aca="false">C324/L324</f>
        <v>504.97827594183</v>
      </c>
      <c r="N324" s="17" t="n">
        <f aca="false">J324/G324</f>
        <v>0.420148132633333</v>
      </c>
      <c r="O324" s="18" t="n">
        <f aca="false">LN(L324/(3.14*H324^2/4))</f>
        <v>0.544982609154039</v>
      </c>
    </row>
    <row r="325" customFormat="false" ht="14.25" hidden="false" customHeight="false" outlineLevel="0" collapsed="false">
      <c r="A325" s="14" t="n">
        <v>31.1</v>
      </c>
      <c r="B325" s="14" t="n">
        <v>6.8573</v>
      </c>
      <c r="C325" s="19" t="n">
        <v>58026</v>
      </c>
      <c r="G325" s="20" t="n">
        <f aca="false">$G$11</f>
        <v>15</v>
      </c>
      <c r="H325" s="20" t="n">
        <f aca="false">$H$11</f>
        <v>9.2</v>
      </c>
      <c r="I325" s="6" t="n">
        <f aca="false">(3.14*POWER(H325,2)*0.25*G325)</f>
        <v>996.636</v>
      </c>
      <c r="J325" s="26" t="n">
        <f aca="false">B325-C325/(2*10^5/1.8467)</f>
        <v>6.321516929</v>
      </c>
      <c r="K325" s="24" t="n">
        <f aca="false">G325-J325</f>
        <v>8.678483071</v>
      </c>
      <c r="L325" s="6" t="n">
        <f aca="false">I325/K325</f>
        <v>114.83988524796</v>
      </c>
      <c r="M325" s="25" t="n">
        <f aca="false">C325/L325</f>
        <v>505.277411891449</v>
      </c>
      <c r="N325" s="17" t="n">
        <f aca="false">J325/G325</f>
        <v>0.421434461933333</v>
      </c>
      <c r="O325" s="18" t="n">
        <f aca="false">LN(L325/(3.14*H325^2/4))</f>
        <v>0.547203449108035</v>
      </c>
    </row>
    <row r="326" customFormat="false" ht="14.25" hidden="false" customHeight="false" outlineLevel="0" collapsed="false">
      <c r="A326" s="14" t="n">
        <v>31.2</v>
      </c>
      <c r="B326" s="14" t="n">
        <v>6.8782</v>
      </c>
      <c r="C326" s="19" t="n">
        <v>58185</v>
      </c>
      <c r="G326" s="20" t="n">
        <f aca="false">$G$11</f>
        <v>15</v>
      </c>
      <c r="H326" s="20" t="n">
        <f aca="false">$H$11</f>
        <v>9.2</v>
      </c>
      <c r="I326" s="6" t="n">
        <f aca="false">(3.14*POWER(H326,2)*0.25*G326)</f>
        <v>996.636</v>
      </c>
      <c r="J326" s="26" t="n">
        <f aca="false">B326-C326/(2*10^5/1.8467)</f>
        <v>6.3409488025</v>
      </c>
      <c r="K326" s="24" t="n">
        <f aca="false">G326-J326</f>
        <v>8.6590511975</v>
      </c>
      <c r="L326" s="6" t="n">
        <f aca="false">I326/K326</f>
        <v>115.097598717022</v>
      </c>
      <c r="M326" s="25" t="n">
        <f aca="false">C326/L326</f>
        <v>505.527488397507</v>
      </c>
      <c r="N326" s="17" t="n">
        <f aca="false">J326/G326</f>
        <v>0.422729920166667</v>
      </c>
      <c r="O326" s="18" t="n">
        <f aca="false">LN(L326/(3.14*H326^2/4))</f>
        <v>0.549445046019772</v>
      </c>
    </row>
    <row r="327" customFormat="false" ht="14.25" hidden="false" customHeight="false" outlineLevel="0" collapsed="false">
      <c r="A327" s="14" t="n">
        <v>31.3</v>
      </c>
      <c r="B327" s="14" t="n">
        <v>6.8994</v>
      </c>
      <c r="C327" s="19" t="n">
        <v>58366</v>
      </c>
      <c r="G327" s="20" t="n">
        <f aca="false">$G$11</f>
        <v>15</v>
      </c>
      <c r="H327" s="20" t="n">
        <f aca="false">$H$11</f>
        <v>9.2</v>
      </c>
      <c r="I327" s="6" t="n">
        <f aca="false">(3.14*POWER(H327,2)*0.25*G327)</f>
        <v>996.636</v>
      </c>
      <c r="J327" s="26" t="n">
        <f aca="false">B327-C327/(2*10^5/1.8467)</f>
        <v>6.360477539</v>
      </c>
      <c r="K327" s="24" t="n">
        <f aca="false">G327-J327</f>
        <v>8.639522461</v>
      </c>
      <c r="L327" s="6" t="n">
        <f aca="false">I327/K327</f>
        <v>115.357764795329</v>
      </c>
      <c r="M327" s="25" t="n">
        <f aca="false">C327/L327</f>
        <v>505.956405306176</v>
      </c>
      <c r="N327" s="17" t="n">
        <f aca="false">J327/G327</f>
        <v>0.424031835933333</v>
      </c>
      <c r="O327" s="18" t="n">
        <f aca="false">LN(L327/(3.14*H327^2/4))</f>
        <v>0.551702890531321</v>
      </c>
    </row>
    <row r="328" customFormat="false" ht="14.25" hidden="false" customHeight="false" outlineLevel="0" collapsed="false">
      <c r="A328" s="14" t="n">
        <v>31.4</v>
      </c>
      <c r="B328" s="14" t="n">
        <v>6.9201</v>
      </c>
      <c r="C328" s="19" t="n">
        <v>58525</v>
      </c>
      <c r="G328" s="20" t="n">
        <f aca="false">$G$11</f>
        <v>15</v>
      </c>
      <c r="H328" s="20" t="n">
        <f aca="false">$H$11</f>
        <v>9.2</v>
      </c>
      <c r="I328" s="6" t="n">
        <f aca="false">(3.14*POWER(H328,2)*0.25*G328)</f>
        <v>996.636</v>
      </c>
      <c r="J328" s="26" t="n">
        <f aca="false">B328-C328/(2*10^5/1.8467)</f>
        <v>6.3797094125</v>
      </c>
      <c r="K328" s="24" t="n">
        <f aca="false">G328-J328</f>
        <v>8.6202905875</v>
      </c>
      <c r="L328" s="6" t="n">
        <f aca="false">I328/K328</f>
        <v>115.615128038165</v>
      </c>
      <c r="M328" s="25" t="n">
        <f aca="false">C328/L328</f>
        <v>506.205381536928</v>
      </c>
      <c r="N328" s="17" t="n">
        <f aca="false">J328/G328</f>
        <v>0.425313960833333</v>
      </c>
      <c r="O328" s="18" t="n">
        <f aca="false">LN(L328/(3.14*H328^2/4))</f>
        <v>0.553931406147938</v>
      </c>
    </row>
    <row r="329" customFormat="false" ht="14.25" hidden="false" customHeight="false" outlineLevel="0" collapsed="false">
      <c r="A329" s="14" t="n">
        <v>31.5</v>
      </c>
      <c r="B329" s="14" t="n">
        <v>6.9408</v>
      </c>
      <c r="C329" s="19" t="n">
        <v>58697</v>
      </c>
      <c r="G329" s="20" t="n">
        <f aca="false">$G$11</f>
        <v>15</v>
      </c>
      <c r="H329" s="20" t="n">
        <f aca="false">$H$11</f>
        <v>9.2</v>
      </c>
      <c r="I329" s="6" t="n">
        <f aca="false">(3.14*POWER(H329,2)*0.25*G329)</f>
        <v>996.636</v>
      </c>
      <c r="J329" s="26" t="n">
        <f aca="false">B329-C329/(2*10^5/1.8467)</f>
        <v>6.3988212505</v>
      </c>
      <c r="K329" s="24" t="n">
        <f aca="false">G329-J329</f>
        <v>8.6011787495</v>
      </c>
      <c r="L329" s="6" t="n">
        <f aca="false">I329/K329</f>
        <v>115.872025105621</v>
      </c>
      <c r="M329" s="25" t="n">
        <f aca="false">C329/L329</f>
        <v>506.567482069082</v>
      </c>
      <c r="N329" s="17" t="n">
        <f aca="false">J329/G329</f>
        <v>0.426588083366667</v>
      </c>
      <c r="O329" s="18" t="n">
        <f aca="false">LN(L329/(3.14*H329^2/4))</f>
        <v>0.556150943339797</v>
      </c>
    </row>
    <row r="330" customFormat="false" ht="14.25" hidden="false" customHeight="false" outlineLevel="0" collapsed="false">
      <c r="A330" s="14" t="n">
        <v>31.6</v>
      </c>
      <c r="B330" s="14" t="n">
        <v>6.9613</v>
      </c>
      <c r="C330" s="19" t="n">
        <v>58867</v>
      </c>
      <c r="G330" s="20" t="n">
        <f aca="false">$G$11</f>
        <v>15</v>
      </c>
      <c r="H330" s="20" t="n">
        <f aca="false">$H$11</f>
        <v>9.2</v>
      </c>
      <c r="I330" s="6" t="n">
        <f aca="false">(3.14*POWER(H330,2)*0.25*G330)</f>
        <v>996.636</v>
      </c>
      <c r="J330" s="26" t="n">
        <f aca="false">B330-C330/(2*10^5/1.8467)</f>
        <v>6.4177515555</v>
      </c>
      <c r="K330" s="24" t="n">
        <f aca="false">G330-J330</f>
        <v>8.5822484445</v>
      </c>
      <c r="L330" s="6" t="n">
        <f aca="false">I330/K330</f>
        <v>116.127609966675</v>
      </c>
      <c r="M330" s="25" t="n">
        <f aca="false">C330/L330</f>
        <v>506.9164862421</v>
      </c>
      <c r="N330" s="17" t="n">
        <f aca="false">J330/G330</f>
        <v>0.4278501037</v>
      </c>
      <c r="O330" s="18" t="n">
        <f aca="false">LN(L330/(3.14*H330^2/4))</f>
        <v>0.558354265464607</v>
      </c>
    </row>
    <row r="331" customFormat="false" ht="14.25" hidden="false" customHeight="false" outlineLevel="0" collapsed="false">
      <c r="A331" s="14" t="n">
        <v>31.7</v>
      </c>
      <c r="B331" s="14" t="n">
        <v>6.982</v>
      </c>
      <c r="C331" s="19" t="n">
        <v>59033</v>
      </c>
      <c r="G331" s="20" t="n">
        <f aca="false">$G$11</f>
        <v>15</v>
      </c>
      <c r="H331" s="20" t="n">
        <f aca="false">$H$11</f>
        <v>9.2</v>
      </c>
      <c r="I331" s="6" t="n">
        <f aca="false">(3.14*POWER(H331,2)*0.25*G331)</f>
        <v>996.636</v>
      </c>
      <c r="J331" s="26" t="n">
        <f aca="false">B331-C331/(2*10^5/1.8467)</f>
        <v>6.4369187945</v>
      </c>
      <c r="K331" s="24" t="n">
        <f aca="false">G331-J331</f>
        <v>8.5630812055</v>
      </c>
      <c r="L331" s="6" t="n">
        <f aca="false">I331/K331</f>
        <v>116.387545099989</v>
      </c>
      <c r="M331" s="25" t="n">
        <f aca="false">C331/L331</f>
        <v>507.210629361453</v>
      </c>
      <c r="N331" s="17" t="n">
        <f aca="false">J331/G331</f>
        <v>0.429127919633333</v>
      </c>
      <c r="O331" s="18" t="n">
        <f aca="false">LN(L331/(3.14*H331^2/4))</f>
        <v>0.560590121802876</v>
      </c>
    </row>
    <row r="332" customFormat="false" ht="14.25" hidden="false" customHeight="false" outlineLevel="0" collapsed="false">
      <c r="A332" s="14" t="n">
        <v>31.8</v>
      </c>
      <c r="B332" s="14" t="n">
        <v>7.0026</v>
      </c>
      <c r="C332" s="19" t="n">
        <v>59192</v>
      </c>
      <c r="G332" s="20" t="n">
        <f aca="false">$G$11</f>
        <v>15</v>
      </c>
      <c r="H332" s="20" t="n">
        <f aca="false">$H$11</f>
        <v>9.2</v>
      </c>
      <c r="I332" s="6" t="n">
        <f aca="false">(3.14*POWER(H332,2)*0.25*G332)</f>
        <v>996.636</v>
      </c>
      <c r="J332" s="26" t="n">
        <f aca="false">B332-C332/(2*10^5/1.8467)</f>
        <v>6.456050668</v>
      </c>
      <c r="K332" s="24" t="n">
        <f aca="false">G332-J332</f>
        <v>8.543949332</v>
      </c>
      <c r="L332" s="6" t="n">
        <f aca="false">I332/K332</f>
        <v>116.64816366212</v>
      </c>
      <c r="M332" s="25" t="n">
        <f aca="false">C332/L332</f>
        <v>507.440478629855</v>
      </c>
      <c r="N332" s="17" t="n">
        <f aca="false">J332/G332</f>
        <v>0.430403377866667</v>
      </c>
      <c r="O332" s="18" t="n">
        <f aca="false">LN(L332/(3.14*H332^2/4))</f>
        <v>0.562826849145401</v>
      </c>
    </row>
    <row r="333" customFormat="false" ht="14.25" hidden="false" customHeight="false" outlineLevel="0" collapsed="false">
      <c r="A333" s="14" t="n">
        <v>31.9</v>
      </c>
      <c r="B333" s="14" t="n">
        <v>7.0232</v>
      </c>
      <c r="C333" s="19" t="n">
        <v>59361</v>
      </c>
      <c r="G333" s="20" t="n">
        <f aca="false">$G$11</f>
        <v>15</v>
      </c>
      <c r="H333" s="20" t="n">
        <f aca="false">$H$11</f>
        <v>9.2</v>
      </c>
      <c r="I333" s="6" t="n">
        <f aca="false">(3.14*POWER(H333,2)*0.25*G333)</f>
        <v>996.636</v>
      </c>
      <c r="J333" s="26" t="n">
        <f aca="false">B333-C333/(2*10^5/1.8467)</f>
        <v>6.4750902065</v>
      </c>
      <c r="K333" s="24" t="n">
        <f aca="false">G333-J333</f>
        <v>8.5249097935</v>
      </c>
      <c r="L333" s="6" t="n">
        <f aca="false">I333/K333</f>
        <v>116.908685738811</v>
      </c>
      <c r="M333" s="25" t="n">
        <f aca="false">C333/L333</f>
        <v>507.755258943038</v>
      </c>
      <c r="N333" s="17" t="n">
        <f aca="false">J333/G333</f>
        <v>0.431672680433333</v>
      </c>
      <c r="O333" s="18" t="n">
        <f aca="false">LN(L333/(3.14*H333^2/4))</f>
        <v>0.565057759396238</v>
      </c>
    </row>
    <row r="334" customFormat="false" ht="14.25" hidden="false" customHeight="false" outlineLevel="0" collapsed="false">
      <c r="A334" s="14" t="n">
        <v>32</v>
      </c>
      <c r="B334" s="14" t="n">
        <v>7.044</v>
      </c>
      <c r="C334" s="19" t="n">
        <v>59534</v>
      </c>
      <c r="G334" s="20" t="n">
        <f aca="false">$G$11</f>
        <v>15</v>
      </c>
      <c r="H334" s="20" t="n">
        <f aca="false">$H$11</f>
        <v>9.2</v>
      </c>
      <c r="I334" s="6" t="n">
        <f aca="false">(3.14*POWER(H334,2)*0.25*G334)</f>
        <v>996.636</v>
      </c>
      <c r="J334" s="26" t="n">
        <f aca="false">B334-C334/(2*10^5/1.8467)</f>
        <v>6.494292811</v>
      </c>
      <c r="K334" s="24" t="n">
        <f aca="false">G334-J334</f>
        <v>8.505707189</v>
      </c>
      <c r="L334" s="6" t="n">
        <f aca="false">I334/K334</f>
        <v>117.172620436417</v>
      </c>
      <c r="M334" s="25" t="n">
        <f aca="false">C334/L334</f>
        <v>508.087979753818</v>
      </c>
      <c r="N334" s="17" t="n">
        <f aca="false">J334/G334</f>
        <v>0.432952854066667</v>
      </c>
      <c r="O334" s="18" t="n">
        <f aca="false">LN(L334/(3.14*H334^2/4))</f>
        <v>0.567312828916899</v>
      </c>
    </row>
    <row r="335" customFormat="false" ht="14.25" hidden="false" customHeight="false" outlineLevel="0" collapsed="false">
      <c r="A335" s="14" t="n">
        <v>32.1</v>
      </c>
      <c r="B335" s="14" t="n">
        <v>7.0653</v>
      </c>
      <c r="C335" s="19" t="n">
        <v>59709</v>
      </c>
      <c r="G335" s="20" t="n">
        <f aca="false">$G$11</f>
        <v>15</v>
      </c>
      <c r="H335" s="20" t="n">
        <f aca="false">$H$11</f>
        <v>9.2</v>
      </c>
      <c r="I335" s="6" t="n">
        <f aca="false">(3.14*POWER(H335,2)*0.25*G335)</f>
        <v>996.636</v>
      </c>
      <c r="J335" s="26" t="n">
        <f aca="false">B335-C335/(2*10^5/1.8467)</f>
        <v>6.5139769485</v>
      </c>
      <c r="K335" s="24" t="n">
        <f aca="false">G335-J335</f>
        <v>8.4860230515</v>
      </c>
      <c r="L335" s="6" t="n">
        <f aca="false">I335/K335</f>
        <v>117.444413472791</v>
      </c>
      <c r="M335" s="25" t="n">
        <f aca="false">C335/L335</f>
        <v>508.402215434736</v>
      </c>
      <c r="N335" s="17" t="n">
        <f aca="false">J335/G335</f>
        <v>0.4342651299</v>
      </c>
      <c r="O335" s="18" t="n">
        <f aca="false">LN(L335/(3.14*H335^2/4))</f>
        <v>0.569629737910494</v>
      </c>
    </row>
    <row r="336" customFormat="false" ht="14.25" hidden="false" customHeight="false" outlineLevel="0" collapsed="false">
      <c r="A336" s="14" t="n">
        <v>32.2</v>
      </c>
      <c r="B336" s="14" t="n">
        <v>7.0861</v>
      </c>
      <c r="C336" s="19" t="n">
        <v>59880</v>
      </c>
      <c r="G336" s="20" t="n">
        <f aca="false">$G$11</f>
        <v>15</v>
      </c>
      <c r="H336" s="20" t="n">
        <f aca="false">$H$11</f>
        <v>9.2</v>
      </c>
      <c r="I336" s="6" t="n">
        <f aca="false">(3.14*POWER(H336,2)*0.25*G336)</f>
        <v>996.636</v>
      </c>
      <c r="J336" s="26" t="n">
        <f aca="false">B336-C336/(2*10^5/1.8467)</f>
        <v>6.53319802</v>
      </c>
      <c r="K336" s="24" t="n">
        <f aca="false">G336-J336</f>
        <v>8.46680198</v>
      </c>
      <c r="L336" s="6" t="n">
        <f aca="false">I336/K336</f>
        <v>117.711032141087</v>
      </c>
      <c r="M336" s="25" t="n">
        <f aca="false">C336/L336</f>
        <v>508.703380735193</v>
      </c>
      <c r="N336" s="17" t="n">
        <f aca="false">J336/G336</f>
        <v>0.435546534666667</v>
      </c>
      <c r="O336" s="18" t="n">
        <f aca="false">LN(L336/(3.14*H336^2/4))</f>
        <v>0.571897333983774</v>
      </c>
    </row>
    <row r="337" customFormat="false" ht="14.25" hidden="false" customHeight="false" outlineLevel="0" collapsed="false">
      <c r="A337" s="14" t="n">
        <v>32.3</v>
      </c>
      <c r="B337" s="14" t="n">
        <v>7.1068</v>
      </c>
      <c r="C337" s="19" t="n">
        <v>60056</v>
      </c>
      <c r="G337" s="20" t="n">
        <f aca="false">$G$11</f>
        <v>15</v>
      </c>
      <c r="H337" s="20" t="n">
        <f aca="false">$H$11</f>
        <v>9.2</v>
      </c>
      <c r="I337" s="6" t="n">
        <f aca="false">(3.14*POWER(H337,2)*0.25*G337)</f>
        <v>996.636</v>
      </c>
      <c r="J337" s="26" t="n">
        <f aca="false">B337-C337/(2*10^5/1.8467)</f>
        <v>6.552272924</v>
      </c>
      <c r="K337" s="24" t="n">
        <f aca="false">G337-J337</f>
        <v>8.447727076</v>
      </c>
      <c r="L337" s="6" t="n">
        <f aca="false">I337/K337</f>
        <v>117.976822763539</v>
      </c>
      <c r="M337" s="25" t="n">
        <f aca="false">C337/L337</f>
        <v>509.049138578434</v>
      </c>
      <c r="N337" s="17" t="n">
        <f aca="false">J337/G337</f>
        <v>0.436818194933333</v>
      </c>
      <c r="O337" s="18" t="n">
        <f aca="false">LN(L337/(3.14*H337^2/4))</f>
        <v>0.574152781004863</v>
      </c>
    </row>
    <row r="338" customFormat="false" ht="14.25" hidden="false" customHeight="false" outlineLevel="0" collapsed="false">
      <c r="A338" s="14" t="n">
        <v>32.4</v>
      </c>
      <c r="B338" s="14" t="n">
        <v>7.1275</v>
      </c>
      <c r="C338" s="19" t="n">
        <v>60222</v>
      </c>
      <c r="G338" s="20" t="n">
        <f aca="false">$G$11</f>
        <v>15</v>
      </c>
      <c r="H338" s="20" t="n">
        <f aca="false">$H$11</f>
        <v>9.2</v>
      </c>
      <c r="I338" s="6" t="n">
        <f aca="false">(3.14*POWER(H338,2)*0.25*G338)</f>
        <v>996.636</v>
      </c>
      <c r="J338" s="26" t="n">
        <f aca="false">B338-C338/(2*10^5/1.8467)</f>
        <v>6.571440163</v>
      </c>
      <c r="K338" s="24" t="n">
        <f aca="false">G338-J338</f>
        <v>8.428559837</v>
      </c>
      <c r="L338" s="6" t="n">
        <f aca="false">I338/K338</f>
        <v>118.245111771638</v>
      </c>
      <c r="M338" s="25" t="n">
        <f aca="false">C338/L338</f>
        <v>509.298009006111</v>
      </c>
      <c r="N338" s="17" t="n">
        <f aca="false">J338/G338</f>
        <v>0.438096010866667</v>
      </c>
      <c r="O338" s="18" t="n">
        <f aca="false">LN(L338/(3.14*H338^2/4))</f>
        <v>0.576424281523936</v>
      </c>
    </row>
    <row r="339" customFormat="false" ht="14.25" hidden="false" customHeight="false" outlineLevel="0" collapsed="false">
      <c r="A339" s="14" t="n">
        <v>32.5</v>
      </c>
      <c r="B339" s="14" t="n">
        <v>7.1482</v>
      </c>
      <c r="C339" s="19" t="n">
        <v>60400</v>
      </c>
      <c r="G339" s="20" t="n">
        <f aca="false">$G$11</f>
        <v>15</v>
      </c>
      <c r="H339" s="20" t="n">
        <f aca="false">$H$11</f>
        <v>9.2</v>
      </c>
      <c r="I339" s="6" t="n">
        <f aca="false">(3.14*POWER(H339,2)*0.25*G339)</f>
        <v>996.636</v>
      </c>
      <c r="J339" s="26" t="n">
        <f aca="false">B339-C339/(2*10^5/1.8467)</f>
        <v>6.5904966</v>
      </c>
      <c r="K339" s="24" t="n">
        <f aca="false">G339-J339</f>
        <v>8.4095034</v>
      </c>
      <c r="L339" s="6" t="n">
        <f aca="false">I339/K339</f>
        <v>118.513062257636</v>
      </c>
      <c r="M339" s="25" t="n">
        <f aca="false">C339/L339</f>
        <v>509.648462788822</v>
      </c>
      <c r="N339" s="17" t="n">
        <f aca="false">J339/G339</f>
        <v>0.43936644</v>
      </c>
      <c r="O339" s="18" t="n">
        <f aca="false">LN(L339/(3.14*H339^2/4))</f>
        <v>0.578687777612286</v>
      </c>
    </row>
    <row r="340" customFormat="false" ht="14.25" hidden="false" customHeight="false" outlineLevel="0" collapsed="false">
      <c r="A340" s="14" t="n">
        <v>32.6</v>
      </c>
      <c r="B340" s="14" t="n">
        <v>7.1688</v>
      </c>
      <c r="C340" s="19" t="n">
        <v>60582</v>
      </c>
      <c r="G340" s="20" t="n">
        <f aca="false">$G$11</f>
        <v>15</v>
      </c>
      <c r="H340" s="20" t="n">
        <f aca="false">$H$11</f>
        <v>9.2</v>
      </c>
      <c r="I340" s="6" t="n">
        <f aca="false">(3.14*POWER(H340,2)*0.25*G340)</f>
        <v>996.636</v>
      </c>
      <c r="J340" s="26" t="n">
        <f aca="false">B340-C340/(2*10^5/1.8467)</f>
        <v>6.609416103</v>
      </c>
      <c r="K340" s="24" t="n">
        <f aca="false">G340-J340</f>
        <v>8.390583897</v>
      </c>
      <c r="L340" s="6" t="n">
        <f aca="false">I340/K340</f>
        <v>118.78029136403</v>
      </c>
      <c r="M340" s="25" t="n">
        <f aca="false">C340/L340</f>
        <v>510.034108388674</v>
      </c>
      <c r="N340" s="17" t="n">
        <f aca="false">J340/G340</f>
        <v>0.4406277402</v>
      </c>
      <c r="O340" s="18" t="n">
        <f aca="false">LN(L340/(3.14*H340^2/4))</f>
        <v>0.58094008864658</v>
      </c>
    </row>
    <row r="341" customFormat="false" ht="14.25" hidden="false" customHeight="false" outlineLevel="0" collapsed="false">
      <c r="A341" s="14" t="n">
        <v>32.7</v>
      </c>
      <c r="B341" s="14" t="n">
        <v>7.1893</v>
      </c>
      <c r="C341" s="19" t="n">
        <v>60761</v>
      </c>
      <c r="G341" s="20" t="n">
        <f aca="false">$G$11</f>
        <v>15</v>
      </c>
      <c r="H341" s="20" t="n">
        <f aca="false">$H$11</f>
        <v>9.2</v>
      </c>
      <c r="I341" s="6" t="n">
        <f aca="false">(3.14*POWER(H341,2)*0.25*G341)</f>
        <v>996.636</v>
      </c>
      <c r="J341" s="26" t="n">
        <f aca="false">B341-C341/(2*10^5/1.8467)</f>
        <v>6.6282633065</v>
      </c>
      <c r="K341" s="24" t="n">
        <f aca="false">G341-J341</f>
        <v>8.3717366935</v>
      </c>
      <c r="L341" s="6" t="n">
        <f aca="false">I341/K341</f>
        <v>119.047700195087</v>
      </c>
      <c r="M341" s="25" t="n">
        <f aca="false">C341/L341</f>
        <v>510.392052097008</v>
      </c>
      <c r="N341" s="17" t="n">
        <f aca="false">J341/G341</f>
        <v>0.441884220433333</v>
      </c>
      <c r="O341" s="18" t="n">
        <f aca="false">LN(L341/(3.14*H341^2/4))</f>
        <v>0.58318884786111</v>
      </c>
    </row>
    <row r="342" customFormat="false" ht="14.25" hidden="false" customHeight="false" outlineLevel="0" collapsed="false">
      <c r="A342" s="14" t="n">
        <v>32.8</v>
      </c>
      <c r="B342" s="14" t="n">
        <v>7.2101</v>
      </c>
      <c r="C342" s="19" t="n">
        <v>60930</v>
      </c>
      <c r="G342" s="20" t="n">
        <f aca="false">$G$11</f>
        <v>15</v>
      </c>
      <c r="H342" s="20" t="n">
        <f aca="false">$H$11</f>
        <v>9.2</v>
      </c>
      <c r="I342" s="6" t="n">
        <f aca="false">(3.14*POWER(H342,2)*0.25*G342)</f>
        <v>996.636</v>
      </c>
      <c r="J342" s="26" t="n">
        <f aca="false">B342-C342/(2*10^5/1.8467)</f>
        <v>6.647502845</v>
      </c>
      <c r="K342" s="24" t="n">
        <f aca="false">G342-J342</f>
        <v>8.352497155</v>
      </c>
      <c r="L342" s="6" t="n">
        <f aca="false">I342/K342</f>
        <v>119.321920319768</v>
      </c>
      <c r="M342" s="25" t="n">
        <f aca="false">C342/L342</f>
        <v>510.635429238107</v>
      </c>
      <c r="N342" s="17" t="n">
        <f aca="false">J342/G342</f>
        <v>0.443166856333333</v>
      </c>
      <c r="O342" s="18" t="n">
        <f aca="false">LN(L342/(3.14*H342^2/4))</f>
        <v>0.585489646470075</v>
      </c>
    </row>
    <row r="343" customFormat="false" ht="14.25" hidden="false" customHeight="false" outlineLevel="0" collapsed="false">
      <c r="A343" s="14" t="n">
        <v>32.9</v>
      </c>
      <c r="B343" s="14" t="n">
        <v>7.2312</v>
      </c>
      <c r="C343" s="19" t="n">
        <v>61117</v>
      </c>
      <c r="G343" s="20" t="n">
        <f aca="false">$G$11</f>
        <v>15</v>
      </c>
      <c r="H343" s="20" t="n">
        <f aca="false">$H$11</f>
        <v>9.2</v>
      </c>
      <c r="I343" s="6" t="n">
        <f aca="false">(3.14*POWER(H343,2)*0.25*G343)</f>
        <v>996.636</v>
      </c>
      <c r="J343" s="26" t="n">
        <f aca="false">B343-C343/(2*10^5/1.8467)</f>
        <v>6.6668761805</v>
      </c>
      <c r="K343" s="24" t="n">
        <f aca="false">G343-J343</f>
        <v>8.3331238195</v>
      </c>
      <c r="L343" s="6" t="n">
        <f aca="false">I343/K343</f>
        <v>119.599326925614</v>
      </c>
      <c r="M343" s="25" t="n">
        <f aca="false">C343/L343</f>
        <v>511.014581528644</v>
      </c>
      <c r="N343" s="17" t="n">
        <f aca="false">J343/G343</f>
        <v>0.444458412033333</v>
      </c>
      <c r="O343" s="18" t="n">
        <f aca="false">LN(L343/(3.14*H343^2/4))</f>
        <v>0.587811806878176</v>
      </c>
    </row>
    <row r="344" customFormat="false" ht="14.25" hidden="false" customHeight="false" outlineLevel="0" collapsed="false">
      <c r="A344" s="14" t="n">
        <v>33</v>
      </c>
      <c r="B344" s="14" t="n">
        <v>7.2518</v>
      </c>
      <c r="C344" s="19" t="n">
        <v>61285</v>
      </c>
      <c r="G344" s="20" t="n">
        <f aca="false">$G$11</f>
        <v>15</v>
      </c>
      <c r="H344" s="20" t="n">
        <f aca="false">$H$11</f>
        <v>9.2</v>
      </c>
      <c r="I344" s="6" t="n">
        <f aca="false">(3.14*POWER(H344,2)*0.25*G344)</f>
        <v>996.636</v>
      </c>
      <c r="J344" s="26" t="n">
        <f aca="false">B344-C344/(2*10^5/1.8467)</f>
        <v>6.6859249525</v>
      </c>
      <c r="K344" s="24" t="n">
        <f aca="false">G344-J344</f>
        <v>8.3140750475</v>
      </c>
      <c r="L344" s="6" t="n">
        <f aca="false">I344/K344</f>
        <v>119.873346620763</v>
      </c>
      <c r="M344" s="25" t="n">
        <f aca="false">C344/L344</f>
        <v>511.24792731352</v>
      </c>
      <c r="N344" s="17" t="n">
        <f aca="false">J344/G344</f>
        <v>0.445728330166667</v>
      </c>
      <c r="O344" s="18" t="n">
        <f aca="false">LN(L344/(3.14*H344^2/4))</f>
        <v>0.590100333670695</v>
      </c>
    </row>
    <row r="345" customFormat="false" ht="14.25" hidden="false" customHeight="false" outlineLevel="0" collapsed="false">
      <c r="A345" s="14" t="n">
        <v>33.1</v>
      </c>
      <c r="B345" s="14" t="n">
        <v>7.2724</v>
      </c>
      <c r="C345" s="19" t="n">
        <v>61469</v>
      </c>
      <c r="G345" s="20" t="n">
        <f aca="false">$G$11</f>
        <v>15</v>
      </c>
      <c r="H345" s="20" t="n">
        <f aca="false">$H$11</f>
        <v>9.2</v>
      </c>
      <c r="I345" s="6" t="n">
        <f aca="false">(3.14*POWER(H345,2)*0.25*G345)</f>
        <v>996.636</v>
      </c>
      <c r="J345" s="26" t="n">
        <f aca="false">B345-C345/(2*10^5/1.8467)</f>
        <v>6.7048259885</v>
      </c>
      <c r="K345" s="24" t="n">
        <f aca="false">G345-J345</f>
        <v>8.2951740115</v>
      </c>
      <c r="L345" s="6" t="n">
        <f aca="false">I345/K345</f>
        <v>120.146485006621</v>
      </c>
      <c r="M345" s="25" t="n">
        <f aca="false">C345/L345</f>
        <v>511.61713134273</v>
      </c>
      <c r="N345" s="17" t="n">
        <f aca="false">J345/G345</f>
        <v>0.446988399233333</v>
      </c>
      <c r="O345" s="18" t="n">
        <f aca="false">LN(L345/(3.14*H345^2/4))</f>
        <v>0.592376299801595</v>
      </c>
    </row>
    <row r="346" customFormat="false" ht="14.25" hidden="false" customHeight="false" outlineLevel="0" collapsed="false">
      <c r="A346" s="14" t="n">
        <v>33.2</v>
      </c>
      <c r="B346" s="14" t="n">
        <v>7.2931</v>
      </c>
      <c r="C346" s="19" t="n">
        <v>61656</v>
      </c>
      <c r="G346" s="20" t="n">
        <f aca="false">$G$11</f>
        <v>15</v>
      </c>
      <c r="H346" s="20" t="n">
        <f aca="false">$H$11</f>
        <v>9.2</v>
      </c>
      <c r="I346" s="6" t="n">
        <f aca="false">(3.14*POWER(H346,2)*0.25*G346)</f>
        <v>996.636</v>
      </c>
      <c r="J346" s="26" t="n">
        <f aca="false">B346-C346/(2*10^5/1.8467)</f>
        <v>6.723799324</v>
      </c>
      <c r="K346" s="24" t="n">
        <f aca="false">G346-J346</f>
        <v>8.276200676</v>
      </c>
      <c r="L346" s="6" t="n">
        <f aca="false">I346/K346</f>
        <v>120.421922935016</v>
      </c>
      <c r="M346" s="25" t="n">
        <f aca="false">C346/L346</f>
        <v>511.999796193852</v>
      </c>
      <c r="N346" s="17" t="n">
        <f aca="false">J346/G346</f>
        <v>0.448253288266667</v>
      </c>
      <c r="O346" s="18" t="n">
        <f aca="false">LN(L346/(3.14*H346^2/4))</f>
        <v>0.594666193567023</v>
      </c>
    </row>
    <row r="347" customFormat="false" ht="14.25" hidden="false" customHeight="false" outlineLevel="0" collapsed="false">
      <c r="A347" s="14" t="n">
        <v>33.3</v>
      </c>
      <c r="B347" s="14" t="n">
        <v>7.3137</v>
      </c>
      <c r="C347" s="19" t="n">
        <v>61842</v>
      </c>
      <c r="G347" s="20" t="n">
        <f aca="false">$G$11</f>
        <v>15</v>
      </c>
      <c r="H347" s="20" t="n">
        <f aca="false">$H$11</f>
        <v>9.2</v>
      </c>
      <c r="I347" s="6" t="n">
        <f aca="false">(3.14*POWER(H347,2)*0.25*G347)</f>
        <v>996.636</v>
      </c>
      <c r="J347" s="26" t="n">
        <f aca="false">B347-C347/(2*10^5/1.8467)</f>
        <v>6.742681893</v>
      </c>
      <c r="K347" s="24" t="n">
        <f aca="false">G347-J347</f>
        <v>8.257318107</v>
      </c>
      <c r="L347" s="6" t="n">
        <f aca="false">I347/K347</f>
        <v>120.697299908444</v>
      </c>
      <c r="M347" s="25" t="n">
        <f aca="false">C347/L347</f>
        <v>512.372688095849</v>
      </c>
      <c r="N347" s="17" t="n">
        <f aca="false">J347/G347</f>
        <v>0.4495121262</v>
      </c>
      <c r="O347" s="18" t="n">
        <f aca="false">LN(L347/(3.14*H347^2/4))</f>
        <v>0.596950350673276</v>
      </c>
    </row>
    <row r="348" customFormat="false" ht="14.25" hidden="false" customHeight="false" outlineLevel="0" collapsed="false">
      <c r="A348" s="14" t="n">
        <v>33.4</v>
      </c>
      <c r="B348" s="14" t="n">
        <v>7.3345</v>
      </c>
      <c r="C348" s="19" t="n">
        <v>62021</v>
      </c>
      <c r="G348" s="20" t="n">
        <f aca="false">$G$11</f>
        <v>15</v>
      </c>
      <c r="H348" s="20" t="n">
        <f aca="false">$H$11</f>
        <v>9.2</v>
      </c>
      <c r="I348" s="6" t="n">
        <f aca="false">(3.14*POWER(H348,2)*0.25*G348)</f>
        <v>996.636</v>
      </c>
      <c r="J348" s="26" t="n">
        <f aca="false">B348-C348/(2*10^5/1.8467)</f>
        <v>6.7618290965</v>
      </c>
      <c r="K348" s="24" t="n">
        <f aca="false">G348-J348</f>
        <v>8.2381709035</v>
      </c>
      <c r="L348" s="6" t="n">
        <f aca="false">I348/K348</f>
        <v>120.977825256888</v>
      </c>
      <c r="M348" s="25" t="n">
        <f aca="false">C348/L348</f>
        <v>512.664199974688</v>
      </c>
      <c r="N348" s="17" t="n">
        <f aca="false">J348/G348</f>
        <v>0.450788606433333</v>
      </c>
      <c r="O348" s="18" t="n">
        <f aca="false">LN(L348/(3.14*H348^2/4))</f>
        <v>0.599271859552115</v>
      </c>
    </row>
    <row r="349" customFormat="false" ht="14.25" hidden="false" customHeight="false" outlineLevel="0" collapsed="false">
      <c r="A349" s="14" t="n">
        <v>33.5</v>
      </c>
      <c r="B349" s="14" t="n">
        <v>7.3551</v>
      </c>
      <c r="C349" s="19" t="n">
        <v>62211</v>
      </c>
      <c r="G349" s="20" t="n">
        <f aca="false">$G$11</f>
        <v>15</v>
      </c>
      <c r="H349" s="20" t="n">
        <f aca="false">$H$11</f>
        <v>9.2</v>
      </c>
      <c r="I349" s="6" t="n">
        <f aca="false">(3.14*POWER(H349,2)*0.25*G349)</f>
        <v>996.636</v>
      </c>
      <c r="J349" s="26" t="n">
        <f aca="false">B349-C349/(2*10^5/1.8467)</f>
        <v>6.7806747315</v>
      </c>
      <c r="K349" s="24" t="n">
        <f aca="false">G349-J349</f>
        <v>8.2193252685</v>
      </c>
      <c r="L349" s="6" t="n">
        <f aca="false">I349/K349</f>
        <v>121.255208602042</v>
      </c>
      <c r="M349" s="25" t="n">
        <f aca="false">C349/L349</f>
        <v>513.058372644229</v>
      </c>
      <c r="N349" s="17" t="n">
        <f aca="false">J349/G349</f>
        <v>0.4520449821</v>
      </c>
      <c r="O349" s="18" t="n">
        <f aca="false">LN(L349/(3.14*H349^2/4))</f>
        <v>0.601562079527295</v>
      </c>
    </row>
    <row r="350" customFormat="false" ht="14.25" hidden="false" customHeight="false" outlineLevel="0" collapsed="false">
      <c r="A350" s="14" t="n">
        <v>33.6</v>
      </c>
      <c r="B350" s="14" t="n">
        <v>7.3757</v>
      </c>
      <c r="C350" s="19" t="n">
        <v>62399</v>
      </c>
      <c r="G350" s="20" t="n">
        <f aca="false">$G$11</f>
        <v>15</v>
      </c>
      <c r="H350" s="20" t="n">
        <f aca="false">$H$11</f>
        <v>9.2</v>
      </c>
      <c r="I350" s="6" t="n">
        <f aca="false">(3.14*POWER(H350,2)*0.25*G350)</f>
        <v>996.636</v>
      </c>
      <c r="J350" s="26" t="n">
        <f aca="false">B350-C350/(2*10^5/1.8467)</f>
        <v>6.7995388335</v>
      </c>
      <c r="K350" s="24" t="n">
        <f aca="false">G350-J350</f>
        <v>8.2004611665</v>
      </c>
      <c r="L350" s="6" t="n">
        <f aca="false">I350/K350</f>
        <v>121.534140551923</v>
      </c>
      <c r="M350" s="25" t="n">
        <f aca="false">C350/L350</f>
        <v>513.427747270251</v>
      </c>
      <c r="N350" s="17" t="n">
        <f aca="false">J350/G350</f>
        <v>0.4533025889</v>
      </c>
      <c r="O350" s="18" t="n">
        <f aca="false">LN(L350/(3.14*H350^2/4))</f>
        <v>0.603859808596329</v>
      </c>
    </row>
    <row r="351" customFormat="false" ht="14.25" hidden="false" customHeight="false" outlineLevel="0" collapsed="false">
      <c r="A351" s="14" t="n">
        <v>33.7</v>
      </c>
      <c r="B351" s="14" t="n">
        <v>7.3971</v>
      </c>
      <c r="C351" s="19" t="n">
        <v>62724</v>
      </c>
      <c r="G351" s="20" t="n">
        <f aca="false">$G$11</f>
        <v>15</v>
      </c>
      <c r="H351" s="20" t="n">
        <f aca="false">$H$11</f>
        <v>9.2</v>
      </c>
      <c r="I351" s="6" t="n">
        <f aca="false">(3.14*POWER(H351,2)*0.25*G351)</f>
        <v>996.636</v>
      </c>
      <c r="J351" s="26" t="n">
        <f aca="false">B351-C351/(2*10^5/1.8467)</f>
        <v>6.817937946</v>
      </c>
      <c r="K351" s="24" t="n">
        <f aca="false">G351-J351</f>
        <v>8.182062054</v>
      </c>
      <c r="L351" s="6" t="n">
        <f aca="false">I351/K351</f>
        <v>121.807436001145</v>
      </c>
      <c r="M351" s="25" t="n">
        <f aca="false">C351/L351</f>
        <v>514.943931661204</v>
      </c>
      <c r="N351" s="17" t="n">
        <f aca="false">J351/G351</f>
        <v>0.4545291964</v>
      </c>
      <c r="O351" s="18" t="n">
        <f aca="false">LN(L351/(3.14*H351^2/4))</f>
        <v>0.606105997414524</v>
      </c>
    </row>
    <row r="352" customFormat="false" ht="14.25" hidden="false" customHeight="false" outlineLevel="0" collapsed="false">
      <c r="A352" s="14" t="n">
        <v>33.8</v>
      </c>
      <c r="B352" s="14" t="n">
        <v>7.4178</v>
      </c>
      <c r="C352" s="19" t="n">
        <v>62803</v>
      </c>
      <c r="G352" s="20" t="n">
        <f aca="false">$G$11</f>
        <v>15</v>
      </c>
      <c r="H352" s="20" t="n">
        <f aca="false">$H$11</f>
        <v>9.2</v>
      </c>
      <c r="I352" s="6" t="n">
        <f aca="false">(3.14*POWER(H352,2)*0.25*G352)</f>
        <v>996.636</v>
      </c>
      <c r="J352" s="26" t="n">
        <f aca="false">B352-C352/(2*10^5/1.8467)</f>
        <v>6.8379084995</v>
      </c>
      <c r="K352" s="24" t="n">
        <f aca="false">G352-J352</f>
        <v>8.1620915005</v>
      </c>
      <c r="L352" s="6" t="n">
        <f aca="false">I352/K352</f>
        <v>122.105467690352</v>
      </c>
      <c r="M352" s="25" t="n">
        <f aca="false">C352/L352</f>
        <v>514.334052257697</v>
      </c>
      <c r="N352" s="17" t="n">
        <f aca="false">J352/G352</f>
        <v>0.455860566633333</v>
      </c>
      <c r="O352" s="18" t="n">
        <f aca="false">LN(L352/(3.14*H352^2/4))</f>
        <v>0.608549753632549</v>
      </c>
    </row>
    <row r="353" customFormat="false" ht="14.25" hidden="false" customHeight="false" outlineLevel="0" collapsed="false">
      <c r="A353" s="14" t="n">
        <v>33.9</v>
      </c>
      <c r="B353" s="14" t="n">
        <v>7.4384</v>
      </c>
      <c r="C353" s="19" t="n">
        <v>62986</v>
      </c>
      <c r="G353" s="20" t="n">
        <f aca="false">$G$11</f>
        <v>15</v>
      </c>
      <c r="H353" s="20" t="n">
        <f aca="false">$H$11</f>
        <v>9.2</v>
      </c>
      <c r="I353" s="6" t="n">
        <f aca="false">(3.14*POWER(H353,2)*0.25*G353)</f>
        <v>996.636</v>
      </c>
      <c r="J353" s="26" t="n">
        <f aca="false">B353-C353/(2*10^5/1.8467)</f>
        <v>6.856818769</v>
      </c>
      <c r="K353" s="24" t="n">
        <f aca="false">G353-J353</f>
        <v>8.143181231</v>
      </c>
      <c r="L353" s="6" t="n">
        <f aca="false">I353/K353</f>
        <v>122.3890236172</v>
      </c>
      <c r="M353" s="25" t="n">
        <f aca="false">C353/L353</f>
        <v>514.637654084105</v>
      </c>
      <c r="N353" s="17" t="n">
        <f aca="false">J353/G353</f>
        <v>0.457121251266667</v>
      </c>
      <c r="O353" s="18" t="n">
        <f aca="false">LN(L353/(3.14*H353^2/4))</f>
        <v>0.610869282816739</v>
      </c>
    </row>
    <row r="354" customFormat="false" ht="14.25" hidden="false" customHeight="false" outlineLevel="0" collapsed="false">
      <c r="A354" s="14" t="n">
        <v>34</v>
      </c>
      <c r="B354" s="14" t="n">
        <v>7.4591</v>
      </c>
      <c r="C354" s="19" t="n">
        <v>63170</v>
      </c>
      <c r="G354" s="20" t="n">
        <f aca="false">$G$11</f>
        <v>15</v>
      </c>
      <c r="H354" s="20" t="n">
        <f aca="false">$H$11</f>
        <v>9.2</v>
      </c>
      <c r="I354" s="6" t="n">
        <f aca="false">(3.14*POWER(H354,2)*0.25*G354)</f>
        <v>996.636</v>
      </c>
      <c r="J354" s="26" t="n">
        <f aca="false">B354-C354/(2*10^5/1.8467)</f>
        <v>6.875819805</v>
      </c>
      <c r="K354" s="24" t="n">
        <f aca="false">G354-J354</f>
        <v>8.124180195</v>
      </c>
      <c r="L354" s="6" t="n">
        <f aca="false">I354/K354</f>
        <v>122.67527012921</v>
      </c>
      <c r="M354" s="25" t="n">
        <f aca="false">C354/L354</f>
        <v>514.936710010626</v>
      </c>
      <c r="N354" s="17" t="n">
        <f aca="false">J354/G354</f>
        <v>0.458387987</v>
      </c>
      <c r="O354" s="18" t="n">
        <f aca="false">LN(L354/(3.14*H354^2/4))</f>
        <v>0.613205377053986</v>
      </c>
    </row>
    <row r="355" customFormat="false" ht="14.25" hidden="false" customHeight="false" outlineLevel="0" collapsed="false">
      <c r="A355" s="14" t="n">
        <v>34.1</v>
      </c>
      <c r="B355" s="14" t="n">
        <v>7.4797</v>
      </c>
      <c r="C355" s="19" t="n">
        <v>63365</v>
      </c>
      <c r="G355" s="20" t="n">
        <f aca="false">$G$11</f>
        <v>15</v>
      </c>
      <c r="H355" s="20" t="n">
        <f aca="false">$H$11</f>
        <v>9.2</v>
      </c>
      <c r="I355" s="6" t="n">
        <f aca="false">(3.14*POWER(H355,2)*0.25*G355)</f>
        <v>996.636</v>
      </c>
      <c r="J355" s="26" t="n">
        <f aca="false">B355-C355/(2*10^5/1.8467)</f>
        <v>6.8946192725</v>
      </c>
      <c r="K355" s="24" t="n">
        <f aca="false">G355-J355</f>
        <v>8.1053807275</v>
      </c>
      <c r="L355" s="6" t="n">
        <f aca="false">I355/K355</f>
        <v>122.959800841755</v>
      </c>
      <c r="M355" s="25" t="n">
        <f aca="false">C355/L355</f>
        <v>515.331023360623</v>
      </c>
      <c r="N355" s="17" t="n">
        <f aca="false">J355/G355</f>
        <v>0.459641284833333</v>
      </c>
      <c r="O355" s="18" t="n">
        <f aca="false">LN(L355/(3.14*H355^2/4))</f>
        <v>0.615522072619314</v>
      </c>
    </row>
    <row r="356" customFormat="false" ht="14.25" hidden="false" customHeight="false" outlineLevel="0" collapsed="false">
      <c r="A356" s="14" t="n">
        <v>34.2</v>
      </c>
      <c r="B356" s="14" t="n">
        <v>7.5003</v>
      </c>
      <c r="C356" s="19" t="n">
        <v>63559</v>
      </c>
      <c r="G356" s="20" t="n">
        <f aca="false">$G$11</f>
        <v>15</v>
      </c>
      <c r="H356" s="20" t="n">
        <f aca="false">$H$11</f>
        <v>9.2</v>
      </c>
      <c r="I356" s="6" t="n">
        <f aca="false">(3.14*POWER(H356,2)*0.25*G356)</f>
        <v>996.636</v>
      </c>
      <c r="J356" s="26" t="n">
        <f aca="false">B356-C356/(2*10^5/1.8467)</f>
        <v>6.9134279735</v>
      </c>
      <c r="K356" s="24" t="n">
        <f aca="false">G356-J356</f>
        <v>8.0865720265</v>
      </c>
      <c r="L356" s="6" t="n">
        <f aca="false">I356/K356</f>
        <v>123.245795218788</v>
      </c>
      <c r="M356" s="25" t="n">
        <f aca="false">C356/L356</f>
        <v>515.709277441627</v>
      </c>
      <c r="N356" s="17" t="n">
        <f aca="false">J356/G356</f>
        <v>0.460895198233333</v>
      </c>
      <c r="O356" s="18" t="n">
        <f aca="false">LN(L356/(3.14*H356^2/4))</f>
        <v>0.617845289558678</v>
      </c>
    </row>
    <row r="357" customFormat="false" ht="14.25" hidden="false" customHeight="false" outlineLevel="0" collapsed="false">
      <c r="A357" s="14" t="n">
        <v>34.3</v>
      </c>
      <c r="B357" s="14" t="n">
        <v>7.521</v>
      </c>
      <c r="C357" s="19" t="n">
        <v>63757</v>
      </c>
      <c r="G357" s="20" t="n">
        <f aca="false">$G$11</f>
        <v>15</v>
      </c>
      <c r="H357" s="20" t="n">
        <f aca="false">$H$11</f>
        <v>9.2</v>
      </c>
      <c r="I357" s="6" t="n">
        <f aca="false">(3.14*POWER(H357,2)*0.25*G357)</f>
        <v>996.636</v>
      </c>
      <c r="J357" s="26" t="n">
        <f aca="false">B357-C357/(2*10^5/1.8467)</f>
        <v>6.9322997405</v>
      </c>
      <c r="K357" s="24" t="n">
        <f aca="false">G357-J357</f>
        <v>8.0677002595</v>
      </c>
      <c r="L357" s="6" t="n">
        <f aca="false">I357/K357</f>
        <v>123.534088766675</v>
      </c>
      <c r="M357" s="25" t="n">
        <f aca="false">C357/L357</f>
        <v>516.108554622692</v>
      </c>
      <c r="N357" s="17" t="n">
        <f aca="false">J357/G357</f>
        <v>0.462153316033333</v>
      </c>
      <c r="O357" s="18" t="n">
        <f aca="false">LN(L357/(3.14*H357^2/4))</f>
        <v>0.620181733472823</v>
      </c>
    </row>
    <row r="358" customFormat="false" ht="14.25" hidden="false" customHeight="false" outlineLevel="0" collapsed="false">
      <c r="A358" s="14" t="n">
        <v>34.4</v>
      </c>
      <c r="B358" s="14" t="n">
        <v>7.5417</v>
      </c>
      <c r="C358" s="19" t="n">
        <v>63950</v>
      </c>
      <c r="G358" s="20" t="n">
        <f aca="false">$G$11</f>
        <v>15</v>
      </c>
      <c r="H358" s="20" t="n">
        <f aca="false">$H$11</f>
        <v>9.2</v>
      </c>
      <c r="I358" s="6" t="n">
        <f aca="false">(3.14*POWER(H358,2)*0.25*G358)</f>
        <v>996.636</v>
      </c>
      <c r="J358" s="26" t="n">
        <f aca="false">B358-C358/(2*10^5/1.8467)</f>
        <v>6.951217675</v>
      </c>
      <c r="K358" s="24" t="n">
        <f aca="false">G358-J358</f>
        <v>8.048782325</v>
      </c>
      <c r="L358" s="6" t="n">
        <f aca="false">I358/K358</f>
        <v>123.824444463405</v>
      </c>
      <c r="M358" s="25" t="n">
        <f aca="false">C358/L358</f>
        <v>516.456991001479</v>
      </c>
      <c r="N358" s="17" t="n">
        <f aca="false">J358/G358</f>
        <v>0.463414511666667</v>
      </c>
      <c r="O358" s="18" t="n">
        <f aca="false">LN(L358/(3.14*H358^2/4))</f>
        <v>0.622529385088442</v>
      </c>
    </row>
    <row r="359" customFormat="false" ht="14.25" hidden="false" customHeight="false" outlineLevel="0" collapsed="false">
      <c r="A359" s="14" t="n">
        <v>34.5</v>
      </c>
      <c r="B359" s="14" t="n">
        <v>7.5632</v>
      </c>
      <c r="C359" s="19" t="n">
        <v>64164</v>
      </c>
      <c r="G359" s="20" t="n">
        <f aca="false">$G$11</f>
        <v>15</v>
      </c>
      <c r="H359" s="20" t="n">
        <f aca="false">$H$11</f>
        <v>9.2</v>
      </c>
      <c r="I359" s="6" t="n">
        <f aca="false">(3.14*POWER(H359,2)*0.25*G359)</f>
        <v>996.636</v>
      </c>
      <c r="J359" s="26" t="n">
        <f aca="false">B359-C359/(2*10^5/1.8467)</f>
        <v>6.970741706</v>
      </c>
      <c r="K359" s="24" t="n">
        <f aca="false">G359-J359</f>
        <v>8.029258294</v>
      </c>
      <c r="L359" s="6" t="n">
        <f aca="false">I359/K359</f>
        <v>124.125537317034</v>
      </c>
      <c r="M359" s="25" t="n">
        <f aca="false">C359/L359</f>
        <v>516.928275896331</v>
      </c>
      <c r="N359" s="17" t="n">
        <f aca="false">J359/G359</f>
        <v>0.464716113733333</v>
      </c>
      <c r="O359" s="18" t="n">
        <f aca="false">LN(L359/(3.14*H359^2/4))</f>
        <v>0.624958044283844</v>
      </c>
    </row>
    <row r="360" customFormat="false" ht="14.25" hidden="false" customHeight="false" outlineLevel="0" collapsed="false">
      <c r="A360" s="14" t="n">
        <v>34.6</v>
      </c>
      <c r="B360" s="14" t="n">
        <v>7.5839</v>
      </c>
      <c r="C360" s="19" t="n">
        <v>64354</v>
      </c>
      <c r="G360" s="20" t="n">
        <f aca="false">$G$11</f>
        <v>15</v>
      </c>
      <c r="H360" s="20" t="n">
        <f aca="false">$H$11</f>
        <v>9.2</v>
      </c>
      <c r="I360" s="6" t="n">
        <f aca="false">(3.14*POWER(H360,2)*0.25*G360)</f>
        <v>996.636</v>
      </c>
      <c r="J360" s="26" t="n">
        <f aca="false">B360-C360/(2*10^5/1.8467)</f>
        <v>6.989687341</v>
      </c>
      <c r="K360" s="24" t="n">
        <f aca="false">G360-J360</f>
        <v>8.010312659</v>
      </c>
      <c r="L360" s="6" t="n">
        <f aca="false">I360/K360</f>
        <v>124.419113513656</v>
      </c>
      <c r="M360" s="25" t="n">
        <f aca="false">C360/L360</f>
        <v>517.235641555479</v>
      </c>
      <c r="N360" s="17" t="n">
        <f aca="false">J360/G360</f>
        <v>0.465979156066667</v>
      </c>
      <c r="O360" s="18" t="n">
        <f aca="false">LN(L360/(3.14*H360^2/4))</f>
        <v>0.627320407200711</v>
      </c>
    </row>
    <row r="361" customFormat="false" ht="14.25" hidden="false" customHeight="false" outlineLevel="0" collapsed="false">
      <c r="A361" s="14" t="n">
        <v>34.7</v>
      </c>
      <c r="B361" s="14" t="n">
        <v>7.6047</v>
      </c>
      <c r="C361" s="19" t="n">
        <v>64555</v>
      </c>
      <c r="G361" s="20" t="n">
        <f aca="false">$G$11</f>
        <v>15</v>
      </c>
      <c r="H361" s="20" t="n">
        <f aca="false">$H$11</f>
        <v>9.2</v>
      </c>
      <c r="I361" s="6" t="n">
        <f aca="false">(3.14*POWER(H361,2)*0.25*G361)</f>
        <v>996.636</v>
      </c>
      <c r="J361" s="26" t="n">
        <f aca="false">B361-C361/(2*10^5/1.8467)</f>
        <v>7.0086314075</v>
      </c>
      <c r="K361" s="24" t="n">
        <f aca="false">G361-J361</f>
        <v>7.9913685925</v>
      </c>
      <c r="L361" s="6" t="n">
        <f aca="false">I361/K361</f>
        <v>124.714057231118</v>
      </c>
      <c r="M361" s="25" t="n">
        <f aca="false">C361/L361</f>
        <v>517.624086917227</v>
      </c>
      <c r="N361" s="17" t="n">
        <f aca="false">J361/G361</f>
        <v>0.467242093833333</v>
      </c>
      <c r="O361" s="18" t="n">
        <f aca="false">LN(L361/(3.14*H361^2/4))</f>
        <v>0.629688167819455</v>
      </c>
    </row>
    <row r="362" customFormat="false" ht="14.25" hidden="false" customHeight="false" outlineLevel="0" collapsed="false">
      <c r="A362" s="14" t="n">
        <v>34.8</v>
      </c>
      <c r="B362" s="14" t="n">
        <v>7.6253</v>
      </c>
      <c r="C362" s="19" t="n">
        <v>64757</v>
      </c>
      <c r="G362" s="20" t="n">
        <f aca="false">$G$11</f>
        <v>15</v>
      </c>
      <c r="H362" s="20" t="n">
        <f aca="false">$H$11</f>
        <v>9.2</v>
      </c>
      <c r="I362" s="6" t="n">
        <f aca="false">(3.14*POWER(H362,2)*0.25*G362)</f>
        <v>996.636</v>
      </c>
      <c r="J362" s="26" t="n">
        <f aca="false">B362-C362/(2*10^5/1.8467)</f>
        <v>7.0273662405</v>
      </c>
      <c r="K362" s="24" t="n">
        <f aca="false">G362-J362</f>
        <v>7.9726337595</v>
      </c>
      <c r="L362" s="6" t="n">
        <f aca="false">I362/K362</f>
        <v>125.007121870164</v>
      </c>
      <c r="M362" s="25" t="n">
        <f aca="false">C362/L362</f>
        <v>518.026485461033</v>
      </c>
      <c r="N362" s="17" t="n">
        <f aca="false">J362/G362</f>
        <v>0.4684910827</v>
      </c>
      <c r="O362" s="18" t="n">
        <f aca="false">LN(L362/(3.14*H362^2/4))</f>
        <v>0.632035303730341</v>
      </c>
    </row>
    <row r="363" customFormat="false" ht="14.25" hidden="false" customHeight="false" outlineLevel="0" collapsed="false">
      <c r="A363" s="14" t="n">
        <v>34.9</v>
      </c>
      <c r="B363" s="14" t="n">
        <v>7.646</v>
      </c>
      <c r="C363" s="19" t="n">
        <v>64960</v>
      </c>
      <c r="G363" s="20" t="n">
        <f aca="false">$G$11</f>
        <v>15</v>
      </c>
      <c r="H363" s="20" t="n">
        <f aca="false">$H$11</f>
        <v>9.2</v>
      </c>
      <c r="I363" s="6" t="n">
        <f aca="false">(3.14*POWER(H363,2)*0.25*G363)</f>
        <v>996.636</v>
      </c>
      <c r="J363" s="26" t="n">
        <f aca="false">B363-C363/(2*10^5/1.8467)</f>
        <v>7.04619184</v>
      </c>
      <c r="K363" s="24" t="n">
        <f aca="false">G363-J363</f>
        <v>7.95380816</v>
      </c>
      <c r="L363" s="6" t="n">
        <f aca="false">I363/K363</f>
        <v>125.30299699861</v>
      </c>
      <c r="M363" s="25" t="n">
        <f aca="false">C363/L363</f>
        <v>518.423354237254</v>
      </c>
      <c r="N363" s="17" t="n">
        <f aca="false">J363/G363</f>
        <v>0.469746122666667</v>
      </c>
      <c r="O363" s="18" t="n">
        <f aca="false">LN(L363/(3.14*H363^2/4))</f>
        <v>0.634399373289995</v>
      </c>
    </row>
    <row r="364" customFormat="false" ht="14.25" hidden="false" customHeight="false" outlineLevel="0" collapsed="false">
      <c r="A364" s="14" t="n">
        <v>35</v>
      </c>
      <c r="B364" s="14" t="n">
        <v>7.6667</v>
      </c>
      <c r="C364" s="19" t="n">
        <v>65155</v>
      </c>
      <c r="G364" s="20" t="n">
        <f aca="false">$G$11</f>
        <v>15</v>
      </c>
      <c r="H364" s="20" t="n">
        <f aca="false">$H$11</f>
        <v>9.2</v>
      </c>
      <c r="I364" s="6" t="n">
        <f aca="false">(3.14*POWER(H364,2)*0.25*G364)</f>
        <v>996.636</v>
      </c>
      <c r="J364" s="26" t="n">
        <f aca="false">B364-C364/(2*10^5/1.8467)</f>
        <v>7.0650913075</v>
      </c>
      <c r="K364" s="24" t="n">
        <f aca="false">G364-J364</f>
        <v>7.9349086925</v>
      </c>
      <c r="L364" s="6" t="n">
        <f aca="false">I364/K364</f>
        <v>125.601445287204</v>
      </c>
      <c r="M364" s="25" t="n">
        <f aca="false">C364/L364</f>
        <v>518.74403077938</v>
      </c>
      <c r="N364" s="17" t="n">
        <f aca="false">J364/G364</f>
        <v>0.471006087166667</v>
      </c>
      <c r="O364" s="18" t="n">
        <f aca="false">LN(L364/(3.14*H364^2/4))</f>
        <v>0.63677835412136</v>
      </c>
    </row>
    <row r="365" customFormat="false" ht="14.25" hidden="false" customHeight="false" outlineLevel="0" collapsed="false">
      <c r="A365" s="14" t="n">
        <v>35.1</v>
      </c>
      <c r="B365" s="14" t="n">
        <v>7.6873</v>
      </c>
      <c r="C365" s="19" t="n">
        <v>65364</v>
      </c>
      <c r="G365" s="20" t="n">
        <f aca="false">$G$11</f>
        <v>15</v>
      </c>
      <c r="H365" s="20" t="n">
        <f aca="false">$H$11</f>
        <v>9.2</v>
      </c>
      <c r="I365" s="6" t="n">
        <f aca="false">(3.14*POWER(H365,2)*0.25*G365)</f>
        <v>996.636</v>
      </c>
      <c r="J365" s="26" t="n">
        <f aca="false">B365-C365/(2*10^5/1.8467)</f>
        <v>7.083761506</v>
      </c>
      <c r="K365" s="24" t="n">
        <f aca="false">G365-J365</f>
        <v>7.916238494</v>
      </c>
      <c r="L365" s="6" t="n">
        <f aca="false">I365/K365</f>
        <v>125.897672329527</v>
      </c>
      <c r="M365" s="25" t="n">
        <f aca="false">C365/L365</f>
        <v>519.183546371811</v>
      </c>
      <c r="N365" s="17" t="n">
        <f aca="false">J365/G365</f>
        <v>0.472250767066667</v>
      </c>
      <c r="O365" s="18" t="n">
        <f aca="false">LN(L365/(3.14*H365^2/4))</f>
        <v>0.639134045720735</v>
      </c>
    </row>
    <row r="366" customFormat="false" ht="14.25" hidden="false" customHeight="false" outlineLevel="0" collapsed="false">
      <c r="A366" s="14" t="n">
        <v>35.2</v>
      </c>
      <c r="B366" s="14" t="n">
        <v>7.7078</v>
      </c>
      <c r="C366" s="19" t="n">
        <v>65574</v>
      </c>
      <c r="G366" s="20" t="n">
        <f aca="false">$G$11</f>
        <v>15</v>
      </c>
      <c r="H366" s="20" t="n">
        <f aca="false">$H$11</f>
        <v>9.2</v>
      </c>
      <c r="I366" s="6" t="n">
        <f aca="false">(3.14*POWER(H366,2)*0.25*G366)</f>
        <v>996.636</v>
      </c>
      <c r="J366" s="26" t="n">
        <f aca="false">B366-C366/(2*10^5/1.8467)</f>
        <v>7.102322471</v>
      </c>
      <c r="K366" s="24" t="n">
        <f aca="false">G366-J366</f>
        <v>7.897677529</v>
      </c>
      <c r="L366" s="6" t="n">
        <f aca="false">I366/K366</f>
        <v>126.193554540609</v>
      </c>
      <c r="M366" s="25" t="n">
        <f aca="false">C366/L366</f>
        <v>519.63034275969</v>
      </c>
      <c r="N366" s="17" t="n">
        <f aca="false">J366/G366</f>
        <v>0.473488164733333</v>
      </c>
      <c r="O366" s="18" t="n">
        <f aca="false">LN(L366/(3.14*H366^2/4))</f>
        <v>0.641481468521791</v>
      </c>
    </row>
    <row r="367" customFormat="false" ht="14.25" hidden="false" customHeight="false" outlineLevel="0" collapsed="false">
      <c r="A367" s="14" t="n">
        <v>35.3</v>
      </c>
      <c r="B367" s="14" t="n">
        <v>7.729</v>
      </c>
      <c r="C367" s="19" t="n">
        <v>65784</v>
      </c>
      <c r="G367" s="20" t="n">
        <f aca="false">$G$11</f>
        <v>15</v>
      </c>
      <c r="H367" s="20" t="n">
        <f aca="false">$H$11</f>
        <v>9.2</v>
      </c>
      <c r="I367" s="6" t="n">
        <f aca="false">(3.14*POWER(H367,2)*0.25*G367)</f>
        <v>996.636</v>
      </c>
      <c r="J367" s="26" t="n">
        <f aca="false">B367-C367/(2*10^5/1.8467)</f>
        <v>7.121583436</v>
      </c>
      <c r="K367" s="24" t="n">
        <f aca="false">G367-J367</f>
        <v>7.878416564</v>
      </c>
      <c r="L367" s="6" t="n">
        <f aca="false">I367/K367</f>
        <v>126.502069534388</v>
      </c>
      <c r="M367" s="25" t="n">
        <f aca="false">C367/L367</f>
        <v>520.023112998302</v>
      </c>
      <c r="N367" s="17" t="n">
        <f aca="false">J367/G367</f>
        <v>0.474772229066667</v>
      </c>
      <c r="O367" s="18" t="n">
        <f aca="false">LN(L367/(3.14*H367^2/4))</f>
        <v>0.643923261079126</v>
      </c>
    </row>
    <row r="368" customFormat="false" ht="14.25" hidden="false" customHeight="false" outlineLevel="0" collapsed="false">
      <c r="A368" s="14" t="n">
        <v>35.4</v>
      </c>
      <c r="B368" s="14" t="n">
        <v>7.7497</v>
      </c>
      <c r="C368" s="19" t="n">
        <v>65996</v>
      </c>
      <c r="G368" s="20" t="n">
        <f aca="false">$G$11</f>
        <v>15</v>
      </c>
      <c r="H368" s="20" t="n">
        <f aca="false">$H$11</f>
        <v>9.2</v>
      </c>
      <c r="I368" s="6" t="n">
        <f aca="false">(3.14*POWER(H368,2)*0.25*G368)</f>
        <v>996.636</v>
      </c>
      <c r="J368" s="26" t="n">
        <f aca="false">B368-C368/(2*10^5/1.8467)</f>
        <v>7.140325934</v>
      </c>
      <c r="K368" s="24" t="n">
        <f aca="false">G368-J368</f>
        <v>7.859674066</v>
      </c>
      <c r="L368" s="6" t="n">
        <f aca="false">I368/K368</f>
        <v>126.803731507306</v>
      </c>
      <c r="M368" s="25" t="n">
        <f aca="false">C368/L368</f>
        <v>520.457869934195</v>
      </c>
      <c r="N368" s="17" t="n">
        <f aca="false">J368/G368</f>
        <v>0.476021728933333</v>
      </c>
      <c r="O368" s="18" t="n">
        <f aca="false">LN(L368/(3.14*H368^2/4))</f>
        <v>0.646305062950918</v>
      </c>
    </row>
    <row r="369" customFormat="false" ht="14.25" hidden="false" customHeight="false" outlineLevel="0" collapsed="false">
      <c r="A369" s="14" t="n">
        <v>35.5</v>
      </c>
      <c r="B369" s="14" t="n">
        <v>7.7703</v>
      </c>
      <c r="C369" s="19" t="n">
        <v>66212</v>
      </c>
      <c r="G369" s="20" t="n">
        <f aca="false">$G$11</f>
        <v>15</v>
      </c>
      <c r="H369" s="20" t="n">
        <f aca="false">$H$11</f>
        <v>9.2</v>
      </c>
      <c r="I369" s="6" t="n">
        <f aca="false">(3.14*POWER(H369,2)*0.25*G369)</f>
        <v>996.636</v>
      </c>
      <c r="J369" s="26" t="n">
        <f aca="false">B369-C369/(2*10^5/1.8467)</f>
        <v>7.158931498</v>
      </c>
      <c r="K369" s="24" t="n">
        <f aca="false">G369-J369</f>
        <v>7.841068502</v>
      </c>
      <c r="L369" s="6" t="n">
        <f aca="false">I369/K369</f>
        <v>127.104615875475</v>
      </c>
      <c r="M369" s="25" t="n">
        <f aca="false">C369/L369</f>
        <v>520.925220094823</v>
      </c>
      <c r="N369" s="17" t="n">
        <f aca="false">J369/G369</f>
        <v>0.477262099866667</v>
      </c>
      <c r="O369" s="18" t="n">
        <f aca="false">LN(L369/(3.14*H369^2/4))</f>
        <v>0.648675087505922</v>
      </c>
    </row>
    <row r="370" customFormat="false" ht="14.25" hidden="false" customHeight="false" outlineLevel="0" collapsed="false">
      <c r="A370" s="14" t="n">
        <v>35.6</v>
      </c>
      <c r="B370" s="14" t="n">
        <v>7.8292</v>
      </c>
      <c r="C370" s="19" t="n">
        <v>66821</v>
      </c>
      <c r="G370" s="20" t="n">
        <f aca="false">$G$11</f>
        <v>15</v>
      </c>
      <c r="H370" s="20" t="n">
        <f aca="false">$H$11</f>
        <v>9.2</v>
      </c>
      <c r="I370" s="6" t="n">
        <f aca="false">(3.14*POWER(H370,2)*0.25*G370)</f>
        <v>996.636</v>
      </c>
      <c r="J370" s="26" t="n">
        <f aca="false">B370-C370/(2*10^5/1.8467)</f>
        <v>7.2122082965</v>
      </c>
      <c r="K370" s="24" t="n">
        <f aca="false">G370-J370</f>
        <v>7.7877917035</v>
      </c>
      <c r="L370" s="6" t="n">
        <f aca="false">I370/K370</f>
        <v>127.974146965447</v>
      </c>
      <c r="M370" s="25" t="n">
        <f aca="false">C370/L370</f>
        <v>522.144523596954</v>
      </c>
      <c r="N370" s="17" t="n">
        <f aca="false">J370/G370</f>
        <v>0.480813886433333</v>
      </c>
      <c r="O370" s="18" t="n">
        <f aca="false">LN(L370/(3.14*H370^2/4))</f>
        <v>0.655492859776846</v>
      </c>
    </row>
    <row r="371" customFormat="false" ht="14.25" hidden="false" customHeight="false" outlineLevel="0" collapsed="false">
      <c r="A371" s="14" t="n">
        <v>35.7</v>
      </c>
      <c r="B371" s="14" t="n">
        <v>7.8498</v>
      </c>
      <c r="C371" s="19" t="n">
        <v>67042</v>
      </c>
      <c r="G371" s="20" t="n">
        <f aca="false">$G$11</f>
        <v>15</v>
      </c>
      <c r="H371" s="20" t="n">
        <f aca="false">$H$11</f>
        <v>9.2</v>
      </c>
      <c r="I371" s="6" t="n">
        <f aca="false">(3.14*POWER(H371,2)*0.25*G371)</f>
        <v>996.636</v>
      </c>
      <c r="J371" s="26" t="n">
        <f aca="false">B371-C371/(2*10^5/1.8467)</f>
        <v>7.230767693</v>
      </c>
      <c r="K371" s="24" t="n">
        <f aca="false">G371-J371</f>
        <v>7.769232307</v>
      </c>
      <c r="L371" s="6" t="n">
        <f aca="false">I371/K371</f>
        <v>128.279855797598</v>
      </c>
      <c r="M371" s="25" t="n">
        <f aca="false">C371/L371</f>
        <v>522.622976017216</v>
      </c>
      <c r="N371" s="17" t="n">
        <f aca="false">J371/G371</f>
        <v>0.482051179533333</v>
      </c>
      <c r="O371" s="18" t="n">
        <f aca="false">LN(L371/(3.14*H371^2/4))</f>
        <v>0.657878843791814</v>
      </c>
    </row>
    <row r="372" customFormat="false" ht="14.25" hidden="false" customHeight="false" outlineLevel="0" collapsed="false">
      <c r="A372" s="14" t="n">
        <v>35.8</v>
      </c>
      <c r="B372" s="14" t="n">
        <v>7.8705</v>
      </c>
      <c r="C372" s="19" t="n">
        <v>67253</v>
      </c>
      <c r="G372" s="20" t="n">
        <f aca="false">$G$11</f>
        <v>15</v>
      </c>
      <c r="H372" s="20" t="n">
        <f aca="false">$H$11</f>
        <v>9.2</v>
      </c>
      <c r="I372" s="6" t="n">
        <f aca="false">(3.14*POWER(H372,2)*0.25*G372)</f>
        <v>996.636</v>
      </c>
      <c r="J372" s="26" t="n">
        <f aca="false">B372-C372/(2*10^5/1.8467)</f>
        <v>7.2495194245</v>
      </c>
      <c r="K372" s="24" t="n">
        <f aca="false">G372-J372</f>
        <v>7.7504805755</v>
      </c>
      <c r="L372" s="6" t="n">
        <f aca="false">I372/K372</f>
        <v>128.590219702048</v>
      </c>
      <c r="M372" s="25" t="n">
        <f aca="false">C372/L372</f>
        <v>523.002450387204</v>
      </c>
      <c r="N372" s="17" t="n">
        <f aca="false">J372/G372</f>
        <v>0.483301294966667</v>
      </c>
      <c r="O372" s="18" t="n">
        <f aca="false">LN(L372/(3.14*H372^2/4))</f>
        <v>0.660295349917544</v>
      </c>
    </row>
    <row r="373" customFormat="false" ht="14.25" hidden="false" customHeight="false" outlineLevel="0" collapsed="false">
      <c r="A373" s="14" t="n">
        <v>35.9</v>
      </c>
      <c r="B373" s="14" t="n">
        <v>7.8919</v>
      </c>
      <c r="C373" s="19" t="n">
        <v>67493</v>
      </c>
      <c r="G373" s="20" t="n">
        <f aca="false">$G$11</f>
        <v>15</v>
      </c>
      <c r="H373" s="20" t="n">
        <f aca="false">$H$11</f>
        <v>9.2</v>
      </c>
      <c r="I373" s="6" t="n">
        <f aca="false">(3.14*POWER(H373,2)*0.25*G373)</f>
        <v>996.636</v>
      </c>
      <c r="J373" s="26" t="n">
        <f aca="false">B373-C373/(2*10^5/1.8467)</f>
        <v>7.2687033845</v>
      </c>
      <c r="K373" s="24" t="n">
        <f aca="false">G373-J373</f>
        <v>7.7312966155</v>
      </c>
      <c r="L373" s="6" t="n">
        <f aca="false">I373/K373</f>
        <v>128.909295499271</v>
      </c>
      <c r="M373" s="25" t="n">
        <f aca="false">C373/L373</f>
        <v>523.569690910163</v>
      </c>
      <c r="N373" s="17" t="n">
        <f aca="false">J373/G373</f>
        <v>0.484580225633333</v>
      </c>
      <c r="O373" s="18" t="n">
        <f aca="false">LN(L373/(3.14*H373^2/4))</f>
        <v>0.662773614471023</v>
      </c>
    </row>
    <row r="374" customFormat="false" ht="14.25" hidden="false" customHeight="false" outlineLevel="0" collapsed="false">
      <c r="A374" s="14" t="n">
        <v>36</v>
      </c>
      <c r="B374" s="14" t="n">
        <v>7.9125</v>
      </c>
      <c r="C374" s="19" t="n">
        <v>67808</v>
      </c>
      <c r="G374" s="20" t="n">
        <f aca="false">$G$11</f>
        <v>15</v>
      </c>
      <c r="H374" s="20" t="n">
        <f aca="false">$H$11</f>
        <v>9.2</v>
      </c>
      <c r="I374" s="6" t="n">
        <f aca="false">(3.14*POWER(H374,2)*0.25*G374)</f>
        <v>996.636</v>
      </c>
      <c r="J374" s="26" t="n">
        <f aca="false">B374-C374/(2*10^5/1.8467)</f>
        <v>7.286394832</v>
      </c>
      <c r="K374" s="24" t="n">
        <f aca="false">G374-J374</f>
        <v>7.713605168</v>
      </c>
      <c r="L374" s="6" t="n">
        <f aca="false">I374/K374</f>
        <v>129.204953882597</v>
      </c>
      <c r="M374" s="25" t="n">
        <f aca="false">C374/L374</f>
        <v>524.809598721844</v>
      </c>
      <c r="N374" s="17" t="n">
        <f aca="false">J374/G374</f>
        <v>0.485759655466667</v>
      </c>
      <c r="O374" s="18" t="n">
        <f aca="false">LN(L374/(3.14*H374^2/4))</f>
        <v>0.665064526447733</v>
      </c>
    </row>
    <row r="375" customFormat="false" ht="14.25" hidden="false" customHeight="false" outlineLevel="0" collapsed="false">
      <c r="A375" s="14" t="n">
        <v>36.1</v>
      </c>
      <c r="B375" s="14" t="n">
        <v>7.9331</v>
      </c>
      <c r="C375" s="19" t="n">
        <v>67952</v>
      </c>
      <c r="G375" s="20" t="n">
        <f aca="false">$G$11</f>
        <v>15</v>
      </c>
      <c r="H375" s="20" t="n">
        <f aca="false">$H$11</f>
        <v>9.2</v>
      </c>
      <c r="I375" s="6" t="n">
        <f aca="false">(3.14*POWER(H375,2)*0.25*G375)</f>
        <v>996.636</v>
      </c>
      <c r="J375" s="26" t="n">
        <f aca="false">B375-C375/(2*10^5/1.8467)</f>
        <v>7.305665208</v>
      </c>
      <c r="K375" s="24" t="n">
        <f aca="false">G375-J375</f>
        <v>7.694334792</v>
      </c>
      <c r="L375" s="6" t="n">
        <f aca="false">I375/K375</f>
        <v>129.528546254087</v>
      </c>
      <c r="M375" s="25" t="n">
        <f aca="false">C375/L375</f>
        <v>524.610226588227</v>
      </c>
      <c r="N375" s="17" t="n">
        <f aca="false">J375/G375</f>
        <v>0.4870443472</v>
      </c>
      <c r="O375" s="18" t="n">
        <f aca="false">LN(L375/(3.14*H375^2/4))</f>
        <v>0.667565884331732</v>
      </c>
    </row>
    <row r="376" customFormat="false" ht="14.25" hidden="false" customHeight="false" outlineLevel="0" collapsed="false">
      <c r="A376" s="14" t="n">
        <v>36.2</v>
      </c>
      <c r="B376" s="14" t="n">
        <v>7.9536</v>
      </c>
      <c r="C376" s="19" t="n">
        <v>68183</v>
      </c>
      <c r="G376" s="20" t="n">
        <f aca="false">$G$11</f>
        <v>15</v>
      </c>
      <c r="H376" s="20" t="n">
        <f aca="false">$H$11</f>
        <v>9.2</v>
      </c>
      <c r="I376" s="6" t="n">
        <f aca="false">(3.14*POWER(H376,2)*0.25*G376)</f>
        <v>996.636</v>
      </c>
      <c r="J376" s="26" t="n">
        <f aca="false">B376-C376/(2*10^5/1.8467)</f>
        <v>7.3240322695</v>
      </c>
      <c r="K376" s="24" t="n">
        <f aca="false">G376-J376</f>
        <v>7.6759677305</v>
      </c>
      <c r="L376" s="6" t="n">
        <f aca="false">I376/K376</f>
        <v>129.838482259367</v>
      </c>
      <c r="M376" s="25" t="n">
        <f aca="false">C376/L376</f>
        <v>525.137068868355</v>
      </c>
      <c r="N376" s="17" t="n">
        <f aca="false">J376/G376</f>
        <v>0.488268817966667</v>
      </c>
      <c r="O376" s="18" t="n">
        <f aca="false">LN(L376/(3.14*H376^2/4))</f>
        <v>0.669955826912962</v>
      </c>
    </row>
    <row r="377" customFormat="false" ht="14.25" hidden="false" customHeight="false" outlineLevel="0" collapsed="false">
      <c r="A377" s="14" t="n">
        <v>36.3</v>
      </c>
      <c r="B377" s="14" t="n">
        <v>7.9742</v>
      </c>
      <c r="C377" s="19" t="n">
        <v>68404</v>
      </c>
      <c r="G377" s="20" t="n">
        <f aca="false">$G$11</f>
        <v>15</v>
      </c>
      <c r="H377" s="20" t="n">
        <f aca="false">$H$11</f>
        <v>9.2</v>
      </c>
      <c r="I377" s="6" t="n">
        <f aca="false">(3.14*POWER(H377,2)*0.25*G377)</f>
        <v>996.636</v>
      </c>
      <c r="J377" s="26" t="n">
        <f aca="false">B377-C377/(2*10^5/1.8467)</f>
        <v>7.342591666</v>
      </c>
      <c r="K377" s="24" t="n">
        <f aca="false">G377-J377</f>
        <v>7.657408334</v>
      </c>
      <c r="L377" s="6" t="n">
        <f aca="false">I377/K377</f>
        <v>130.153174093484</v>
      </c>
      <c r="M377" s="25" t="n">
        <f aca="false">C377/L377</f>
        <v>525.565361555208</v>
      </c>
      <c r="N377" s="17" t="n">
        <f aca="false">J377/G377</f>
        <v>0.489506111066667</v>
      </c>
      <c r="O377" s="18" t="n">
        <f aca="false">LN(L377/(3.14*H377^2/4))</f>
        <v>0.6723766121967</v>
      </c>
    </row>
    <row r="378" customFormat="false" ht="14.25" hidden="false" customHeight="false" outlineLevel="0" collapsed="false">
      <c r="A378" s="14" t="n">
        <v>36.4</v>
      </c>
      <c r="B378" s="14" t="n">
        <v>7.9948</v>
      </c>
      <c r="C378" s="19" t="n">
        <v>68628</v>
      </c>
      <c r="G378" s="20" t="n">
        <f aca="false">$G$11</f>
        <v>15</v>
      </c>
      <c r="H378" s="20" t="n">
        <f aca="false">$H$11</f>
        <v>9.2</v>
      </c>
      <c r="I378" s="6" t="n">
        <f aca="false">(3.14*POWER(H378,2)*0.25*G378)</f>
        <v>996.636</v>
      </c>
      <c r="J378" s="26" t="n">
        <f aca="false">B378-C378/(2*10^5/1.8467)</f>
        <v>7.361123362</v>
      </c>
      <c r="K378" s="24" t="n">
        <f aca="false">G378-J378</f>
        <v>7.638876638</v>
      </c>
      <c r="L378" s="6" t="n">
        <f aca="false">I378/K378</f>
        <v>130.468921967162</v>
      </c>
      <c r="M378" s="25" t="n">
        <f aca="false">C378/L378</f>
        <v>526.010324644769</v>
      </c>
      <c r="N378" s="17" t="n">
        <f aca="false">J378/G378</f>
        <v>0.490741557466667</v>
      </c>
      <c r="O378" s="18" t="n">
        <f aca="false">LN(L378/(3.14*H378^2/4))</f>
        <v>0.674799645645762</v>
      </c>
    </row>
    <row r="379" customFormat="false" ht="14.25" hidden="false" customHeight="false" outlineLevel="0" collapsed="false">
      <c r="A379" s="14" t="n">
        <v>36.5</v>
      </c>
      <c r="B379" s="14" t="n">
        <v>8.0154</v>
      </c>
      <c r="C379" s="19" t="n">
        <v>68845</v>
      </c>
      <c r="G379" s="20" t="n">
        <f aca="false">$G$11</f>
        <v>15</v>
      </c>
      <c r="H379" s="20" t="n">
        <f aca="false">$H$11</f>
        <v>9.2</v>
      </c>
      <c r="I379" s="6" t="n">
        <f aca="false">(3.14*POWER(H379,2)*0.25*G379)</f>
        <v>996.636</v>
      </c>
      <c r="J379" s="26" t="n">
        <f aca="false">B379-C379/(2*10^5/1.8467)</f>
        <v>7.3797196925</v>
      </c>
      <c r="K379" s="24" t="n">
        <f aca="false">G379-J379</f>
        <v>7.6202803075</v>
      </c>
      <c r="L379" s="6" t="n">
        <f aca="false">I379/K379</f>
        <v>130.787314873325</v>
      </c>
      <c r="M379" s="25" t="n">
        <f aca="false">C379/L379</f>
        <v>526.388970265812</v>
      </c>
      <c r="N379" s="17" t="n">
        <f aca="false">J379/G379</f>
        <v>0.491981312833333</v>
      </c>
      <c r="O379" s="18" t="n">
        <f aca="false">LN(L379/(3.14*H379^2/4))</f>
        <v>0.67723704631908</v>
      </c>
    </row>
    <row r="380" customFormat="false" ht="14.25" hidden="false" customHeight="false" outlineLevel="0" collapsed="false">
      <c r="A380" s="14" t="n">
        <v>36.6</v>
      </c>
      <c r="B380" s="14" t="n">
        <v>8.036</v>
      </c>
      <c r="C380" s="19" t="n">
        <v>69077</v>
      </c>
      <c r="G380" s="20" t="n">
        <f aca="false">$G$11</f>
        <v>15</v>
      </c>
      <c r="H380" s="20" t="n">
        <f aca="false">$H$11</f>
        <v>9.2</v>
      </c>
      <c r="I380" s="6" t="n">
        <f aca="false">(3.14*POWER(H380,2)*0.25*G380)</f>
        <v>996.636</v>
      </c>
      <c r="J380" s="26" t="n">
        <f aca="false">B380-C380/(2*10^5/1.8467)</f>
        <v>7.3981775205</v>
      </c>
      <c r="K380" s="24" t="n">
        <f aca="false">G380-J380</f>
        <v>7.6018224795</v>
      </c>
      <c r="L380" s="6" t="n">
        <f aca="false">I380/K380</f>
        <v>131.104876848631</v>
      </c>
      <c r="M380" s="25" t="n">
        <f aca="false">C380/L380</f>
        <v>526.883527603279</v>
      </c>
      <c r="N380" s="17" t="n">
        <f aca="false">J380/G380</f>
        <v>0.4932118347</v>
      </c>
      <c r="O380" s="18" t="n">
        <f aca="false">LN(L380/(3.14*H380^2/4))</f>
        <v>0.679662182623123</v>
      </c>
    </row>
    <row r="381" customFormat="false" ht="14.25" hidden="false" customHeight="false" outlineLevel="0" collapsed="false">
      <c r="A381" s="14" t="n">
        <v>36.7</v>
      </c>
      <c r="B381" s="14" t="n">
        <v>8.0574</v>
      </c>
      <c r="C381" s="19" t="n">
        <v>69307</v>
      </c>
      <c r="G381" s="20" t="n">
        <f aca="false">$G$11</f>
        <v>15</v>
      </c>
      <c r="H381" s="20" t="n">
        <f aca="false">$H$11</f>
        <v>9.2</v>
      </c>
      <c r="I381" s="6" t="n">
        <f aca="false">(3.14*POWER(H381,2)*0.25*G381)</f>
        <v>996.636</v>
      </c>
      <c r="J381" s="26" t="n">
        <f aca="false">B381-C381/(2*10^5/1.8467)</f>
        <v>7.4174538155</v>
      </c>
      <c r="K381" s="24" t="n">
        <f aca="false">G381-J381</f>
        <v>7.5825461845</v>
      </c>
      <c r="L381" s="6" t="n">
        <f aca="false">I381/K381</f>
        <v>131.438170734428</v>
      </c>
      <c r="M381" s="25" t="n">
        <f aca="false">C381/L381</f>
        <v>527.297356717138</v>
      </c>
      <c r="N381" s="17" t="n">
        <f aca="false">J381/G381</f>
        <v>0.494496921033333</v>
      </c>
      <c r="O381" s="18" t="n">
        <f aca="false">LN(L381/(3.14*H381^2/4))</f>
        <v>0.682201149607091</v>
      </c>
    </row>
    <row r="382" customFormat="false" ht="14.25" hidden="false" customHeight="false" outlineLevel="0" collapsed="false">
      <c r="A382" s="14" t="n">
        <v>36.8</v>
      </c>
      <c r="B382" s="14" t="n">
        <v>8.0782</v>
      </c>
      <c r="C382" s="19" t="n">
        <v>69538</v>
      </c>
      <c r="G382" s="20" t="n">
        <f aca="false">$G$11</f>
        <v>15</v>
      </c>
      <c r="H382" s="20" t="n">
        <f aca="false">$H$11</f>
        <v>9.2</v>
      </c>
      <c r="I382" s="6" t="n">
        <f aca="false">(3.14*POWER(H382,2)*0.25*G382)</f>
        <v>996.636</v>
      </c>
      <c r="J382" s="26" t="n">
        <f aca="false">B382-C382/(2*10^5/1.8467)</f>
        <v>7.436120877</v>
      </c>
      <c r="K382" s="24" t="n">
        <f aca="false">G382-J382</f>
        <v>7.563879123</v>
      </c>
      <c r="L382" s="6" t="n">
        <f aca="false">I382/K382</f>
        <v>131.762549849516</v>
      </c>
      <c r="M382" s="25" t="n">
        <f aca="false">C382/L382</f>
        <v>527.752385479929</v>
      </c>
      <c r="N382" s="17" t="n">
        <f aca="false">J382/G382</f>
        <v>0.4957413918</v>
      </c>
      <c r="O382" s="18" t="n">
        <f aca="false">LN(L382/(3.14*H382^2/4))</f>
        <v>0.684666030999528</v>
      </c>
    </row>
    <row r="383" customFormat="false" ht="14.25" hidden="false" customHeight="false" outlineLevel="0" collapsed="false">
      <c r="A383" s="14" t="n">
        <v>36.9</v>
      </c>
      <c r="B383" s="14" t="n">
        <v>8.0989</v>
      </c>
      <c r="C383" s="19" t="n">
        <v>69771</v>
      </c>
      <c r="G383" s="20" t="n">
        <f aca="false">$G$11</f>
        <v>15</v>
      </c>
      <c r="H383" s="20" t="n">
        <f aca="false">$H$11</f>
        <v>9.2</v>
      </c>
      <c r="I383" s="6" t="n">
        <f aca="false">(3.14*POWER(H383,2)*0.25*G383)</f>
        <v>996.636</v>
      </c>
      <c r="J383" s="26" t="n">
        <f aca="false">B383-C383/(2*10^5/1.8467)</f>
        <v>7.4546694715</v>
      </c>
      <c r="K383" s="24" t="n">
        <f aca="false">G383-J383</f>
        <v>7.5453305285</v>
      </c>
      <c r="L383" s="6" t="n">
        <f aca="false">I383/K383</f>
        <v>132.086460127298</v>
      </c>
      <c r="M383" s="25" t="n">
        <f aca="false">C383/L383</f>
        <v>528.222195770546</v>
      </c>
      <c r="N383" s="17" t="n">
        <f aca="false">J383/G383</f>
        <v>0.496977964766667</v>
      </c>
      <c r="O383" s="18" t="n">
        <f aca="false">LN(L383/(3.14*H383^2/4))</f>
        <v>0.687121302220983</v>
      </c>
    </row>
    <row r="384" customFormat="false" ht="14.25" hidden="false" customHeight="false" outlineLevel="0" collapsed="false">
      <c r="A384" s="14" t="n">
        <v>37</v>
      </c>
      <c r="B384" s="14" t="n">
        <v>8.1197</v>
      </c>
      <c r="C384" s="19" t="n">
        <v>69999</v>
      </c>
      <c r="G384" s="20" t="n">
        <f aca="false">$G$11</f>
        <v>15</v>
      </c>
      <c r="H384" s="20" t="n">
        <f aca="false">$H$11</f>
        <v>9.2</v>
      </c>
      <c r="I384" s="6" t="n">
        <f aca="false">(3.14*POWER(H384,2)*0.25*G384)</f>
        <v>996.636</v>
      </c>
      <c r="J384" s="26" t="n">
        <f aca="false">B384-C384/(2*10^5/1.8467)</f>
        <v>7.4733642335</v>
      </c>
      <c r="K384" s="24" t="n">
        <f aca="false">G384-J384</f>
        <v>7.5266357665</v>
      </c>
      <c r="L384" s="6" t="n">
        <f aca="false">I384/K384</f>
        <v>132.414538303539</v>
      </c>
      <c r="M384" s="25" t="n">
        <f aca="false">C384/L384</f>
        <v>528.635306189254</v>
      </c>
      <c r="N384" s="17" t="n">
        <f aca="false">J384/G384</f>
        <v>0.498224282233333</v>
      </c>
      <c r="O384" s="18" t="n">
        <f aca="false">LN(L384/(3.14*H384^2/4))</f>
        <v>0.689602036482386</v>
      </c>
    </row>
    <row r="385" customFormat="false" ht="14.25" hidden="false" customHeight="false" outlineLevel="0" collapsed="false">
      <c r="A385" s="14" t="n">
        <v>37.1</v>
      </c>
      <c r="B385" s="14" t="n">
        <v>8.1403</v>
      </c>
      <c r="C385" s="19" t="n">
        <v>70217</v>
      </c>
      <c r="G385" s="20" t="n">
        <f aca="false">$G$11</f>
        <v>15</v>
      </c>
      <c r="H385" s="20" t="n">
        <f aca="false">$H$11</f>
        <v>9.2</v>
      </c>
      <c r="I385" s="6" t="n">
        <f aca="false">(3.14*POWER(H385,2)*0.25*G385)</f>
        <v>996.636</v>
      </c>
      <c r="J385" s="26" t="n">
        <f aca="false">B385-C385/(2*10^5/1.8467)</f>
        <v>7.4919513305</v>
      </c>
      <c r="K385" s="24" t="n">
        <f aca="false">G385-J385</f>
        <v>7.5080486695</v>
      </c>
      <c r="L385" s="6" t="n">
        <f aca="false">I385/K385</f>
        <v>132.742346762967</v>
      </c>
      <c r="M385" s="25" t="n">
        <f aca="false">C385/L385</f>
        <v>528.972115623238</v>
      </c>
      <c r="N385" s="17" t="n">
        <f aca="false">J385/G385</f>
        <v>0.499463422033333</v>
      </c>
      <c r="O385" s="18" t="n">
        <f aca="false">LN(L385/(3.14*H385^2/4))</f>
        <v>0.6920746000468</v>
      </c>
    </row>
    <row r="386" customFormat="false" ht="14.25" hidden="false" customHeight="false" outlineLevel="0" collapsed="false">
      <c r="A386" s="14" t="n">
        <v>37.2</v>
      </c>
      <c r="B386" s="14" t="n">
        <v>8.161</v>
      </c>
      <c r="C386" s="19" t="n">
        <v>70451</v>
      </c>
      <c r="G386" s="20" t="n">
        <f aca="false">$G$11</f>
        <v>15</v>
      </c>
      <c r="H386" s="20" t="n">
        <f aca="false">$H$11</f>
        <v>9.2</v>
      </c>
      <c r="I386" s="6" t="n">
        <f aca="false">(3.14*POWER(H386,2)*0.25*G386)</f>
        <v>996.636</v>
      </c>
      <c r="J386" s="26" t="n">
        <f aca="false">B386-C386/(2*10^5/1.8467)</f>
        <v>7.5104906915</v>
      </c>
      <c r="K386" s="24" t="n">
        <f aca="false">G386-J386</f>
        <v>7.4895093085</v>
      </c>
      <c r="L386" s="6" t="n">
        <f aca="false">I386/K386</f>
        <v>133.070934149037</v>
      </c>
      <c r="M386" s="25" t="n">
        <f aca="false">C386/L386</f>
        <v>529.42440398815</v>
      </c>
      <c r="N386" s="17" t="n">
        <f aca="false">J386/G386</f>
        <v>0.500699379433333</v>
      </c>
      <c r="O386" s="18" t="n">
        <f aca="false">LN(L386/(3.14*H386^2/4))</f>
        <v>0.69454691860299</v>
      </c>
    </row>
    <row r="387" customFormat="false" ht="14.25" hidden="false" customHeight="false" outlineLevel="0" collapsed="false">
      <c r="A387" s="14" t="n">
        <v>37.3</v>
      </c>
      <c r="B387" s="14" t="n">
        <v>8.1816</v>
      </c>
      <c r="C387" s="19" t="n">
        <v>70684</v>
      </c>
      <c r="G387" s="20" t="n">
        <f aca="false">$G$11</f>
        <v>15</v>
      </c>
      <c r="H387" s="20" t="n">
        <f aca="false">$H$11</f>
        <v>9.2</v>
      </c>
      <c r="I387" s="6" t="n">
        <f aca="false">(3.14*POWER(H387,2)*0.25*G387)</f>
        <v>996.636</v>
      </c>
      <c r="J387" s="26" t="n">
        <f aca="false">B387-C387/(2*10^5/1.8467)</f>
        <v>7.528939286</v>
      </c>
      <c r="K387" s="24" t="n">
        <f aca="false">G387-J387</f>
        <v>7.471060714</v>
      </c>
      <c r="L387" s="6" t="n">
        <f aca="false">I387/K387</f>
        <v>133.3995316264</v>
      </c>
      <c r="M387" s="25" t="n">
        <f aca="false">C387/L387</f>
        <v>529.866927853676</v>
      </c>
      <c r="N387" s="17" t="n">
        <f aca="false">J387/G387</f>
        <v>0.501929285733333</v>
      </c>
      <c r="O387" s="18" t="n">
        <f aca="false">LN(L387/(3.14*H387^2/4))</f>
        <v>0.697013215518625</v>
      </c>
    </row>
    <row r="388" customFormat="false" ht="14.25" hidden="false" customHeight="false" outlineLevel="0" collapsed="false">
      <c r="A388" s="14" t="n">
        <v>37.4</v>
      </c>
      <c r="B388" s="14" t="n">
        <v>8.2022</v>
      </c>
      <c r="C388" s="19" t="n">
        <v>70921</v>
      </c>
      <c r="G388" s="20" t="n">
        <f aca="false">$G$11</f>
        <v>15</v>
      </c>
      <c r="H388" s="20" t="n">
        <f aca="false">$H$11</f>
        <v>9.2</v>
      </c>
      <c r="I388" s="6" t="n">
        <f aca="false">(3.14*POWER(H388,2)*0.25*G388)</f>
        <v>996.636</v>
      </c>
      <c r="J388" s="26" t="n">
        <f aca="false">B388-C388/(2*10^5/1.8467)</f>
        <v>7.5473509465</v>
      </c>
      <c r="K388" s="24" t="n">
        <f aca="false">G388-J388</f>
        <v>7.4526490535</v>
      </c>
      <c r="L388" s="6" t="n">
        <f aca="false">I388/K388</f>
        <v>133.729093218464</v>
      </c>
      <c r="M388" s="25" t="n">
        <f aca="false">C388/L388</f>
        <v>530.333364963009</v>
      </c>
      <c r="N388" s="17" t="n">
        <f aca="false">J388/G388</f>
        <v>0.503156729766667</v>
      </c>
      <c r="O388" s="18" t="n">
        <f aca="false">LN(L388/(3.14*H388^2/4))</f>
        <v>0.699480654262486</v>
      </c>
    </row>
    <row r="389" customFormat="false" ht="14.25" hidden="false" customHeight="false" outlineLevel="0" collapsed="false">
      <c r="A389" s="14" t="n">
        <v>37.5</v>
      </c>
      <c r="B389" s="14" t="n">
        <v>8.2234</v>
      </c>
      <c r="C389" s="19" t="n">
        <v>71157</v>
      </c>
      <c r="G389" s="20" t="n">
        <f aca="false">$G$11</f>
        <v>15</v>
      </c>
      <c r="H389" s="20" t="n">
        <f aca="false">$H$11</f>
        <v>9.2</v>
      </c>
      <c r="I389" s="6" t="n">
        <f aca="false">(3.14*POWER(H389,2)*0.25*G389)</f>
        <v>996.636</v>
      </c>
      <c r="J389" s="26" t="n">
        <f aca="false">B389-C389/(2*10^5/1.8467)</f>
        <v>7.5663718405</v>
      </c>
      <c r="K389" s="24" t="n">
        <f aca="false">G389-J389</f>
        <v>7.4336281595</v>
      </c>
      <c r="L389" s="6" t="n">
        <f aca="false">I389/K389</f>
        <v>134.071274297776</v>
      </c>
      <c r="M389" s="25" t="n">
        <f aca="false">C389/L389</f>
        <v>530.740088603604</v>
      </c>
      <c r="N389" s="17" t="n">
        <f aca="false">J389/G389</f>
        <v>0.504424789366667</v>
      </c>
      <c r="O389" s="18" t="n">
        <f aca="false">LN(L389/(3.14*H389^2/4))</f>
        <v>0.702036149377787</v>
      </c>
    </row>
    <row r="390" customFormat="false" ht="14.25" hidden="false" customHeight="false" outlineLevel="0" collapsed="false">
      <c r="A390" s="14" t="n">
        <v>37.6</v>
      </c>
      <c r="B390" s="14" t="n">
        <v>8.2439</v>
      </c>
      <c r="C390" s="19" t="n">
        <v>71395</v>
      </c>
      <c r="G390" s="20" t="n">
        <f aca="false">$G$11</f>
        <v>15</v>
      </c>
      <c r="H390" s="20" t="n">
        <f aca="false">$H$11</f>
        <v>9.2</v>
      </c>
      <c r="I390" s="6" t="n">
        <f aca="false">(3.14*POWER(H390,2)*0.25*G390)</f>
        <v>996.636</v>
      </c>
      <c r="J390" s="26" t="n">
        <f aca="false">B390-C390/(2*10^5/1.8467)</f>
        <v>7.5846742675</v>
      </c>
      <c r="K390" s="24" t="n">
        <f aca="false">G390-J390</f>
        <v>7.4153257325</v>
      </c>
      <c r="L390" s="6" t="n">
        <f aca="false">I390/K390</f>
        <v>134.402187571064</v>
      </c>
      <c r="M390" s="25" t="n">
        <f aca="false">C390/L390</f>
        <v>531.204151437273</v>
      </c>
      <c r="N390" s="17" t="n">
        <f aca="false">J390/G390</f>
        <v>0.505644951166667</v>
      </c>
      <c r="O390" s="18" t="n">
        <f aca="false">LN(L390/(3.14*H390^2/4))</f>
        <v>0.704501297616741</v>
      </c>
    </row>
    <row r="391" customFormat="false" ht="14.25" hidden="false" customHeight="false" outlineLevel="0" collapsed="false">
      <c r="A391" s="14" t="n">
        <v>37.7</v>
      </c>
      <c r="B391" s="14" t="n">
        <v>8.2644</v>
      </c>
      <c r="C391" s="19" t="n">
        <v>71622</v>
      </c>
      <c r="G391" s="20" t="n">
        <f aca="false">$G$11</f>
        <v>15</v>
      </c>
      <c r="H391" s="20" t="n">
        <f aca="false">$H$11</f>
        <v>9.2</v>
      </c>
      <c r="I391" s="6" t="n">
        <f aca="false">(3.14*POWER(H391,2)*0.25*G391)</f>
        <v>996.636</v>
      </c>
      <c r="J391" s="26" t="n">
        <f aca="false">B391-C391/(2*10^5/1.8467)</f>
        <v>7.603078263</v>
      </c>
      <c r="K391" s="24" t="n">
        <f aca="false">G391-J391</f>
        <v>7.396921737</v>
      </c>
      <c r="L391" s="6" t="n">
        <f aca="false">I391/K391</f>
        <v>134.736588466895</v>
      </c>
      <c r="M391" s="25" t="n">
        <f aca="false">C391/L391</f>
        <v>531.570531916782</v>
      </c>
      <c r="N391" s="17" t="n">
        <f aca="false">J391/G391</f>
        <v>0.5068718842</v>
      </c>
      <c r="O391" s="18" t="n">
        <f aca="false">LN(L391/(3.14*H391^2/4))</f>
        <v>0.706986268922873</v>
      </c>
    </row>
    <row r="392" customFormat="false" ht="14.25" hidden="false" customHeight="false" outlineLevel="0" collapsed="false">
      <c r="A392" s="14" t="n">
        <v>37.8</v>
      </c>
      <c r="B392" s="14" t="n">
        <v>8.285</v>
      </c>
      <c r="C392" s="19" t="n">
        <v>71861</v>
      </c>
      <c r="G392" s="20" t="n">
        <f aca="false">$G$11</f>
        <v>15</v>
      </c>
      <c r="H392" s="20" t="n">
        <f aca="false">$H$11</f>
        <v>9.2</v>
      </c>
      <c r="I392" s="6" t="n">
        <f aca="false">(3.14*POWER(H392,2)*0.25*G392)</f>
        <v>996.636</v>
      </c>
      <c r="J392" s="26" t="n">
        <f aca="false">B392-C392/(2*10^5/1.8467)</f>
        <v>7.6214714565</v>
      </c>
      <c r="K392" s="24" t="n">
        <f aca="false">G392-J392</f>
        <v>7.3785285435</v>
      </c>
      <c r="L392" s="6" t="n">
        <f aca="false">I392/K392</f>
        <v>135.072459789828</v>
      </c>
      <c r="M392" s="25" t="n">
        <f aca="false">C392/L392</f>
        <v>532.018148716737</v>
      </c>
      <c r="N392" s="17" t="n">
        <f aca="false">J392/G392</f>
        <v>0.5080980971</v>
      </c>
      <c r="O392" s="18" t="n">
        <f aca="false">LN(L392/(3.14*H392^2/4))</f>
        <v>0.709475966719124</v>
      </c>
    </row>
    <row r="393" customFormat="false" ht="14.25" hidden="false" customHeight="false" outlineLevel="0" collapsed="false">
      <c r="A393" s="14" t="n">
        <v>37.9</v>
      </c>
      <c r="B393" s="14" t="n">
        <v>8.3057</v>
      </c>
      <c r="C393" s="19" t="n">
        <v>72104</v>
      </c>
      <c r="G393" s="20" t="n">
        <f aca="false">$G$11</f>
        <v>15</v>
      </c>
      <c r="H393" s="20" t="n">
        <f aca="false">$H$11</f>
        <v>9.2</v>
      </c>
      <c r="I393" s="6" t="n">
        <f aca="false">(3.14*POWER(H393,2)*0.25*G393)</f>
        <v>996.636</v>
      </c>
      <c r="J393" s="26" t="n">
        <f aca="false">B393-C393/(2*10^5/1.8467)</f>
        <v>7.639927716</v>
      </c>
      <c r="K393" s="24" t="n">
        <f aca="false">G393-J393</f>
        <v>7.360072284</v>
      </c>
      <c r="L393" s="6" t="n">
        <f aca="false">I393/K393</f>
        <v>135.411170100405</v>
      </c>
      <c r="M393" s="25" t="n">
        <f aca="false">C393/L393</f>
        <v>532.481921148279</v>
      </c>
      <c r="N393" s="17" t="n">
        <f aca="false">J393/G393</f>
        <v>0.5093285144</v>
      </c>
      <c r="O393" s="18" t="n">
        <f aca="false">LN(L393/(3.14*H393^2/4))</f>
        <v>0.711980447214001</v>
      </c>
    </row>
    <row r="394" customFormat="false" ht="14.25" hidden="false" customHeight="false" outlineLevel="0" collapsed="false">
      <c r="A394" s="14" t="n">
        <v>38</v>
      </c>
      <c r="B394" s="14" t="n">
        <v>8.3263</v>
      </c>
      <c r="C394" s="19" t="n">
        <v>72345</v>
      </c>
      <c r="G394" s="20" t="n">
        <f aca="false">$G$11</f>
        <v>15</v>
      </c>
      <c r="H394" s="20" t="n">
        <f aca="false">$H$11</f>
        <v>9.2</v>
      </c>
      <c r="I394" s="6" t="n">
        <f aca="false">(3.14*POWER(H394,2)*0.25*G394)</f>
        <v>996.636</v>
      </c>
      <c r="J394" s="26" t="n">
        <f aca="false">B394-C394/(2*10^5/1.8467)</f>
        <v>7.6583024425</v>
      </c>
      <c r="K394" s="24" t="n">
        <f aca="false">G394-J394</f>
        <v>7.3416975575</v>
      </c>
      <c r="L394" s="6" t="n">
        <f aca="false">I394/K394</f>
        <v>135.750075809358</v>
      </c>
      <c r="M394" s="25" t="n">
        <f aca="false">C394/L394</f>
        <v>532.927879182909</v>
      </c>
      <c r="N394" s="17" t="n">
        <f aca="false">J394/G394</f>
        <v>0.510553496166667</v>
      </c>
      <c r="O394" s="18" t="n">
        <f aca="false">LN(L394/(3.14*H394^2/4))</f>
        <v>0.714480110351934</v>
      </c>
    </row>
    <row r="395" customFormat="false" ht="14.25" hidden="false" customHeight="false" outlineLevel="0" collapsed="false">
      <c r="A395" s="14" t="n">
        <v>38.1</v>
      </c>
      <c r="B395" s="14" t="n">
        <v>8.347</v>
      </c>
      <c r="C395" s="19" t="n">
        <v>72578</v>
      </c>
      <c r="G395" s="20" t="n">
        <f aca="false">$G$11</f>
        <v>15</v>
      </c>
      <c r="H395" s="20" t="n">
        <f aca="false">$H$11</f>
        <v>9.2</v>
      </c>
      <c r="I395" s="6" t="n">
        <f aca="false">(3.14*POWER(H395,2)*0.25*G395)</f>
        <v>996.636</v>
      </c>
      <c r="J395" s="26" t="n">
        <f aca="false">B395-C395/(2*10^5/1.8467)</f>
        <v>7.676851037</v>
      </c>
      <c r="K395" s="24" t="n">
        <f aca="false">G395-J395</f>
        <v>7.323148963</v>
      </c>
      <c r="L395" s="6" t="n">
        <f aca="false">I395/K395</f>
        <v>136.093913292693</v>
      </c>
      <c r="M395" s="25" t="n">
        <f aca="false">C395/L395</f>
        <v>533.293504786717</v>
      </c>
      <c r="N395" s="17" t="n">
        <f aca="false">J395/G395</f>
        <v>0.511790069133333</v>
      </c>
      <c r="O395" s="18" t="n">
        <f aca="false">LN(L395/(3.14*H395^2/4))</f>
        <v>0.71700977943036</v>
      </c>
    </row>
    <row r="396" customFormat="false" ht="14.25" hidden="false" customHeight="false" outlineLevel="0" collapsed="false">
      <c r="A396" s="14" t="n">
        <v>38.2</v>
      </c>
      <c r="B396" s="14" t="n">
        <v>8.3677</v>
      </c>
      <c r="C396" s="19" t="n">
        <v>72829</v>
      </c>
      <c r="G396" s="20" t="n">
        <f aca="false">$G$11</f>
        <v>15</v>
      </c>
      <c r="H396" s="20" t="n">
        <f aca="false">$H$11</f>
        <v>9.2</v>
      </c>
      <c r="I396" s="6" t="n">
        <f aca="false">(3.14*POWER(H396,2)*0.25*G396)</f>
        <v>996.636</v>
      </c>
      <c r="J396" s="26" t="n">
        <f aca="false">B396-C396/(2*10^5/1.8467)</f>
        <v>7.6952334285</v>
      </c>
      <c r="K396" s="24" t="n">
        <f aca="false">G396-J396</f>
        <v>7.3047665715</v>
      </c>
      <c r="L396" s="6" t="n">
        <f aca="false">I396/K396</f>
        <v>136.436392627307</v>
      </c>
      <c r="M396" s="25" t="n">
        <f aca="false">C396/L396</f>
        <v>533.794529432786</v>
      </c>
      <c r="N396" s="17" t="n">
        <f aca="false">J396/G396</f>
        <v>0.5130155619</v>
      </c>
      <c r="O396" s="18" t="n">
        <f aca="false">LN(L396/(3.14*H396^2/4))</f>
        <v>0.71952311103023</v>
      </c>
    </row>
    <row r="397" customFormat="false" ht="14.25" hidden="false" customHeight="false" outlineLevel="0" collapsed="false">
      <c r="A397" s="14" t="n">
        <v>38.3</v>
      </c>
      <c r="B397" s="14" t="n">
        <v>8.389</v>
      </c>
      <c r="C397" s="19" t="n">
        <v>73080</v>
      </c>
      <c r="G397" s="20" t="n">
        <f aca="false">$G$11</f>
        <v>15</v>
      </c>
      <c r="H397" s="20" t="n">
        <f aca="false">$H$11</f>
        <v>9.2</v>
      </c>
      <c r="I397" s="6" t="n">
        <f aca="false">(3.14*POWER(H397,2)*0.25*G397)</f>
        <v>996.636</v>
      </c>
      <c r="J397" s="26" t="n">
        <f aca="false">B397-C397/(2*10^5/1.8467)</f>
        <v>7.71421582</v>
      </c>
      <c r="K397" s="24" t="n">
        <f aca="false">G397-J397</f>
        <v>7.28578418</v>
      </c>
      <c r="L397" s="6" t="n">
        <f aca="false">I397/K397</f>
        <v>136.791864180638</v>
      </c>
      <c r="M397" s="25" t="n">
        <f aca="false">C397/L397</f>
        <v>534.242298968129</v>
      </c>
      <c r="N397" s="17" t="n">
        <f aca="false">J397/G397</f>
        <v>0.514281054666667</v>
      </c>
      <c r="O397" s="18" t="n">
        <f aca="false">LN(L397/(3.14*H397^2/4))</f>
        <v>0.72212512414588</v>
      </c>
    </row>
    <row r="398" customFormat="false" ht="14.25" hidden="false" customHeight="false" outlineLevel="0" collapsed="false">
      <c r="A398" s="14" t="n">
        <v>38.4</v>
      </c>
      <c r="B398" s="14" t="n">
        <v>8.4097</v>
      </c>
      <c r="C398" s="19" t="n">
        <v>73336</v>
      </c>
      <c r="G398" s="20" t="n">
        <f aca="false">$G$11</f>
        <v>15</v>
      </c>
      <c r="H398" s="20" t="n">
        <f aca="false">$H$11</f>
        <v>9.2</v>
      </c>
      <c r="I398" s="6" t="n">
        <f aca="false">(3.14*POWER(H398,2)*0.25*G398)</f>
        <v>996.636</v>
      </c>
      <c r="J398" s="26" t="n">
        <f aca="false">B398-C398/(2*10^5/1.8467)</f>
        <v>7.732552044</v>
      </c>
      <c r="K398" s="24" t="n">
        <f aca="false">G398-J398</f>
        <v>7.267447956</v>
      </c>
      <c r="L398" s="6" t="n">
        <f aca="false">I398/K398</f>
        <v>137.136998576946</v>
      </c>
      <c r="M398" s="25" t="n">
        <f aca="false">C398/L398</f>
        <v>534.764511116612</v>
      </c>
      <c r="N398" s="17" t="n">
        <f aca="false">J398/G398</f>
        <v>0.5155034696</v>
      </c>
      <c r="O398" s="18" t="n">
        <f aca="false">LN(L398/(3.14*H398^2/4))</f>
        <v>0.724645008874068</v>
      </c>
    </row>
    <row r="399" customFormat="false" ht="14.25" hidden="false" customHeight="false" outlineLevel="0" collapsed="false">
      <c r="A399" s="14" t="n">
        <v>38.5</v>
      </c>
      <c r="B399" s="14" t="n">
        <v>8.4303</v>
      </c>
      <c r="C399" s="19" t="n">
        <v>73732</v>
      </c>
      <c r="G399" s="20" t="n">
        <f aca="false">$G$11</f>
        <v>15</v>
      </c>
      <c r="H399" s="20" t="n">
        <f aca="false">$H$11</f>
        <v>9.2</v>
      </c>
      <c r="I399" s="6" t="n">
        <f aca="false">(3.14*POWER(H399,2)*0.25*G399)</f>
        <v>996.636</v>
      </c>
      <c r="J399" s="26" t="n">
        <f aca="false">B399-C399/(2*10^5/1.8467)</f>
        <v>7.749495578</v>
      </c>
      <c r="K399" s="24" t="n">
        <f aca="false">G399-J399</f>
        <v>7.250504422</v>
      </c>
      <c r="L399" s="6" t="n">
        <f aca="false">I399/K399</f>
        <v>137.457470817608</v>
      </c>
      <c r="M399" s="25" t="n">
        <f aca="false">C399/L399</f>
        <v>536.398637057967</v>
      </c>
      <c r="N399" s="17" t="n">
        <f aca="false">J399/G399</f>
        <v>0.516633038533333</v>
      </c>
      <c r="O399" s="18" t="n">
        <f aca="false">LN(L399/(3.14*H399^2/4))</f>
        <v>0.72697915920761</v>
      </c>
    </row>
    <row r="400" customFormat="false" ht="14.25" hidden="false" customHeight="false" outlineLevel="0" collapsed="false">
      <c r="A400" s="14" t="n">
        <v>38.6</v>
      </c>
      <c r="B400" s="14" t="n">
        <v>8.4509</v>
      </c>
      <c r="C400" s="19" t="n">
        <v>73869</v>
      </c>
      <c r="G400" s="20" t="n">
        <f aca="false">$G$11</f>
        <v>15</v>
      </c>
      <c r="H400" s="20" t="n">
        <f aca="false">$H$11</f>
        <v>9.2</v>
      </c>
      <c r="I400" s="6" t="n">
        <f aca="false">(3.14*POWER(H400,2)*0.25*G400)</f>
        <v>996.636</v>
      </c>
      <c r="J400" s="26" t="n">
        <f aca="false">B400-C400/(2*10^5/1.8467)</f>
        <v>7.7688305885</v>
      </c>
      <c r="K400" s="24" t="n">
        <f aca="false">G400-J400</f>
        <v>7.2311694115</v>
      </c>
      <c r="L400" s="6" t="n">
        <f aca="false">I400/K400</f>
        <v>137.825010490698</v>
      </c>
      <c r="M400" s="25" t="n">
        <f aca="false">C400/L400</f>
        <v>535.962230200488</v>
      </c>
      <c r="N400" s="17" t="n">
        <f aca="false">J400/G400</f>
        <v>0.517922039233333</v>
      </c>
      <c r="O400" s="18" t="n">
        <f aca="false">LN(L400/(3.14*H400^2/4))</f>
        <v>0.729649433681557</v>
      </c>
    </row>
    <row r="401" customFormat="false" ht="14.25" hidden="false" customHeight="false" outlineLevel="0" collapsed="false">
      <c r="A401" s="14" t="n">
        <v>38.7</v>
      </c>
      <c r="B401" s="14" t="n">
        <v>8.4715</v>
      </c>
      <c r="C401" s="19" t="n">
        <v>74110</v>
      </c>
      <c r="G401" s="20" t="n">
        <f aca="false">$G$11</f>
        <v>15</v>
      </c>
      <c r="H401" s="20" t="n">
        <f aca="false">$H$11</f>
        <v>9.2</v>
      </c>
      <c r="I401" s="6" t="n">
        <f aca="false">(3.14*POWER(H401,2)*0.25*G401)</f>
        <v>996.636</v>
      </c>
      <c r="J401" s="26" t="n">
        <f aca="false">B401-C401/(2*10^5/1.8467)</f>
        <v>7.787205315</v>
      </c>
      <c r="K401" s="24" t="n">
        <f aca="false">G401-J401</f>
        <v>7.212794685</v>
      </c>
      <c r="L401" s="6" t="n">
        <f aca="false">I401/K401</f>
        <v>138.176122227996</v>
      </c>
      <c r="M401" s="25" t="n">
        <f aca="false">C401/L401</f>
        <v>536.344476925728</v>
      </c>
      <c r="N401" s="17" t="n">
        <f aca="false">J401/G401</f>
        <v>0.519147021</v>
      </c>
      <c r="O401" s="18" t="n">
        <f aca="false">LN(L401/(3.14*H401^2/4))</f>
        <v>0.732193712563644</v>
      </c>
    </row>
    <row r="402" customFormat="false" ht="14.25" hidden="false" customHeight="false" outlineLevel="0" collapsed="false">
      <c r="A402" s="14" t="n">
        <v>38.8</v>
      </c>
      <c r="B402" s="14" t="n">
        <v>8.4921</v>
      </c>
      <c r="C402" s="19" t="n">
        <v>74369</v>
      </c>
      <c r="G402" s="20" t="n">
        <f aca="false">$G$11</f>
        <v>15</v>
      </c>
      <c r="H402" s="20" t="n">
        <f aca="false">$H$11</f>
        <v>9.2</v>
      </c>
      <c r="I402" s="6" t="n">
        <f aca="false">(3.14*POWER(H402,2)*0.25*G402)</f>
        <v>996.636</v>
      </c>
      <c r="J402" s="26" t="n">
        <f aca="false">B402-C402/(2*10^5/1.8467)</f>
        <v>7.8054138385</v>
      </c>
      <c r="K402" s="24" t="n">
        <f aca="false">G402-J402</f>
        <v>7.1945861615</v>
      </c>
      <c r="L402" s="6" t="n">
        <f aca="false">I402/K402</f>
        <v>138.525827285695</v>
      </c>
      <c r="M402" s="25" t="n">
        <f aca="false">C402/L402</f>
        <v>536.860175876241</v>
      </c>
      <c r="N402" s="17" t="n">
        <f aca="false">J402/G402</f>
        <v>0.520360922566667</v>
      </c>
      <c r="O402" s="18" t="n">
        <f aca="false">LN(L402/(3.14*H402^2/4))</f>
        <v>0.734721379929236</v>
      </c>
    </row>
    <row r="403" customFormat="false" ht="14.25" hidden="false" customHeight="false" outlineLevel="0" collapsed="false">
      <c r="A403" s="14" t="n">
        <v>38.9</v>
      </c>
      <c r="B403" s="14" t="n">
        <v>8.5127</v>
      </c>
      <c r="C403" s="19" t="n">
        <v>74626</v>
      </c>
      <c r="G403" s="20" t="n">
        <f aca="false">$G$11</f>
        <v>15</v>
      </c>
      <c r="H403" s="20" t="n">
        <f aca="false">$H$11</f>
        <v>9.2</v>
      </c>
      <c r="I403" s="6" t="n">
        <f aca="false">(3.14*POWER(H403,2)*0.25*G403)</f>
        <v>996.636</v>
      </c>
      <c r="J403" s="26" t="n">
        <f aca="false">B403-C403/(2*10^5/1.8467)</f>
        <v>7.823640829</v>
      </c>
      <c r="K403" s="24" t="n">
        <f aca="false">G403-J403</f>
        <v>7.176359171</v>
      </c>
      <c r="L403" s="6" t="n">
        <f aca="false">I403/K403</f>
        <v>138.877664321409</v>
      </c>
      <c r="M403" s="25" t="n">
        <f aca="false">C403/L403</f>
        <v>537.350627004289</v>
      </c>
      <c r="N403" s="17" t="n">
        <f aca="false">J403/G403</f>
        <v>0.521576055266667</v>
      </c>
      <c r="O403" s="18" t="n">
        <f aca="false">LN(L403/(3.14*H403^2/4))</f>
        <v>0.737258025898148</v>
      </c>
    </row>
    <row r="404" customFormat="false" ht="14.25" hidden="false" customHeight="false" outlineLevel="0" collapsed="false">
      <c r="A404" s="14" t="n">
        <v>39</v>
      </c>
      <c r="B404" s="14" t="n">
        <v>8.5334</v>
      </c>
      <c r="C404" s="19" t="n">
        <v>74870</v>
      </c>
      <c r="G404" s="20" t="n">
        <f aca="false">$G$11</f>
        <v>15</v>
      </c>
      <c r="H404" s="20" t="n">
        <f aca="false">$H$11</f>
        <v>9.2</v>
      </c>
      <c r="I404" s="6" t="n">
        <f aca="false">(3.14*POWER(H404,2)*0.25*G404)</f>
        <v>996.636</v>
      </c>
      <c r="J404" s="26" t="n">
        <f aca="false">B404-C404/(2*10^5/1.8467)</f>
        <v>7.842087855</v>
      </c>
      <c r="K404" s="24" t="n">
        <f aca="false">G404-J404</f>
        <v>7.157912145</v>
      </c>
      <c r="L404" s="6" t="n">
        <f aca="false">I404/K404</f>
        <v>139.235573140721</v>
      </c>
      <c r="M404" s="25" t="n">
        <f aca="false">C404/L404</f>
        <v>537.721778358548</v>
      </c>
      <c r="N404" s="17" t="n">
        <f aca="false">J404/G404</f>
        <v>0.522805857</v>
      </c>
      <c r="O404" s="18" t="n">
        <f aca="false">LN(L404/(3.14*H404^2/4))</f>
        <v>0.739831862513497</v>
      </c>
    </row>
    <row r="405" customFormat="false" ht="14.25" hidden="false" customHeight="false" outlineLevel="0" collapsed="false">
      <c r="A405" s="14" t="n">
        <v>39.1</v>
      </c>
      <c r="B405" s="14" t="n">
        <v>8.5548</v>
      </c>
      <c r="C405" s="19" t="n">
        <v>75144</v>
      </c>
      <c r="G405" s="20" t="n">
        <f aca="false">$G$11</f>
        <v>15</v>
      </c>
      <c r="H405" s="20" t="n">
        <f aca="false">$H$11</f>
        <v>9.2</v>
      </c>
      <c r="I405" s="6" t="n">
        <f aca="false">(3.14*POWER(H405,2)*0.25*G405)</f>
        <v>996.636</v>
      </c>
      <c r="J405" s="26" t="n">
        <f aca="false">B405-C405/(2*10^5/1.8467)</f>
        <v>7.860957876</v>
      </c>
      <c r="K405" s="24" t="n">
        <f aca="false">G405-J405</f>
        <v>7.139042124</v>
      </c>
      <c r="L405" s="6" t="n">
        <f aca="false">I405/K405</f>
        <v>139.60360265273</v>
      </c>
      <c r="M405" s="25" t="n">
        <f aca="false">C405/L405</f>
        <v>538.266911255319</v>
      </c>
      <c r="N405" s="17" t="n">
        <f aca="false">J405/G405</f>
        <v>0.5240638584</v>
      </c>
      <c r="O405" s="18" t="n">
        <f aca="false">LN(L405/(3.14*H405^2/4))</f>
        <v>0.742471590053</v>
      </c>
    </row>
    <row r="406" customFormat="false" ht="14.25" hidden="false" customHeight="false" outlineLevel="0" collapsed="false">
      <c r="A406" s="14" t="n">
        <v>39.2</v>
      </c>
      <c r="B406" s="14" t="n">
        <v>8.5756</v>
      </c>
      <c r="C406" s="19" t="n">
        <v>75410</v>
      </c>
      <c r="G406" s="20" t="n">
        <f aca="false">$G$11</f>
        <v>15</v>
      </c>
      <c r="H406" s="20" t="n">
        <f aca="false">$H$11</f>
        <v>9.2</v>
      </c>
      <c r="I406" s="6" t="n">
        <f aca="false">(3.14*POWER(H406,2)*0.25*G406)</f>
        <v>996.636</v>
      </c>
      <c r="J406" s="26" t="n">
        <f aca="false">B406-C406/(2*10^5/1.8467)</f>
        <v>7.879301765</v>
      </c>
      <c r="K406" s="24" t="n">
        <f aca="false">G406-J406</f>
        <v>7.120698235</v>
      </c>
      <c r="L406" s="6" t="n">
        <f aca="false">I406/K406</f>
        <v>139.963240557125</v>
      </c>
      <c r="M406" s="25" t="n">
        <f aca="false">C406/L406</f>
        <v>538.784324368526</v>
      </c>
      <c r="N406" s="17" t="n">
        <f aca="false">J406/G406</f>
        <v>0.525286784333333</v>
      </c>
      <c r="O406" s="18" t="n">
        <f aca="false">LN(L406/(3.14*H406^2/4))</f>
        <v>0.745044413773068</v>
      </c>
    </row>
    <row r="407" customFormat="false" ht="14.25" hidden="false" customHeight="false" outlineLevel="0" collapsed="false">
      <c r="A407" s="14" t="n">
        <v>39.3</v>
      </c>
      <c r="B407" s="14" t="n">
        <v>8.5959</v>
      </c>
      <c r="C407" s="19" t="n">
        <v>75748</v>
      </c>
      <c r="G407" s="20" t="n">
        <f aca="false">$G$11</f>
        <v>15</v>
      </c>
      <c r="H407" s="20" t="n">
        <f aca="false">$H$11</f>
        <v>9.2</v>
      </c>
      <c r="I407" s="6" t="n">
        <f aca="false">(3.14*POWER(H407,2)*0.25*G407)</f>
        <v>996.636</v>
      </c>
      <c r="J407" s="26" t="n">
        <f aca="false">B407-C407/(2*10^5/1.8467)</f>
        <v>7.896480842</v>
      </c>
      <c r="K407" s="24" t="n">
        <f aca="false">G407-J407</f>
        <v>7.103519158</v>
      </c>
      <c r="L407" s="6" t="n">
        <f aca="false">I407/K407</f>
        <v>140.301726205325</v>
      </c>
      <c r="M407" s="25" t="n">
        <f aca="false">C407/L407</f>
        <v>539.893571153545</v>
      </c>
      <c r="N407" s="17" t="n">
        <f aca="false">J407/G407</f>
        <v>0.526432056133333</v>
      </c>
      <c r="O407" s="18" t="n">
        <f aca="false">LN(L407/(3.14*H407^2/4))</f>
        <v>0.747459883795491</v>
      </c>
    </row>
    <row r="408" customFormat="false" ht="14.25" hidden="false" customHeight="false" outlineLevel="0" collapsed="false">
      <c r="A408" s="14" t="n">
        <v>39.4</v>
      </c>
      <c r="B408" s="14" t="n">
        <v>8.6166</v>
      </c>
      <c r="C408" s="19" t="n">
        <v>75924</v>
      </c>
      <c r="G408" s="20" t="n">
        <f aca="false">$G$11</f>
        <v>15</v>
      </c>
      <c r="H408" s="20" t="n">
        <f aca="false">$H$11</f>
        <v>9.2</v>
      </c>
      <c r="I408" s="6" t="n">
        <f aca="false">(3.14*POWER(H408,2)*0.25*G408)</f>
        <v>996.636</v>
      </c>
      <c r="J408" s="26" t="n">
        <f aca="false">B408-C408/(2*10^5/1.8467)</f>
        <v>7.915555746</v>
      </c>
      <c r="K408" s="24" t="n">
        <f aca="false">G408-J408</f>
        <v>7.084444254</v>
      </c>
      <c r="L408" s="6" t="n">
        <f aca="false">I408/K408</f>
        <v>140.679489352645</v>
      </c>
      <c r="M408" s="25" t="n">
        <f aca="false">C408/L408</f>
        <v>539.694879114036</v>
      </c>
      <c r="N408" s="17" t="n">
        <f aca="false">J408/G408</f>
        <v>0.5277037164</v>
      </c>
      <c r="O408" s="18" t="n">
        <f aca="false">LN(L408/(3.14*H408^2/4))</f>
        <v>0.750148770838528</v>
      </c>
    </row>
    <row r="409" customFormat="false" ht="14.25" hidden="false" customHeight="false" outlineLevel="0" collapsed="false">
      <c r="A409" s="14" t="n">
        <v>39.5</v>
      </c>
      <c r="B409" s="14" t="n">
        <v>8.6373</v>
      </c>
      <c r="C409" s="19" t="n">
        <v>76175</v>
      </c>
      <c r="G409" s="20" t="n">
        <f aca="false">$G$11</f>
        <v>15</v>
      </c>
      <c r="H409" s="20" t="n">
        <f aca="false">$H$11</f>
        <v>9.2</v>
      </c>
      <c r="I409" s="6" t="n">
        <f aca="false">(3.14*POWER(H409,2)*0.25*G409)</f>
        <v>996.636</v>
      </c>
      <c r="J409" s="26" t="n">
        <f aca="false">B409-C409/(2*10^5/1.8467)</f>
        <v>7.9339381375</v>
      </c>
      <c r="K409" s="24" t="n">
        <f aca="false">G409-J409</f>
        <v>7.0660618625</v>
      </c>
      <c r="L409" s="6" t="n">
        <f aca="false">I409/K409</f>
        <v>141.045467672623</v>
      </c>
      <c r="M409" s="25" t="n">
        <f aca="false">C409/L409</f>
        <v>540.074071552641</v>
      </c>
      <c r="N409" s="17" t="n">
        <f aca="false">J409/G409</f>
        <v>0.528929209166667</v>
      </c>
      <c r="O409" s="18" t="n">
        <f aca="false">LN(L409/(3.14*H409^2/4))</f>
        <v>0.752746897250283</v>
      </c>
    </row>
    <row r="410" customFormat="false" ht="14.25" hidden="false" customHeight="false" outlineLevel="0" collapsed="false">
      <c r="A410" s="14" t="n">
        <v>39.6</v>
      </c>
      <c r="B410" s="14" t="n">
        <v>8.658</v>
      </c>
      <c r="C410" s="19" t="n">
        <v>76443</v>
      </c>
      <c r="G410" s="20" t="n">
        <f aca="false">$G$11</f>
        <v>15</v>
      </c>
      <c r="H410" s="20" t="n">
        <f aca="false">$H$11</f>
        <v>9.2</v>
      </c>
      <c r="I410" s="6" t="n">
        <f aca="false">(3.14*POWER(H410,2)*0.25*G410)</f>
        <v>996.636</v>
      </c>
      <c r="J410" s="26" t="n">
        <f aca="false">B410-C410/(2*10^5/1.8467)</f>
        <v>7.9521635595</v>
      </c>
      <c r="K410" s="24" t="n">
        <f aca="false">G410-J410</f>
        <v>7.0478364405</v>
      </c>
      <c r="L410" s="6" t="n">
        <f aca="false">I410/K410</f>
        <v>141.410205587758</v>
      </c>
      <c r="M410" s="25" t="n">
        <f aca="false">C410/L410</f>
        <v>540.576259558296</v>
      </c>
      <c r="N410" s="17" t="n">
        <f aca="false">J410/G410</f>
        <v>0.5301442373</v>
      </c>
      <c r="O410" s="18" t="n">
        <f aca="false">LN(L410/(3.14*H410^2/4))</f>
        <v>0.755329519250093</v>
      </c>
    </row>
    <row r="411" customFormat="false" ht="14.25" hidden="false" customHeight="false" outlineLevel="0" collapsed="false">
      <c r="A411" s="14" t="n">
        <v>39.7</v>
      </c>
      <c r="B411" s="14" t="n">
        <v>8.6786</v>
      </c>
      <c r="C411" s="19" t="n">
        <v>76711</v>
      </c>
      <c r="G411" s="20" t="n">
        <f aca="false">$G$11</f>
        <v>15</v>
      </c>
      <c r="H411" s="20" t="n">
        <f aca="false">$H$11</f>
        <v>9.2</v>
      </c>
      <c r="I411" s="6" t="n">
        <f aca="false">(3.14*POWER(H411,2)*0.25*G411)</f>
        <v>996.636</v>
      </c>
      <c r="J411" s="26" t="n">
        <f aca="false">B411-C411/(2*10^5/1.8467)</f>
        <v>7.9702889815</v>
      </c>
      <c r="K411" s="24" t="n">
        <f aca="false">G411-J411</f>
        <v>7.0297110185</v>
      </c>
      <c r="L411" s="6" t="n">
        <f aca="false">I411/K411</f>
        <v>141.774817965798</v>
      </c>
      <c r="M411" s="25" t="n">
        <f aca="false">C411/L411</f>
        <v>541.076342757189</v>
      </c>
      <c r="N411" s="17" t="n">
        <f aca="false">J411/G411</f>
        <v>0.531352598766667</v>
      </c>
      <c r="O411" s="18" t="n">
        <f aca="false">LN(L411/(3.14*H411^2/4))</f>
        <v>0.757904603023552</v>
      </c>
    </row>
    <row r="412" customFormat="false" ht="14.25" hidden="false" customHeight="false" outlineLevel="0" collapsed="false">
      <c r="A412" s="14" t="n">
        <v>39.8</v>
      </c>
      <c r="B412" s="14" t="n">
        <v>8.6992</v>
      </c>
      <c r="C412" s="19" t="n">
        <v>76975</v>
      </c>
      <c r="G412" s="20" t="n">
        <f aca="false">$G$11</f>
        <v>15</v>
      </c>
      <c r="H412" s="20" t="n">
        <f aca="false">$H$11</f>
        <v>9.2</v>
      </c>
      <c r="I412" s="6" t="n">
        <f aca="false">(3.14*POWER(H412,2)*0.25*G412)</f>
        <v>996.636</v>
      </c>
      <c r="J412" s="26" t="n">
        <f aca="false">B412-C412/(2*10^5/1.8467)</f>
        <v>7.9884513375</v>
      </c>
      <c r="K412" s="24" t="n">
        <f aca="false">G412-J412</f>
        <v>7.0115486625</v>
      </c>
      <c r="L412" s="6" t="n">
        <f aca="false">I412/K412</f>
        <v>142.142064181958</v>
      </c>
      <c r="M412" s="25" t="n">
        <f aca="false">C412/L412</f>
        <v>541.535684338051</v>
      </c>
      <c r="N412" s="17" t="n">
        <f aca="false">J412/G412</f>
        <v>0.5325634225</v>
      </c>
      <c r="O412" s="18" t="n">
        <f aca="false">LN(L412/(3.14*H412^2/4))</f>
        <v>0.760491602558071</v>
      </c>
    </row>
    <row r="413" customFormat="false" ht="14.25" hidden="false" customHeight="false" outlineLevel="0" collapsed="false">
      <c r="A413" s="14" t="n">
        <v>39.9</v>
      </c>
      <c r="B413" s="14" t="n">
        <v>8.7204</v>
      </c>
      <c r="C413" s="19" t="n">
        <v>77242</v>
      </c>
      <c r="G413" s="20" t="n">
        <f aca="false">$G$11</f>
        <v>15</v>
      </c>
      <c r="H413" s="20" t="n">
        <f aca="false">$H$11</f>
        <v>9.2</v>
      </c>
      <c r="I413" s="6" t="n">
        <f aca="false">(3.14*POWER(H413,2)*0.25*G413)</f>
        <v>996.636</v>
      </c>
      <c r="J413" s="26" t="n">
        <f aca="false">B413-C413/(2*10^5/1.8467)</f>
        <v>8.007185993</v>
      </c>
      <c r="K413" s="24" t="n">
        <f aca="false">G413-J413</f>
        <v>6.992814007</v>
      </c>
      <c r="L413" s="6" t="n">
        <f aca="false">I413/K413</f>
        <v>142.52288120381</v>
      </c>
      <c r="M413" s="25" t="n">
        <f aca="false">C413/L413</f>
        <v>541.962100033206</v>
      </c>
      <c r="N413" s="17" t="n">
        <f aca="false">J413/G413</f>
        <v>0.533812399533333</v>
      </c>
      <c r="O413" s="18" t="n">
        <f aca="false">LN(L413/(3.14*H413^2/4))</f>
        <v>0.763167149759784</v>
      </c>
    </row>
    <row r="414" customFormat="false" ht="14.25" hidden="false" customHeight="false" outlineLevel="0" collapsed="false">
      <c r="A414" s="14" t="n">
        <v>40</v>
      </c>
      <c r="B414" s="14" t="n">
        <v>8.7411</v>
      </c>
      <c r="C414" s="19" t="n">
        <v>77514</v>
      </c>
      <c r="G414" s="20" t="n">
        <f aca="false">$G$11</f>
        <v>15</v>
      </c>
      <c r="H414" s="20" t="n">
        <f aca="false">$H$11</f>
        <v>9.2</v>
      </c>
      <c r="I414" s="6" t="n">
        <f aca="false">(3.14*POWER(H414,2)*0.25*G414)</f>
        <v>996.636</v>
      </c>
      <c r="J414" s="26" t="n">
        <f aca="false">B414-C414/(2*10^5/1.8467)</f>
        <v>8.025374481</v>
      </c>
      <c r="K414" s="24" t="n">
        <f aca="false">G414-J414</f>
        <v>6.974625519</v>
      </c>
      <c r="L414" s="6" t="n">
        <f aca="false">I414/K414</f>
        <v>142.894553590727</v>
      </c>
      <c r="M414" s="25" t="n">
        <f aca="false">C414/L414</f>
        <v>542.455944276312</v>
      </c>
      <c r="N414" s="17" t="n">
        <f aca="false">J414/G414</f>
        <v>0.5350249654</v>
      </c>
      <c r="O414" s="18" t="n">
        <f aca="false">LN(L414/(3.14*H414^2/4))</f>
        <v>0.765771563868347</v>
      </c>
    </row>
    <row r="415" customFormat="false" ht="14.25" hidden="false" customHeight="false" outlineLevel="0" collapsed="false">
      <c r="A415" s="14" t="n">
        <v>40.1</v>
      </c>
      <c r="B415" s="14" t="n">
        <v>8.7619</v>
      </c>
      <c r="C415" s="19" t="n">
        <v>77768</v>
      </c>
      <c r="G415" s="20" t="n">
        <f aca="false">$G$11</f>
        <v>15</v>
      </c>
      <c r="H415" s="20" t="n">
        <f aca="false">$H$11</f>
        <v>9.2</v>
      </c>
      <c r="I415" s="6" t="n">
        <f aca="false">(3.14*POWER(H415,2)*0.25*G415)</f>
        <v>996.636</v>
      </c>
      <c r="J415" s="26" t="n">
        <f aca="false">B415-C415/(2*10^5/1.8467)</f>
        <v>8.043829172</v>
      </c>
      <c r="K415" s="24" t="n">
        <f aca="false">G415-J415</f>
        <v>6.956170828</v>
      </c>
      <c r="L415" s="6" t="n">
        <f aca="false">I415/K415</f>
        <v>143.273652220894</v>
      </c>
      <c r="M415" s="25" t="n">
        <f aca="false">C415/L415</f>
        <v>542.793450118101</v>
      </c>
      <c r="N415" s="17" t="n">
        <f aca="false">J415/G415</f>
        <v>0.536255278133333</v>
      </c>
      <c r="O415" s="18" t="n">
        <f aca="false">LN(L415/(3.14*H415^2/4))</f>
        <v>0.768421046544848</v>
      </c>
    </row>
    <row r="416" customFormat="false" ht="14.25" hidden="false" customHeight="false" outlineLevel="0" collapsed="false">
      <c r="A416" s="14" t="n">
        <v>40.2</v>
      </c>
      <c r="B416" s="14" t="n">
        <v>8.7826</v>
      </c>
      <c r="C416" s="19" t="n">
        <v>78038</v>
      </c>
      <c r="G416" s="20" t="n">
        <f aca="false">$G$11</f>
        <v>15</v>
      </c>
      <c r="H416" s="20" t="n">
        <f aca="false">$H$11</f>
        <v>9.2</v>
      </c>
      <c r="I416" s="6" t="n">
        <f aca="false">(3.14*POWER(H416,2)*0.25*G416)</f>
        <v>996.636</v>
      </c>
      <c r="J416" s="26" t="n">
        <f aca="false">B416-C416/(2*10^5/1.8467)</f>
        <v>8.062036127</v>
      </c>
      <c r="K416" s="24" t="n">
        <f aca="false">G416-J416</f>
        <v>6.937963873</v>
      </c>
      <c r="L416" s="6" t="n">
        <f aca="false">I416/K416</f>
        <v>143.649638171012</v>
      </c>
      <c r="M416" s="25" t="n">
        <f aca="false">C416/L416</f>
        <v>543.252325544305</v>
      </c>
      <c r="N416" s="17" t="n">
        <f aca="false">J416/G416</f>
        <v>0.537469075133333</v>
      </c>
      <c r="O416" s="18" t="n">
        <f aca="false">LN(L416/(3.14*H416^2/4))</f>
        <v>0.771041859688417</v>
      </c>
    </row>
    <row r="417" customFormat="false" ht="14.25" hidden="false" customHeight="false" outlineLevel="0" collapsed="false">
      <c r="A417" s="14" t="n">
        <v>40.3</v>
      </c>
      <c r="B417" s="14" t="n">
        <v>8.8033</v>
      </c>
      <c r="C417" s="19" t="n">
        <v>78307</v>
      </c>
      <c r="G417" s="20" t="n">
        <f aca="false">$G$11</f>
        <v>15</v>
      </c>
      <c r="H417" s="20" t="n">
        <f aca="false">$H$11</f>
        <v>9.2</v>
      </c>
      <c r="I417" s="6" t="n">
        <f aca="false">(3.14*POWER(H417,2)*0.25*G417)</f>
        <v>996.636</v>
      </c>
      <c r="J417" s="26" t="n">
        <f aca="false">B417-C417/(2*10^5/1.8467)</f>
        <v>8.0802523155</v>
      </c>
      <c r="K417" s="24" t="n">
        <f aca="false">G417-J417</f>
        <v>6.9197476845</v>
      </c>
      <c r="L417" s="6" t="n">
        <f aca="false">I417/K417</f>
        <v>144.027794862005</v>
      </c>
      <c r="M417" s="25" t="n">
        <f aca="false">C417/L417</f>
        <v>543.693667427367</v>
      </c>
      <c r="N417" s="17" t="n">
        <f aca="false">J417/G417</f>
        <v>0.5386834877</v>
      </c>
      <c r="O417" s="18" t="n">
        <f aca="false">LN(L417/(3.14*H417^2/4))</f>
        <v>0.773670893914835</v>
      </c>
    </row>
    <row r="418" customFormat="false" ht="14.25" hidden="false" customHeight="false" outlineLevel="0" collapsed="false">
      <c r="A418" s="14" t="n">
        <v>40.4</v>
      </c>
      <c r="B418" s="14" t="n">
        <v>8.8241</v>
      </c>
      <c r="C418" s="19" t="n">
        <v>78582</v>
      </c>
      <c r="G418" s="20" t="n">
        <f aca="false">$G$11</f>
        <v>15</v>
      </c>
      <c r="H418" s="20" t="n">
        <f aca="false">$H$11</f>
        <v>9.2</v>
      </c>
      <c r="I418" s="6" t="n">
        <f aca="false">(3.14*POWER(H418,2)*0.25*G418)</f>
        <v>996.636</v>
      </c>
      <c r="J418" s="26" t="n">
        <f aca="false">B418-C418/(2*10^5/1.8467)</f>
        <v>8.098513103</v>
      </c>
      <c r="K418" s="24" t="n">
        <f aca="false">G418-J418</f>
        <v>6.901486897</v>
      </c>
      <c r="L418" s="6" t="n">
        <f aca="false">I418/K418</f>
        <v>144.408880995373</v>
      </c>
      <c r="M418" s="25" t="n">
        <f aca="false">C418/L418</f>
        <v>544.163208373021</v>
      </c>
      <c r="N418" s="17" t="n">
        <f aca="false">J418/G418</f>
        <v>0.539900873533333</v>
      </c>
      <c r="O418" s="18" t="n">
        <f aca="false">LN(L418/(3.14*H418^2/4))</f>
        <v>0.776313320395291</v>
      </c>
    </row>
    <row r="419" customFormat="false" ht="14.25" hidden="false" customHeight="false" outlineLevel="0" collapsed="false">
      <c r="A419" s="14" t="n">
        <v>40.5</v>
      </c>
      <c r="B419" s="14" t="n">
        <v>8.8448</v>
      </c>
      <c r="C419" s="19" t="n">
        <v>78850</v>
      </c>
      <c r="G419" s="20" t="n">
        <f aca="false">$G$11</f>
        <v>15</v>
      </c>
      <c r="H419" s="20" t="n">
        <f aca="false">$H$11</f>
        <v>9.2</v>
      </c>
      <c r="I419" s="6" t="n">
        <f aca="false">(3.14*POWER(H419,2)*0.25*G419)</f>
        <v>996.636</v>
      </c>
      <c r="J419" s="26" t="n">
        <f aca="false">B419-C419/(2*10^5/1.8467)</f>
        <v>8.116738525</v>
      </c>
      <c r="K419" s="24" t="n">
        <f aca="false">G419-J419</f>
        <v>6.883261475</v>
      </c>
      <c r="L419" s="6" t="n">
        <f aca="false">I419/K419</f>
        <v>144.791245199646</v>
      </c>
      <c r="M419" s="25" t="n">
        <f aca="false">C419/L419</f>
        <v>544.577124751414</v>
      </c>
      <c r="N419" s="17" t="n">
        <f aca="false">J419/G419</f>
        <v>0.541115901666667</v>
      </c>
      <c r="O419" s="18" t="n">
        <f aca="false">LN(L419/(3.14*H419^2/4))</f>
        <v>0.778957609885082</v>
      </c>
    </row>
    <row r="420" customFormat="false" ht="14.25" hidden="false" customHeight="false" outlineLevel="0" collapsed="false">
      <c r="A420" s="14" t="n">
        <v>40.6</v>
      </c>
      <c r="B420" s="14" t="n">
        <v>8.8655</v>
      </c>
      <c r="C420" s="19" t="n">
        <v>79128</v>
      </c>
      <c r="G420" s="20" t="n">
        <f aca="false">$G$11</f>
        <v>15</v>
      </c>
      <c r="H420" s="20" t="n">
        <f aca="false">$H$11</f>
        <v>9.2</v>
      </c>
      <c r="I420" s="6" t="n">
        <f aca="false">(3.14*POWER(H420,2)*0.25*G420)</f>
        <v>996.636</v>
      </c>
      <c r="J420" s="26" t="n">
        <f aca="false">B420-C420/(2*10^5/1.8467)</f>
        <v>8.134871612</v>
      </c>
      <c r="K420" s="24" t="n">
        <f aca="false">G420-J420</f>
        <v>6.865128388</v>
      </c>
      <c r="L420" s="6" t="n">
        <f aca="false">I420/K420</f>
        <v>145.173687027046</v>
      </c>
      <c r="M420" s="25" t="n">
        <f aca="false">C420/L420</f>
        <v>545.057452355388</v>
      </c>
      <c r="N420" s="17" t="n">
        <f aca="false">J420/G420</f>
        <v>0.542324774133334</v>
      </c>
      <c r="O420" s="18" t="n">
        <f aca="false">LN(L420/(3.14*H420^2/4))</f>
        <v>0.781595460236323</v>
      </c>
    </row>
    <row r="421" customFormat="false" ht="14.25" hidden="false" customHeight="false" outlineLevel="0" collapsed="false">
      <c r="A421" s="14" t="n">
        <v>40.7</v>
      </c>
      <c r="B421" s="14" t="n">
        <v>8.8868</v>
      </c>
      <c r="C421" s="19" t="n">
        <v>79403</v>
      </c>
      <c r="G421" s="20" t="n">
        <f aca="false">$G$11</f>
        <v>15</v>
      </c>
      <c r="H421" s="20" t="n">
        <f aca="false">$H$11</f>
        <v>9.2</v>
      </c>
      <c r="I421" s="6" t="n">
        <f aca="false">(3.14*POWER(H421,2)*0.25*G421)</f>
        <v>996.636</v>
      </c>
      <c r="J421" s="26" t="n">
        <f aca="false">B421-C421/(2*10^5/1.8467)</f>
        <v>8.1536323995</v>
      </c>
      <c r="K421" s="24" t="n">
        <f aca="false">G421-J421</f>
        <v>6.8463676005</v>
      </c>
      <c r="L421" s="6" t="n">
        <f aca="false">I421/K421</f>
        <v>145.571499831124</v>
      </c>
      <c r="M421" s="25" t="n">
        <f aca="false">C421/L421</f>
        <v>545.457044078783</v>
      </c>
      <c r="N421" s="17" t="n">
        <f aca="false">J421/G421</f>
        <v>0.5435754933</v>
      </c>
      <c r="O421" s="18" t="n">
        <f aca="false">LN(L421/(3.14*H421^2/4))</f>
        <v>0.784331966774077</v>
      </c>
    </row>
    <row r="422" customFormat="false" ht="14.25" hidden="false" customHeight="false" outlineLevel="0" collapsed="false">
      <c r="A422" s="14" t="n">
        <v>40.8</v>
      </c>
      <c r="B422" s="14" t="n">
        <v>8.9075</v>
      </c>
      <c r="C422" s="19" t="n">
        <v>79689</v>
      </c>
      <c r="G422" s="20" t="n">
        <f aca="false">$G$11</f>
        <v>15</v>
      </c>
      <c r="H422" s="20" t="n">
        <f aca="false">$H$11</f>
        <v>9.2</v>
      </c>
      <c r="I422" s="6" t="n">
        <f aca="false">(3.14*POWER(H422,2)*0.25*G422)</f>
        <v>996.636</v>
      </c>
      <c r="J422" s="26" t="n">
        <f aca="false">B422-C422/(2*10^5/1.8467)</f>
        <v>8.1716916185</v>
      </c>
      <c r="K422" s="24" t="n">
        <f aca="false">G422-J422</f>
        <v>6.8283083815</v>
      </c>
      <c r="L422" s="6" t="n">
        <f aca="false">I422/K422</f>
        <v>145.956501129942</v>
      </c>
      <c r="M422" s="25" t="n">
        <f aca="false">C422/L422</f>
        <v>545.977735716303</v>
      </c>
      <c r="N422" s="17" t="n">
        <f aca="false">J422/G422</f>
        <v>0.544779441233333</v>
      </c>
      <c r="O422" s="18" t="n">
        <f aca="false">LN(L422/(3.14*H422^2/4))</f>
        <v>0.786973232939744</v>
      </c>
    </row>
    <row r="423" customFormat="false" ht="14.25" hidden="false" customHeight="false" outlineLevel="0" collapsed="false">
      <c r="A423" s="14" t="n">
        <v>40.9</v>
      </c>
      <c r="B423" s="14" t="n">
        <v>8.9282</v>
      </c>
      <c r="C423" s="19" t="n">
        <v>80161</v>
      </c>
      <c r="G423" s="20" t="n">
        <f aca="false">$G$11</f>
        <v>15</v>
      </c>
      <c r="H423" s="20" t="n">
        <f aca="false">$H$11</f>
        <v>9.2</v>
      </c>
      <c r="I423" s="6" t="n">
        <f aca="false">(3.14*POWER(H423,2)*0.25*G423)</f>
        <v>996.636</v>
      </c>
      <c r="J423" s="26" t="n">
        <f aca="false">B423-C423/(2*10^5/1.8467)</f>
        <v>8.1880334065</v>
      </c>
      <c r="K423" s="24" t="n">
        <f aca="false">G423-J423</f>
        <v>6.8119665935</v>
      </c>
      <c r="L423" s="6" t="n">
        <f aca="false">I423/K423</f>
        <v>146.306648208022</v>
      </c>
      <c r="M423" s="25" t="n">
        <f aca="false">C423/L423</f>
        <v>547.8971802158</v>
      </c>
      <c r="N423" s="17" t="n">
        <f aca="false">J423/G423</f>
        <v>0.545868893766667</v>
      </c>
      <c r="O423" s="18" t="n">
        <f aca="false">LN(L423/(3.14*H423^2/4))</f>
        <v>0.789369342380147</v>
      </c>
    </row>
    <row r="424" customFormat="false" ht="14.25" hidden="false" customHeight="false" outlineLevel="0" collapsed="false">
      <c r="A424" s="14" t="n">
        <v>41</v>
      </c>
      <c r="B424" s="14" t="n">
        <v>8.9487</v>
      </c>
      <c r="C424" s="19" t="n">
        <v>80516</v>
      </c>
      <c r="G424" s="20" t="n">
        <f aca="false">$G$11</f>
        <v>15</v>
      </c>
      <c r="H424" s="20" t="n">
        <f aca="false">$H$11</f>
        <v>9.2</v>
      </c>
      <c r="I424" s="6" t="n">
        <f aca="false">(3.14*POWER(H424,2)*0.25*G424)</f>
        <v>996.636</v>
      </c>
      <c r="J424" s="26" t="n">
        <f aca="false">B424-C424/(2*10^5/1.8467)</f>
        <v>8.205255514</v>
      </c>
      <c r="K424" s="24" t="n">
        <f aca="false">G424-J424</f>
        <v>6.794744486</v>
      </c>
      <c r="L424" s="6" t="n">
        <f aca="false">I424/K424</f>
        <v>146.677480228062</v>
      </c>
      <c r="M424" s="25" t="n">
        <f aca="false">C424/L424</f>
        <v>548.932255141071</v>
      </c>
      <c r="N424" s="17" t="n">
        <f aca="false">J424/G424</f>
        <v>0.547017034266667</v>
      </c>
      <c r="O424" s="18" t="n">
        <f aca="false">LN(L424/(3.14*H424^2/4))</f>
        <v>0.791900757443797</v>
      </c>
    </row>
    <row r="425" customFormat="false" ht="14.25" hidden="false" customHeight="false" outlineLevel="0" collapsed="false">
      <c r="A425" s="14" t="n">
        <v>41.1</v>
      </c>
      <c r="B425" s="14" t="n">
        <v>8.9693</v>
      </c>
      <c r="C425" s="19" t="n">
        <v>80650</v>
      </c>
      <c r="G425" s="20" t="n">
        <f aca="false">$G$11</f>
        <v>15</v>
      </c>
      <c r="H425" s="20" t="n">
        <f aca="false">$H$11</f>
        <v>9.2</v>
      </c>
      <c r="I425" s="6" t="n">
        <f aca="false">(3.14*POWER(H425,2)*0.25*G425)</f>
        <v>996.636</v>
      </c>
      <c r="J425" s="26" t="n">
        <f aca="false">B425-C425/(2*10^5/1.8467)</f>
        <v>8.224618225</v>
      </c>
      <c r="K425" s="24" t="n">
        <f aca="false">G425-J425</f>
        <v>6.775381775</v>
      </c>
      <c r="L425" s="6" t="n">
        <f aca="false">I425/K425</f>
        <v>147.096655671481</v>
      </c>
      <c r="M425" s="25" t="n">
        <f aca="false">C425/L425</f>
        <v>548.278950543378</v>
      </c>
      <c r="N425" s="17" t="n">
        <f aca="false">J425/G425</f>
        <v>0.548307881666667</v>
      </c>
      <c r="O425" s="18" t="n">
        <f aca="false">LN(L425/(3.14*H425^2/4))</f>
        <v>0.794754485370573</v>
      </c>
    </row>
    <row r="426" customFormat="false" ht="14.25" hidden="false" customHeight="false" outlineLevel="0" collapsed="false">
      <c r="A426" s="14" t="n">
        <v>41.2</v>
      </c>
      <c r="B426" s="14" t="n">
        <v>8.9899</v>
      </c>
      <c r="C426" s="19" t="n">
        <v>80866</v>
      </c>
      <c r="G426" s="20" t="n">
        <f aca="false">$G$11</f>
        <v>15</v>
      </c>
      <c r="H426" s="20" t="n">
        <f aca="false">$H$11</f>
        <v>9.2</v>
      </c>
      <c r="I426" s="6" t="n">
        <f aca="false">(3.14*POWER(H426,2)*0.25*G426)</f>
        <v>996.636</v>
      </c>
      <c r="J426" s="26" t="n">
        <f aca="false">B426-C426/(2*10^5/1.8467)</f>
        <v>8.243223789</v>
      </c>
      <c r="K426" s="24" t="n">
        <f aca="false">G426-J426</f>
        <v>6.756776211</v>
      </c>
      <c r="L426" s="6" t="n">
        <f aca="false">I426/K426</f>
        <v>147.501703308966</v>
      </c>
      <c r="M426" s="25" t="n">
        <f aca="false">C426/L426</f>
        <v>548.237736825407</v>
      </c>
      <c r="N426" s="17" t="n">
        <f aca="false">J426/G426</f>
        <v>0.5495482526</v>
      </c>
      <c r="O426" s="18" t="n">
        <f aca="false">LN(L426/(3.14*H426^2/4))</f>
        <v>0.797504316660333</v>
      </c>
    </row>
    <row r="427" customFormat="false" ht="14.25" hidden="false" customHeight="false" outlineLevel="0" collapsed="false">
      <c r="A427" s="14" t="n">
        <v>41.3</v>
      </c>
      <c r="B427" s="14" t="n">
        <v>9.0105</v>
      </c>
      <c r="C427" s="19" t="n">
        <v>81161</v>
      </c>
      <c r="G427" s="20" t="n">
        <f aca="false">$G$11</f>
        <v>15</v>
      </c>
      <c r="H427" s="20" t="n">
        <f aca="false">$H$11</f>
        <v>9.2</v>
      </c>
      <c r="I427" s="6" t="n">
        <f aca="false">(3.14*POWER(H427,2)*0.25*G427)</f>
        <v>996.636</v>
      </c>
      <c r="J427" s="26" t="n">
        <f aca="false">B427-C427/(2*10^5/1.8467)</f>
        <v>8.2610999065</v>
      </c>
      <c r="K427" s="24" t="n">
        <f aca="false">G427-J427</f>
        <v>6.7389000935</v>
      </c>
      <c r="L427" s="6" t="n">
        <f aca="false">I427/K427</f>
        <v>147.892977514432</v>
      </c>
      <c r="M427" s="25" t="n">
        <f aca="false">C427/L427</f>
        <v>548.78197304588</v>
      </c>
      <c r="N427" s="17" t="n">
        <f aca="false">J427/G427</f>
        <v>0.550739993766667</v>
      </c>
      <c r="O427" s="18" t="n">
        <f aca="false">LN(L427/(3.14*H427^2/4))</f>
        <v>0.800153480370445</v>
      </c>
    </row>
    <row r="428" customFormat="false" ht="14.25" hidden="false" customHeight="false" outlineLevel="0" collapsed="false">
      <c r="A428" s="14" t="n">
        <v>41.4</v>
      </c>
      <c r="B428" s="14" t="n">
        <v>9.031</v>
      </c>
      <c r="C428" s="19" t="n">
        <v>81457</v>
      </c>
      <c r="G428" s="20" t="n">
        <f aca="false">$G$11</f>
        <v>15</v>
      </c>
      <c r="H428" s="20" t="n">
        <f aca="false">$H$11</f>
        <v>9.2</v>
      </c>
      <c r="I428" s="6" t="n">
        <f aca="false">(3.14*POWER(H428,2)*0.25*G428)</f>
        <v>996.636</v>
      </c>
      <c r="J428" s="26" t="n">
        <f aca="false">B428-C428/(2*10^5/1.8467)</f>
        <v>8.2788667905</v>
      </c>
      <c r="K428" s="24" t="n">
        <f aca="false">G428-J428</f>
        <v>6.7211332095</v>
      </c>
      <c r="L428" s="6" t="n">
        <f aca="false">I428/K428</f>
        <v>148.283923102625</v>
      </c>
      <c r="M428" s="25" t="n">
        <f aca="false">C428/L428</f>
        <v>549.331298333837</v>
      </c>
      <c r="N428" s="17" t="n">
        <f aca="false">J428/G428</f>
        <v>0.5519244527</v>
      </c>
      <c r="O428" s="18" t="n">
        <f aca="false">LN(L428/(3.14*H428^2/4))</f>
        <v>0.80279342841792</v>
      </c>
    </row>
    <row r="429" customFormat="false" ht="14.25" hidden="false" customHeight="false" outlineLevel="0" collapsed="false">
      <c r="A429" s="14" t="n">
        <v>41.5</v>
      </c>
      <c r="B429" s="14" t="n">
        <v>9.0523</v>
      </c>
      <c r="C429" s="19" t="n">
        <v>81750</v>
      </c>
      <c r="G429" s="20" t="n">
        <f aca="false">$G$11</f>
        <v>15</v>
      </c>
      <c r="H429" s="20" t="n">
        <f aca="false">$H$11</f>
        <v>9.2</v>
      </c>
      <c r="I429" s="6" t="n">
        <f aca="false">(3.14*POWER(H429,2)*0.25*G429)</f>
        <v>996.636</v>
      </c>
      <c r="J429" s="26" t="n">
        <f aca="false">B429-C429/(2*10^5/1.8467)</f>
        <v>8.297461375</v>
      </c>
      <c r="K429" s="24" t="n">
        <f aca="false">G429-J429</f>
        <v>6.702538625</v>
      </c>
      <c r="L429" s="6" t="n">
        <f aca="false">I429/K429</f>
        <v>148.695301252367</v>
      </c>
      <c r="M429" s="25" t="n">
        <f aca="false">C429/L429</f>
        <v>549.781999239191</v>
      </c>
      <c r="N429" s="17" t="n">
        <f aca="false">J429/G429</f>
        <v>0.553164091666667</v>
      </c>
      <c r="O429" s="18" t="n">
        <f aca="false">LN(L429/(3.14*H429^2/4))</f>
        <v>0.805563847215754</v>
      </c>
    </row>
    <row r="430" customFormat="false" ht="14.25" hidden="false" customHeight="false" outlineLevel="0" collapsed="false">
      <c r="A430" s="14" t="n">
        <v>41.6</v>
      </c>
      <c r="B430" s="14" t="n">
        <v>9.0731</v>
      </c>
      <c r="C430" s="19" t="n">
        <v>82225</v>
      </c>
      <c r="G430" s="20" t="n">
        <f aca="false">$G$11</f>
        <v>15</v>
      </c>
      <c r="H430" s="20" t="n">
        <f aca="false">$H$11</f>
        <v>9.2</v>
      </c>
      <c r="I430" s="6" t="n">
        <f aca="false">(3.14*POWER(H430,2)*0.25*G430)</f>
        <v>996.636</v>
      </c>
      <c r="J430" s="26" t="n">
        <f aca="false">B430-C430/(2*10^5/1.8467)</f>
        <v>8.3138754625</v>
      </c>
      <c r="K430" s="24" t="n">
        <f aca="false">G430-J430</f>
        <v>6.6861245375</v>
      </c>
      <c r="L430" s="6" t="n">
        <f aca="false">I430/K430</f>
        <v>149.060340472308</v>
      </c>
      <c r="M430" s="25" t="n">
        <f aca="false">C430/L430</f>
        <v>551.622247335976</v>
      </c>
      <c r="N430" s="17" t="n">
        <f aca="false">J430/G430</f>
        <v>0.554258364166667</v>
      </c>
      <c r="O430" s="18" t="n">
        <f aca="false">LN(L430/(3.14*H430^2/4))</f>
        <v>0.808015786669939</v>
      </c>
    </row>
    <row r="431" customFormat="false" ht="14.25" hidden="false" customHeight="false" outlineLevel="0" collapsed="false">
      <c r="A431" s="14" t="n">
        <v>41.7</v>
      </c>
      <c r="B431" s="14" t="n">
        <v>9.0938</v>
      </c>
      <c r="C431" s="19" t="n">
        <v>82351</v>
      </c>
      <c r="G431" s="20" t="n">
        <f aca="false">$G$11</f>
        <v>15</v>
      </c>
      <c r="H431" s="20" t="n">
        <f aca="false">$H$11</f>
        <v>9.2</v>
      </c>
      <c r="I431" s="6" t="n">
        <f aca="false">(3.14*POWER(H431,2)*0.25*G431)</f>
        <v>996.636</v>
      </c>
      <c r="J431" s="26" t="n">
        <f aca="false">B431-C431/(2*10^5/1.8467)</f>
        <v>8.3334120415</v>
      </c>
      <c r="K431" s="24" t="n">
        <f aca="false">G431-J431</f>
        <v>6.6665879585</v>
      </c>
      <c r="L431" s="6" t="n">
        <f aca="false">I431/K431</f>
        <v>149.497164997167</v>
      </c>
      <c r="M431" s="25" t="n">
        <f aca="false">C431/L431</f>
        <v>550.853255321335</v>
      </c>
      <c r="N431" s="17" t="n">
        <f aca="false">J431/G431</f>
        <v>0.555560802766667</v>
      </c>
      <c r="O431" s="18" t="n">
        <f aca="false">LN(L431/(3.14*H431^2/4))</f>
        <v>0.810942022511023</v>
      </c>
    </row>
    <row r="432" customFormat="false" ht="14.25" hidden="false" customHeight="false" outlineLevel="0" collapsed="false">
      <c r="A432" s="14" t="n">
        <v>41.8</v>
      </c>
      <c r="B432" s="14" t="n">
        <v>9.1145</v>
      </c>
      <c r="C432" s="19" t="n">
        <v>82634</v>
      </c>
      <c r="G432" s="20" t="n">
        <f aca="false">$G$11</f>
        <v>15</v>
      </c>
      <c r="H432" s="20" t="n">
        <f aca="false">$H$11</f>
        <v>9.2</v>
      </c>
      <c r="I432" s="6" t="n">
        <f aca="false">(3.14*POWER(H432,2)*0.25*G432)</f>
        <v>996.636</v>
      </c>
      <c r="J432" s="26" t="n">
        <f aca="false">B432-C432/(2*10^5/1.8467)</f>
        <v>8.351498961</v>
      </c>
      <c r="K432" s="24" t="n">
        <f aca="false">G432-J432</f>
        <v>6.648501039</v>
      </c>
      <c r="L432" s="6" t="n">
        <f aca="false">I432/K432</f>
        <v>149.903864668705</v>
      </c>
      <c r="M432" s="25" t="n">
        <f aca="false">C432/L432</f>
        <v>551.246628515051</v>
      </c>
      <c r="N432" s="17" t="n">
        <f aca="false">J432/G432</f>
        <v>0.5567665974</v>
      </c>
      <c r="O432" s="18" t="n">
        <f aca="false">LN(L432/(3.14*H432^2/4))</f>
        <v>0.813658779511747</v>
      </c>
    </row>
    <row r="433" customFormat="false" ht="14.25" hidden="false" customHeight="false" outlineLevel="0" collapsed="false">
      <c r="A433" s="14" t="n">
        <v>41.9</v>
      </c>
      <c r="B433" s="14" t="n">
        <v>9.1351</v>
      </c>
      <c r="C433" s="19" t="n">
        <v>82932</v>
      </c>
      <c r="G433" s="20" t="n">
        <f aca="false">$G$11</f>
        <v>15</v>
      </c>
      <c r="H433" s="20" t="n">
        <f aca="false">$H$11</f>
        <v>9.2</v>
      </c>
      <c r="I433" s="6" t="n">
        <f aca="false">(3.14*POWER(H433,2)*0.25*G433)</f>
        <v>996.636</v>
      </c>
      <c r="J433" s="26" t="n">
        <f aca="false">B433-C433/(2*10^5/1.8467)</f>
        <v>8.369347378</v>
      </c>
      <c r="K433" s="24" t="n">
        <f aca="false">G433-J433</f>
        <v>6.630652622</v>
      </c>
      <c r="L433" s="6" t="n">
        <f aca="false">I433/K433</f>
        <v>150.307376485572</v>
      </c>
      <c r="M433" s="25" t="n">
        <f aca="false">C433/L433</f>
        <v>551.749368122067</v>
      </c>
      <c r="N433" s="17" t="n">
        <f aca="false">J433/G433</f>
        <v>0.557956491866667</v>
      </c>
      <c r="O433" s="18" t="n">
        <f aca="false">LN(L433/(3.14*H433^2/4))</f>
        <v>0.816346967058016</v>
      </c>
    </row>
    <row r="434" customFormat="false" ht="14.25" hidden="false" customHeight="false" outlineLevel="0" collapsed="false">
      <c r="A434" s="14" t="n">
        <v>42</v>
      </c>
      <c r="B434" s="14" t="n">
        <v>9.1558</v>
      </c>
      <c r="C434" s="19" t="n">
        <v>83236</v>
      </c>
      <c r="G434" s="20" t="n">
        <f aca="false">$G$11</f>
        <v>15</v>
      </c>
      <c r="H434" s="20" t="n">
        <f aca="false">$H$11</f>
        <v>9.2</v>
      </c>
      <c r="I434" s="6" t="n">
        <f aca="false">(3.14*POWER(H434,2)*0.25*G434)</f>
        <v>996.636</v>
      </c>
      <c r="J434" s="26" t="n">
        <f aca="false">B434-C434/(2*10^5/1.8467)</f>
        <v>8.387240394</v>
      </c>
      <c r="K434" s="24" t="n">
        <f aca="false">G434-J434</f>
        <v>6.612759606</v>
      </c>
      <c r="L434" s="6" t="n">
        <f aca="false">I434/K434</f>
        <v>150.714082982196</v>
      </c>
      <c r="M434" s="25" t="n">
        <f aca="false">C434/L434</f>
        <v>552.277520142777</v>
      </c>
      <c r="N434" s="17" t="n">
        <f aca="false">J434/G434</f>
        <v>0.5591493596</v>
      </c>
      <c r="O434" s="18" t="n">
        <f aca="false">LN(L434/(3.14*H434^2/4))</f>
        <v>0.819049144801863</v>
      </c>
    </row>
    <row r="435" customFormat="false" ht="14.25" hidden="false" customHeight="false" outlineLevel="0" collapsed="false">
      <c r="A435" s="14" t="n">
        <v>42.1</v>
      </c>
      <c r="B435" s="14" t="n">
        <v>9.1763</v>
      </c>
      <c r="C435" s="19" t="n">
        <v>83688</v>
      </c>
      <c r="G435" s="20" t="n">
        <f aca="false">$G$11</f>
        <v>15</v>
      </c>
      <c r="H435" s="20" t="n">
        <f aca="false">$H$11</f>
        <v>9.2</v>
      </c>
      <c r="I435" s="6" t="n">
        <f aca="false">(3.14*POWER(H435,2)*0.25*G435)</f>
        <v>996.636</v>
      </c>
      <c r="J435" s="26" t="n">
        <f aca="false">B435-C435/(2*10^5/1.8467)</f>
        <v>8.403566852</v>
      </c>
      <c r="K435" s="24" t="n">
        <f aca="false">G435-J435</f>
        <v>6.596433148</v>
      </c>
      <c r="L435" s="6" t="n">
        <f aca="false">I435/K435</f>
        <v>151.087106871109</v>
      </c>
      <c r="M435" s="25" t="n">
        <f aca="false">C435/L435</f>
        <v>553.90563584882</v>
      </c>
      <c r="N435" s="17" t="n">
        <f aca="false">J435/G435</f>
        <v>0.560237790133333</v>
      </c>
      <c r="O435" s="18" t="n">
        <f aca="false">LN(L435/(3.14*H435^2/4))</f>
        <v>0.821521130277116</v>
      </c>
    </row>
    <row r="436" customFormat="false" ht="14.25" hidden="false" customHeight="false" outlineLevel="0" collapsed="false">
      <c r="A436" s="14" t="n">
        <v>42.2</v>
      </c>
      <c r="B436" s="14" t="n">
        <v>9.197</v>
      </c>
      <c r="C436" s="19" t="n">
        <v>83903</v>
      </c>
      <c r="G436" s="20" t="n">
        <f aca="false">$G$11</f>
        <v>15</v>
      </c>
      <c r="H436" s="20" t="n">
        <f aca="false">$H$11</f>
        <v>9.2</v>
      </c>
      <c r="I436" s="6" t="n">
        <f aca="false">(3.14*POWER(H436,2)*0.25*G436)</f>
        <v>996.636</v>
      </c>
      <c r="J436" s="26" t="n">
        <f aca="false">B436-C436/(2*10^5/1.8467)</f>
        <v>8.4222816495</v>
      </c>
      <c r="K436" s="24" t="n">
        <f aca="false">G436-J436</f>
        <v>6.5777183505</v>
      </c>
      <c r="L436" s="6" t="n">
        <f aca="false">I436/K436</f>
        <v>151.516976996171</v>
      </c>
      <c r="M436" s="25" t="n">
        <f aca="false">C436/L436</f>
        <v>553.753128285554</v>
      </c>
      <c r="N436" s="17" t="n">
        <f aca="false">J436/G436</f>
        <v>0.5614854433</v>
      </c>
      <c r="O436" s="18" t="n">
        <f aca="false">LN(L436/(3.14*H436^2/4))</f>
        <v>0.824362271141646</v>
      </c>
    </row>
    <row r="437" customFormat="false" ht="14.25" hidden="false" customHeight="false" outlineLevel="0" collapsed="false">
      <c r="A437" s="14" t="n">
        <v>42.3</v>
      </c>
      <c r="B437" s="14" t="n">
        <v>9.2183</v>
      </c>
      <c r="C437" s="19" t="n">
        <v>84389</v>
      </c>
      <c r="G437" s="20" t="n">
        <f aca="false">$G$11</f>
        <v>15</v>
      </c>
      <c r="H437" s="20" t="n">
        <f aca="false">$H$11</f>
        <v>9.2</v>
      </c>
      <c r="I437" s="6" t="n">
        <f aca="false">(3.14*POWER(H437,2)*0.25*G437)</f>
        <v>996.636</v>
      </c>
      <c r="J437" s="26" t="n">
        <f aca="false">B437-C437/(2*10^5/1.8467)</f>
        <v>8.4390941685</v>
      </c>
      <c r="K437" s="24" t="n">
        <f aca="false">G437-J437</f>
        <v>6.5609058315</v>
      </c>
      <c r="L437" s="6" t="n">
        <f aca="false">I437/K437</f>
        <v>151.905243817856</v>
      </c>
      <c r="M437" s="25" t="n">
        <f aca="false">C437/L437</f>
        <v>555.537109049296</v>
      </c>
      <c r="N437" s="17" t="n">
        <f aca="false">J437/G437</f>
        <v>0.5626062779</v>
      </c>
      <c r="O437" s="18" t="n">
        <f aca="false">LN(L437/(3.14*H437^2/4))</f>
        <v>0.826921523608818</v>
      </c>
    </row>
    <row r="438" customFormat="false" ht="14.25" hidden="false" customHeight="false" outlineLevel="0" collapsed="false">
      <c r="A438" s="14" t="n">
        <v>42.4</v>
      </c>
      <c r="B438" s="14" t="n">
        <v>9.2389</v>
      </c>
      <c r="C438" s="19" t="n">
        <v>84487</v>
      </c>
      <c r="G438" s="20" t="n">
        <f aca="false">$G$11</f>
        <v>15</v>
      </c>
      <c r="H438" s="20" t="n">
        <f aca="false">$H$11</f>
        <v>9.2</v>
      </c>
      <c r="I438" s="6" t="n">
        <f aca="false">(3.14*POWER(H438,2)*0.25*G438)</f>
        <v>996.636</v>
      </c>
      <c r="J438" s="26" t="n">
        <f aca="false">B438-C438/(2*10^5/1.8467)</f>
        <v>8.4587892855</v>
      </c>
      <c r="K438" s="24" t="n">
        <f aca="false">G438-J438</f>
        <v>6.5412107145</v>
      </c>
      <c r="L438" s="6" t="n">
        <f aca="false">I438/K438</f>
        <v>152.362619628006</v>
      </c>
      <c r="M438" s="25" t="n">
        <f aca="false">C438/L438</f>
        <v>554.512650191205</v>
      </c>
      <c r="N438" s="17" t="n">
        <f aca="false">J438/G438</f>
        <v>0.5639192857</v>
      </c>
      <c r="O438" s="18" t="n">
        <f aca="false">LN(L438/(3.14*H438^2/4))</f>
        <v>0.829927928225252</v>
      </c>
    </row>
    <row r="439" customFormat="false" ht="14.25" hidden="false" customHeight="false" outlineLevel="0" collapsed="false">
      <c r="A439" s="14" t="n">
        <v>42.5</v>
      </c>
      <c r="B439" s="14" t="n">
        <v>9.2596</v>
      </c>
      <c r="C439" s="19" t="n">
        <v>84749</v>
      </c>
      <c r="G439" s="20" t="n">
        <f aca="false">$G$11</f>
        <v>15</v>
      </c>
      <c r="H439" s="20" t="n">
        <f aca="false">$H$11</f>
        <v>9.2</v>
      </c>
      <c r="I439" s="6" t="n">
        <f aca="false">(3.14*POWER(H439,2)*0.25*G439)</f>
        <v>996.636</v>
      </c>
      <c r="J439" s="26" t="n">
        <f aca="false">B439-C439/(2*10^5/1.8467)</f>
        <v>8.4770701085</v>
      </c>
      <c r="K439" s="24" t="n">
        <f aca="false">G439-J439</f>
        <v>6.5229298915</v>
      </c>
      <c r="L439" s="6" t="n">
        <f aca="false">I439/K439</f>
        <v>152.789623156722</v>
      </c>
      <c r="M439" s="25" t="n">
        <f aca="false">C439/L439</f>
        <v>554.677721228948</v>
      </c>
      <c r="N439" s="17" t="n">
        <f aca="false">J439/G439</f>
        <v>0.565138007233333</v>
      </c>
      <c r="O439" s="18" t="n">
        <f aca="false">LN(L439/(3.14*H439^2/4))</f>
        <v>0.832726556238085</v>
      </c>
    </row>
    <row r="440" customFormat="false" ht="14.25" hidden="false" customHeight="false" outlineLevel="0" collapsed="false">
      <c r="A440" s="14" t="n">
        <v>42.6</v>
      </c>
      <c r="B440" s="14" t="n">
        <v>9.2802</v>
      </c>
      <c r="C440" s="19" t="n">
        <v>85256</v>
      </c>
      <c r="G440" s="20" t="n">
        <f aca="false">$G$11</f>
        <v>15</v>
      </c>
      <c r="H440" s="20" t="n">
        <f aca="false">$H$11</f>
        <v>9.2</v>
      </c>
      <c r="I440" s="6" t="n">
        <f aca="false">(3.14*POWER(H440,2)*0.25*G440)</f>
        <v>996.636</v>
      </c>
      <c r="J440" s="26" t="n">
        <f aca="false">B440-C440/(2*10^5/1.8467)</f>
        <v>8.492988724</v>
      </c>
      <c r="K440" s="24" t="n">
        <f aca="false">G440-J440</f>
        <v>6.507011276</v>
      </c>
      <c r="L440" s="6" t="n">
        <f aca="false">I440/K440</f>
        <v>153.163404476633</v>
      </c>
      <c r="M440" s="25" t="n">
        <f aca="false">C440/L440</f>
        <v>556.634271034416</v>
      </c>
      <c r="N440" s="17" t="n">
        <f aca="false">J440/G440</f>
        <v>0.566199248266667</v>
      </c>
      <c r="O440" s="18" t="n">
        <f aca="false">LN(L440/(3.14*H440^2/4))</f>
        <v>0.835169947687837</v>
      </c>
    </row>
    <row r="441" customFormat="false" ht="14.25" hidden="false" customHeight="false" outlineLevel="0" collapsed="false">
      <c r="A441" s="14" t="n">
        <v>42.7</v>
      </c>
      <c r="B441" s="14" t="n">
        <v>9.3008</v>
      </c>
      <c r="C441" s="19" t="n">
        <v>85609</v>
      </c>
      <c r="G441" s="20" t="n">
        <f aca="false">$G$11</f>
        <v>15</v>
      </c>
      <c r="H441" s="20" t="n">
        <f aca="false">$H$11</f>
        <v>9.2</v>
      </c>
      <c r="I441" s="6" t="n">
        <f aca="false">(3.14*POWER(H441,2)*0.25*G441)</f>
        <v>996.636</v>
      </c>
      <c r="J441" s="26" t="n">
        <f aca="false">B441-C441/(2*10^5/1.8467)</f>
        <v>8.5103292985</v>
      </c>
      <c r="K441" s="24" t="n">
        <f aca="false">G441-J441</f>
        <v>6.4896707015</v>
      </c>
      <c r="L441" s="6" t="n">
        <f aca="false">I441/K441</f>
        <v>153.572661209087</v>
      </c>
      <c r="M441" s="25" t="n">
        <f aca="false">C441/L441</f>
        <v>557.449479132515</v>
      </c>
      <c r="N441" s="17" t="n">
        <f aca="false">J441/G441</f>
        <v>0.567355286566667</v>
      </c>
      <c r="O441" s="18" t="n">
        <f aca="false">LN(L441/(3.14*H441^2/4))</f>
        <v>0.837838411041756</v>
      </c>
    </row>
    <row r="442" customFormat="false" ht="14.25" hidden="false" customHeight="false" outlineLevel="0" collapsed="false">
      <c r="A442" s="14" t="n">
        <v>42.8</v>
      </c>
      <c r="B442" s="14" t="n">
        <v>9.3216</v>
      </c>
      <c r="C442" s="19" t="n">
        <v>85713</v>
      </c>
      <c r="G442" s="20" t="n">
        <f aca="false">$G$11</f>
        <v>15</v>
      </c>
      <c r="H442" s="20" t="n">
        <f aca="false">$H$11</f>
        <v>9.2</v>
      </c>
      <c r="I442" s="6" t="n">
        <f aca="false">(3.14*POWER(H442,2)*0.25*G442)</f>
        <v>996.636</v>
      </c>
      <c r="J442" s="26" t="n">
        <f aca="false">B442-C442/(2*10^5/1.8467)</f>
        <v>8.5301690145</v>
      </c>
      <c r="K442" s="24" t="n">
        <f aca="false">G442-J442</f>
        <v>6.4698309855</v>
      </c>
      <c r="L442" s="6" t="n">
        <f aca="false">I442/K442</f>
        <v>154.04359128293</v>
      </c>
      <c r="M442" s="25" t="n">
        <f aca="false">C442/L442</f>
        <v>556.420421558284</v>
      </c>
      <c r="N442" s="17" t="n">
        <f aca="false">J442/G442</f>
        <v>0.5686779343</v>
      </c>
      <c r="O442" s="18" t="n">
        <f aca="false">LN(L442/(3.14*H442^2/4))</f>
        <v>0.840900215728134</v>
      </c>
    </row>
    <row r="443" customFormat="false" ht="14.25" hidden="false" customHeight="false" outlineLevel="0" collapsed="false">
      <c r="A443" s="14" t="n">
        <v>42.9</v>
      </c>
      <c r="B443" s="14" t="n">
        <v>9.3423</v>
      </c>
      <c r="C443" s="19" t="n">
        <v>86252</v>
      </c>
      <c r="G443" s="20" t="n">
        <f aca="false">$G$11</f>
        <v>15</v>
      </c>
      <c r="H443" s="20" t="n">
        <f aca="false">$H$11</f>
        <v>9.2</v>
      </c>
      <c r="I443" s="6" t="n">
        <f aca="false">(3.14*POWER(H443,2)*0.25*G443)</f>
        <v>996.636</v>
      </c>
      <c r="J443" s="26" t="n">
        <f aca="false">B443-C443/(2*10^5/1.8467)</f>
        <v>8.545892158</v>
      </c>
      <c r="K443" s="24" t="n">
        <f aca="false">G443-J443</f>
        <v>6.454107842</v>
      </c>
      <c r="L443" s="6" t="n">
        <f aca="false">I443/K443</f>
        <v>154.41886383032</v>
      </c>
      <c r="M443" s="25" t="n">
        <f aca="false">C443/L443</f>
        <v>558.558701058545</v>
      </c>
      <c r="N443" s="17" t="n">
        <f aca="false">J443/G443</f>
        <v>0.569726143866667</v>
      </c>
      <c r="O443" s="18" t="n">
        <f aca="false">LN(L443/(3.14*H443^2/4))</f>
        <v>0.84333339828449</v>
      </c>
    </row>
    <row r="444" customFormat="false" ht="14.25" hidden="false" customHeight="false" outlineLevel="0" collapsed="false">
      <c r="A444" s="14" t="n">
        <v>43</v>
      </c>
      <c r="B444" s="14" t="n">
        <v>9.3631</v>
      </c>
      <c r="C444" s="19" t="n">
        <v>86346</v>
      </c>
      <c r="G444" s="20" t="n">
        <f aca="false">$G$11</f>
        <v>15</v>
      </c>
      <c r="H444" s="20" t="n">
        <f aca="false">$H$11</f>
        <v>9.2</v>
      </c>
      <c r="I444" s="6" t="n">
        <f aca="false">(3.14*POWER(H444,2)*0.25*G444)</f>
        <v>996.636</v>
      </c>
      <c r="J444" s="26" t="n">
        <f aca="false">B444-C444/(2*10^5/1.8467)</f>
        <v>8.565824209</v>
      </c>
      <c r="K444" s="24" t="n">
        <f aca="false">G444-J444</f>
        <v>6.434175791</v>
      </c>
      <c r="L444" s="6" t="n">
        <f aca="false">I444/K444</f>
        <v>154.89722885627</v>
      </c>
      <c r="M444" s="25" t="n">
        <f aca="false">C444/L444</f>
        <v>557.440572937047</v>
      </c>
      <c r="N444" s="17" t="n">
        <f aca="false">J444/G444</f>
        <v>0.571054947266667</v>
      </c>
      <c r="O444" s="18" t="n">
        <f aca="false">LN(L444/(3.14*H444^2/4))</f>
        <v>0.846426450464028</v>
      </c>
    </row>
    <row r="445" customFormat="false" ht="14.25" hidden="false" customHeight="false" outlineLevel="0" collapsed="false">
      <c r="A445" s="14" t="n">
        <v>43.1</v>
      </c>
      <c r="B445" s="14" t="n">
        <v>9.3844</v>
      </c>
      <c r="C445" s="19" t="n">
        <v>86834</v>
      </c>
      <c r="G445" s="20" t="n">
        <f aca="false">$G$11</f>
        <v>15</v>
      </c>
      <c r="H445" s="20" t="n">
        <f aca="false">$H$11</f>
        <v>9.2</v>
      </c>
      <c r="I445" s="6" t="n">
        <f aca="false">(3.14*POWER(H445,2)*0.25*G445)</f>
        <v>996.636</v>
      </c>
      <c r="J445" s="26" t="n">
        <f aca="false">B445-C445/(2*10^5/1.8467)</f>
        <v>8.582618261</v>
      </c>
      <c r="K445" s="24" t="n">
        <f aca="false">G445-J445</f>
        <v>6.417381739</v>
      </c>
      <c r="L445" s="6" t="n">
        <f aca="false">I445/K445</f>
        <v>155.302589207558</v>
      </c>
      <c r="M445" s="25" t="n">
        <f aca="false">C445/L445</f>
        <v>559.127831951009</v>
      </c>
      <c r="N445" s="17" t="n">
        <f aca="false">J445/G445</f>
        <v>0.572174550733333</v>
      </c>
      <c r="O445" s="18" t="n">
        <f aca="false">LN(L445/(3.14*H445^2/4))</f>
        <v>0.849039995401329</v>
      </c>
    </row>
    <row r="446" customFormat="false" ht="14.25" hidden="false" customHeight="false" outlineLevel="0" collapsed="false">
      <c r="A446" s="14" t="n">
        <v>43.2</v>
      </c>
      <c r="B446" s="14" t="n">
        <v>9.4052</v>
      </c>
      <c r="C446" s="19" t="n">
        <v>87161</v>
      </c>
      <c r="G446" s="20" t="n">
        <f aca="false">$G$11</f>
        <v>15</v>
      </c>
      <c r="H446" s="20" t="n">
        <f aca="false">$H$11</f>
        <v>9.2</v>
      </c>
      <c r="I446" s="6" t="n">
        <f aca="false">(3.14*POWER(H446,2)*0.25*G446)</f>
        <v>996.636</v>
      </c>
      <c r="J446" s="26" t="n">
        <f aca="false">B446-C446/(2*10^5/1.8467)</f>
        <v>8.6003989065</v>
      </c>
      <c r="K446" s="24" t="n">
        <f aca="false">G446-J446</f>
        <v>6.3996010935</v>
      </c>
      <c r="L446" s="6" t="n">
        <f aca="false">I446/K446</f>
        <v>155.734081771483</v>
      </c>
      <c r="M446" s="25" t="n">
        <f aca="false">C446/L446</f>
        <v>559.678389011187</v>
      </c>
      <c r="N446" s="17" t="n">
        <f aca="false">J446/G446</f>
        <v>0.5733599271</v>
      </c>
      <c r="O446" s="18" t="n">
        <f aca="false">LN(L446/(3.14*H446^2/4))</f>
        <v>0.851814541819751</v>
      </c>
    </row>
    <row r="447" customFormat="false" ht="14.25" hidden="false" customHeight="false" outlineLevel="0" collapsed="false">
      <c r="A447" s="14" t="n">
        <v>43.3</v>
      </c>
      <c r="B447" s="14" t="n">
        <v>9.4261</v>
      </c>
      <c r="C447" s="19" t="n">
        <v>87544</v>
      </c>
      <c r="G447" s="20" t="n">
        <f aca="false">$G$11</f>
        <v>15</v>
      </c>
      <c r="H447" s="20" t="n">
        <f aca="false">$H$11</f>
        <v>9.2</v>
      </c>
      <c r="I447" s="6" t="n">
        <f aca="false">(3.14*POWER(H447,2)*0.25*G447)</f>
        <v>996.636</v>
      </c>
      <c r="J447" s="26" t="n">
        <f aca="false">B447-C447/(2*10^5/1.8467)</f>
        <v>8.617762476</v>
      </c>
      <c r="K447" s="24" t="n">
        <f aca="false">G447-J447</f>
        <v>6.382237524</v>
      </c>
      <c r="L447" s="6" t="n">
        <f aca="false">I447/K447</f>
        <v>156.157773234264</v>
      </c>
      <c r="M447" s="25" t="n">
        <f aca="false">C447/L447</f>
        <v>560.612502258654</v>
      </c>
      <c r="N447" s="17" t="n">
        <f aca="false">J447/G447</f>
        <v>0.5745174984</v>
      </c>
      <c r="O447" s="18" t="n">
        <f aca="false">LN(L447/(3.14*H447^2/4))</f>
        <v>0.854531456138661</v>
      </c>
    </row>
    <row r="448" customFormat="false" ht="14.25" hidden="false" customHeight="false" outlineLevel="0" collapsed="false">
      <c r="A448" s="14" t="n">
        <v>43.4</v>
      </c>
      <c r="B448" s="14" t="n">
        <v>9.4459</v>
      </c>
      <c r="C448" s="19" t="n">
        <v>87858</v>
      </c>
      <c r="G448" s="20" t="n">
        <f aca="false">$G$11</f>
        <v>15</v>
      </c>
      <c r="H448" s="20" t="n">
        <f aca="false">$H$11</f>
        <v>9.2</v>
      </c>
      <c r="I448" s="6" t="n">
        <f aca="false">(3.14*POWER(H448,2)*0.25*G448)</f>
        <v>996.636</v>
      </c>
      <c r="J448" s="26" t="n">
        <f aca="false">B448-C448/(2*10^5/1.8467)</f>
        <v>8.634663157</v>
      </c>
      <c r="K448" s="24" t="n">
        <f aca="false">G448-J448</f>
        <v>6.365336843</v>
      </c>
      <c r="L448" s="6" t="n">
        <f aca="false">I448/K448</f>
        <v>156.572389581552</v>
      </c>
      <c r="M448" s="25" t="n">
        <f aca="false">C448/L448</f>
        <v>561.133417167646</v>
      </c>
      <c r="N448" s="17" t="n">
        <f aca="false">J448/G448</f>
        <v>0.575644210466667</v>
      </c>
      <c r="O448" s="18" t="n">
        <f aca="false">LN(L448/(3.14*H448^2/4))</f>
        <v>0.857183049361928</v>
      </c>
    </row>
    <row r="449" customFormat="false" ht="14.25" hidden="false" customHeight="false" outlineLevel="0" collapsed="false">
      <c r="A449" s="14" t="n">
        <v>43.5</v>
      </c>
      <c r="B449" s="14" t="n">
        <v>9.466</v>
      </c>
      <c r="C449" s="19" t="n">
        <v>88040</v>
      </c>
      <c r="G449" s="20" t="n">
        <f aca="false">$G$11</f>
        <v>15</v>
      </c>
      <c r="H449" s="20" t="n">
        <f aca="false">$H$11</f>
        <v>9.2</v>
      </c>
      <c r="I449" s="6" t="n">
        <f aca="false">(3.14*POWER(H449,2)*0.25*G449)</f>
        <v>996.636</v>
      </c>
      <c r="J449" s="26" t="n">
        <f aca="false">B449-C449/(2*10^5/1.8467)</f>
        <v>8.65308266</v>
      </c>
      <c r="K449" s="24" t="n">
        <f aca="false">G449-J449</f>
        <v>6.34691734</v>
      </c>
      <c r="L449" s="6" t="n">
        <f aca="false">I449/K449</f>
        <v>157.026781130255</v>
      </c>
      <c r="M449" s="25" t="n">
        <f aca="false">C449/L449</f>
        <v>560.668692093804</v>
      </c>
      <c r="N449" s="17" t="n">
        <f aca="false">J449/G449</f>
        <v>0.576872177333333</v>
      </c>
      <c r="O449" s="18" t="n">
        <f aca="false">LN(L449/(3.14*H449^2/4))</f>
        <v>0.860080964338341</v>
      </c>
    </row>
    <row r="450" customFormat="false" ht="14.25" hidden="false" customHeight="false" outlineLevel="0" collapsed="false">
      <c r="A450" s="14" t="n">
        <v>43.6</v>
      </c>
      <c r="B450" s="14" t="n">
        <v>9.4867</v>
      </c>
      <c r="C450" s="19" t="n">
        <v>88340</v>
      </c>
      <c r="G450" s="20" t="n">
        <f aca="false">$G$11</f>
        <v>15</v>
      </c>
      <c r="H450" s="20" t="n">
        <f aca="false">$H$11</f>
        <v>9.2</v>
      </c>
      <c r="I450" s="6" t="n">
        <f aca="false">(3.14*POWER(H450,2)*0.25*G450)</f>
        <v>996.636</v>
      </c>
      <c r="J450" s="26" t="n">
        <f aca="false">B450-C450/(2*10^5/1.8467)</f>
        <v>8.67101261</v>
      </c>
      <c r="K450" s="24" t="n">
        <f aca="false">G450-J450</f>
        <v>6.32898739</v>
      </c>
      <c r="L450" s="6" t="n">
        <f aca="false">I450/K450</f>
        <v>157.471636232791</v>
      </c>
      <c r="M450" s="25" t="n">
        <f aca="false">C450/L450</f>
        <v>560.989916110396</v>
      </c>
      <c r="N450" s="17" t="n">
        <f aca="false">J450/G450</f>
        <v>0.578067507333333</v>
      </c>
      <c r="O450" s="18" t="n">
        <f aca="false">LN(L450/(3.14*H450^2/4))</f>
        <v>0.86290994772689</v>
      </c>
    </row>
    <row r="451" customFormat="false" ht="14.25" hidden="false" customHeight="false" outlineLevel="0" collapsed="false">
      <c r="A451" s="14" t="n">
        <v>43.7</v>
      </c>
      <c r="B451" s="14" t="n">
        <v>9.5064</v>
      </c>
      <c r="C451" s="19" t="n">
        <v>88781</v>
      </c>
      <c r="G451" s="20" t="n">
        <f aca="false">$G$11</f>
        <v>15</v>
      </c>
      <c r="H451" s="20" t="n">
        <f aca="false">$H$11</f>
        <v>9.2</v>
      </c>
      <c r="I451" s="6" t="n">
        <f aca="false">(3.14*POWER(H451,2)*0.25*G451)</f>
        <v>996.636</v>
      </c>
      <c r="J451" s="26" t="n">
        <f aca="false">B451-C451/(2*10^5/1.8467)</f>
        <v>8.6866406365</v>
      </c>
      <c r="K451" s="24" t="n">
        <f aca="false">G451-J451</f>
        <v>6.3133593635</v>
      </c>
      <c r="L451" s="6" t="n">
        <f aca="false">I451/K451</f>
        <v>157.861439943042</v>
      </c>
      <c r="M451" s="25" t="n">
        <f aca="false">C451/L451</f>
        <v>562.398265415752</v>
      </c>
      <c r="N451" s="17" t="n">
        <f aca="false">J451/G451</f>
        <v>0.579109375766667</v>
      </c>
      <c r="O451" s="18" t="n">
        <f aca="false">LN(L451/(3.14*H451^2/4))</f>
        <v>0.865382278974425</v>
      </c>
    </row>
    <row r="452" customFormat="false" ht="14.25" hidden="false" customHeight="false" outlineLevel="0" collapsed="false">
      <c r="A452" s="14" t="n">
        <v>43.8</v>
      </c>
      <c r="B452" s="14" t="n">
        <v>9.5271</v>
      </c>
      <c r="C452" s="19" t="n">
        <v>88975</v>
      </c>
      <c r="G452" s="20" t="n">
        <f aca="false">$G$11</f>
        <v>15</v>
      </c>
      <c r="H452" s="20" t="n">
        <f aca="false">$H$11</f>
        <v>9.2</v>
      </c>
      <c r="I452" s="6" t="n">
        <f aca="false">(3.14*POWER(H452,2)*0.25*G452)</f>
        <v>996.636</v>
      </c>
      <c r="J452" s="26" t="n">
        <f aca="false">B452-C452/(2*10^5/1.8467)</f>
        <v>8.7055493375</v>
      </c>
      <c r="K452" s="24" t="n">
        <f aca="false">G452-J452</f>
        <v>6.2944506625</v>
      </c>
      <c r="L452" s="6" t="n">
        <f aca="false">I452/K452</f>
        <v>158.335660002482</v>
      </c>
      <c r="M452" s="25" t="n">
        <f aca="false">C452/L452</f>
        <v>561.939110864887</v>
      </c>
      <c r="N452" s="17" t="n">
        <f aca="false">J452/G452</f>
        <v>0.580369955833333</v>
      </c>
      <c r="O452" s="18" t="n">
        <f aca="false">LN(L452/(3.14*H452^2/4))</f>
        <v>0.868381803100824</v>
      </c>
    </row>
    <row r="453" customFormat="false" ht="14.25" hidden="false" customHeight="false" outlineLevel="0" collapsed="false">
      <c r="A453" s="14" t="n">
        <v>43.9</v>
      </c>
      <c r="B453" s="14" t="n">
        <v>9.5481</v>
      </c>
      <c r="C453" s="19" t="n">
        <v>89337</v>
      </c>
      <c r="G453" s="20" t="n">
        <f aca="false">$G$11</f>
        <v>15</v>
      </c>
      <c r="H453" s="20" t="n">
        <f aca="false">$H$11</f>
        <v>9.2</v>
      </c>
      <c r="I453" s="6" t="n">
        <f aca="false">(3.14*POWER(H453,2)*0.25*G453)</f>
        <v>996.636</v>
      </c>
      <c r="J453" s="26" t="n">
        <f aca="false">B453-C453/(2*10^5/1.8467)</f>
        <v>8.7232068105</v>
      </c>
      <c r="K453" s="24" t="n">
        <f aca="false">G453-J453</f>
        <v>6.2767931895</v>
      </c>
      <c r="L453" s="6" t="n">
        <f aca="false">I453/K453</f>
        <v>158.781079750596</v>
      </c>
      <c r="M453" s="25" t="n">
        <f aca="false">C453/L453</f>
        <v>562.642602886472</v>
      </c>
      <c r="N453" s="17" t="n">
        <f aca="false">J453/G453</f>
        <v>0.5815471207</v>
      </c>
      <c r="O453" s="18" t="n">
        <f aca="false">LN(L453/(3.14*H453^2/4))</f>
        <v>0.87119098965705</v>
      </c>
    </row>
    <row r="454" customFormat="false" ht="14.25" hidden="false" customHeight="false" outlineLevel="0" collapsed="false">
      <c r="A454" s="14" t="n">
        <v>44</v>
      </c>
      <c r="B454" s="14" t="n">
        <v>9.5688</v>
      </c>
      <c r="C454" s="19" t="n">
        <v>89733</v>
      </c>
      <c r="G454" s="20" t="n">
        <f aca="false">$G$11</f>
        <v>15</v>
      </c>
      <c r="H454" s="20" t="n">
        <f aca="false">$H$11</f>
        <v>9.2</v>
      </c>
      <c r="I454" s="6" t="n">
        <f aca="false">(3.14*POWER(H454,2)*0.25*G454)</f>
        <v>996.636</v>
      </c>
      <c r="J454" s="26" t="n">
        <f aca="false">B454-C454/(2*10^5/1.8467)</f>
        <v>8.7402503445</v>
      </c>
      <c r="K454" s="24" t="n">
        <f aca="false">G454-J454</f>
        <v>6.2597496555</v>
      </c>
      <c r="L454" s="6" t="n">
        <f aca="false">I454/K454</f>
        <v>159.213395878272</v>
      </c>
      <c r="M454" s="25" t="n">
        <f aca="false">C454/L454</f>
        <v>563.602073211264</v>
      </c>
      <c r="N454" s="17" t="n">
        <f aca="false">J454/G454</f>
        <v>0.5826833563</v>
      </c>
      <c r="O454" s="18" t="n">
        <f aca="false">LN(L454/(3.14*H454^2/4))</f>
        <v>0.873910007924055</v>
      </c>
    </row>
    <row r="455" customFormat="false" ht="14.25" hidden="false" customHeight="false" outlineLevel="0" collapsed="false">
      <c r="A455" s="14" t="n">
        <v>44.1</v>
      </c>
      <c r="B455" s="14" t="n">
        <v>9.5896</v>
      </c>
      <c r="C455" s="19" t="n">
        <v>90019</v>
      </c>
      <c r="G455" s="20" t="n">
        <f aca="false">$G$11</f>
        <v>15</v>
      </c>
      <c r="H455" s="20" t="n">
        <f aca="false">$H$11</f>
        <v>9.2</v>
      </c>
      <c r="I455" s="6" t="n">
        <f aca="false">(3.14*POWER(H455,2)*0.25*G455)</f>
        <v>996.636</v>
      </c>
      <c r="J455" s="26" t="n">
        <f aca="false">B455-C455/(2*10^5/1.8467)</f>
        <v>8.7584095635</v>
      </c>
      <c r="K455" s="24" t="n">
        <f aca="false">G455-J455</f>
        <v>6.2415904365</v>
      </c>
      <c r="L455" s="6" t="n">
        <f aca="false">I455/K455</f>
        <v>159.67660969419</v>
      </c>
      <c r="M455" s="25" t="n">
        <f aca="false">C455/L455</f>
        <v>563.758212128895</v>
      </c>
      <c r="N455" s="17" t="n">
        <f aca="false">J455/G455</f>
        <v>0.5838939709</v>
      </c>
      <c r="O455" s="18" t="n">
        <f aca="false">LN(L455/(3.14*H455^2/4))</f>
        <v>0.876815173552432</v>
      </c>
    </row>
    <row r="456" customFormat="false" ht="14.25" hidden="false" customHeight="false" outlineLevel="0" collapsed="false">
      <c r="A456" s="14" t="n">
        <v>44.2</v>
      </c>
      <c r="B456" s="14" t="n">
        <v>9.6098</v>
      </c>
      <c r="C456" s="19" t="n">
        <v>90458</v>
      </c>
      <c r="G456" s="20" t="n">
        <f aca="false">$G$11</f>
        <v>15</v>
      </c>
      <c r="H456" s="20" t="n">
        <f aca="false">$H$11</f>
        <v>9.2</v>
      </c>
      <c r="I456" s="6" t="n">
        <f aca="false">(3.14*POWER(H456,2)*0.25*G456)</f>
        <v>996.636</v>
      </c>
      <c r="J456" s="26" t="n">
        <f aca="false">B456-C456/(2*10^5/1.8467)</f>
        <v>8.774556057</v>
      </c>
      <c r="K456" s="24" t="n">
        <f aca="false">G456-J456</f>
        <v>6.225443943</v>
      </c>
      <c r="L456" s="6" t="n">
        <f aca="false">I456/K456</f>
        <v>160.090751619511</v>
      </c>
      <c r="M456" s="25" t="n">
        <f aca="false">C456/L456</f>
        <v>565.042009515906</v>
      </c>
      <c r="N456" s="17" t="n">
        <f aca="false">J456/G456</f>
        <v>0.5849704038</v>
      </c>
      <c r="O456" s="18" t="n">
        <f aca="false">LN(L456/(3.14*H456^2/4))</f>
        <v>0.879405445149736</v>
      </c>
    </row>
    <row r="457" customFormat="false" ht="14.25" hidden="false" customHeight="false" outlineLevel="0" collapsed="false">
      <c r="A457" s="14" t="n">
        <v>44.3</v>
      </c>
      <c r="B457" s="14" t="n">
        <v>9.6304</v>
      </c>
      <c r="C457" s="19" t="n">
        <v>90647</v>
      </c>
      <c r="G457" s="20" t="n">
        <f aca="false">$G$11</f>
        <v>15</v>
      </c>
      <c r="H457" s="20" t="n">
        <f aca="false">$H$11</f>
        <v>9.2</v>
      </c>
      <c r="I457" s="6" t="n">
        <f aca="false">(3.14*POWER(H457,2)*0.25*G457)</f>
        <v>996.636</v>
      </c>
      <c r="J457" s="26" t="n">
        <f aca="false">B457-C457/(2*10^5/1.8467)</f>
        <v>8.7934109255</v>
      </c>
      <c r="K457" s="24" t="n">
        <f aca="false">G457-J457</f>
        <v>6.2065890745</v>
      </c>
      <c r="L457" s="6" t="n">
        <f aca="false">I457/K457</f>
        <v>160.577088000673</v>
      </c>
      <c r="M457" s="25" t="n">
        <f aca="false">C457/L457</f>
        <v>564.507683684115</v>
      </c>
      <c r="N457" s="17" t="n">
        <f aca="false">J457/G457</f>
        <v>0.586227395033333</v>
      </c>
      <c r="O457" s="18" t="n">
        <f aca="false">LN(L457/(3.14*H457^2/4))</f>
        <v>0.882438719422743</v>
      </c>
    </row>
    <row r="458" customFormat="false" ht="14.25" hidden="false" customHeight="false" outlineLevel="0" collapsed="false">
      <c r="A458" s="14" t="n">
        <v>44.4</v>
      </c>
      <c r="B458" s="14" t="n">
        <v>9.6511</v>
      </c>
      <c r="C458" s="19" t="n">
        <v>90998</v>
      </c>
      <c r="G458" s="20" t="n">
        <f aca="false">$G$11</f>
        <v>15</v>
      </c>
      <c r="H458" s="20" t="n">
        <f aca="false">$H$11</f>
        <v>9.2</v>
      </c>
      <c r="I458" s="6" t="n">
        <f aca="false">(3.14*POWER(H458,2)*0.25*G458)</f>
        <v>996.636</v>
      </c>
      <c r="J458" s="26" t="n">
        <f aca="false">B458-C458/(2*10^5/1.8467)</f>
        <v>8.810869967</v>
      </c>
      <c r="K458" s="24" t="n">
        <f aca="false">G458-J458</f>
        <v>6.189130033</v>
      </c>
      <c r="L458" s="6" t="n">
        <f aca="false">I458/K458</f>
        <v>161.030063140701</v>
      </c>
      <c r="M458" s="25" t="n">
        <f aca="false">C458/L458</f>
        <v>565.099449290347</v>
      </c>
      <c r="N458" s="17" t="n">
        <f aca="false">J458/G458</f>
        <v>0.587391331133333</v>
      </c>
      <c r="O458" s="18" t="n">
        <f aca="false">LN(L458/(3.14*H458^2/4))</f>
        <v>0.885255668224772</v>
      </c>
    </row>
    <row r="459" customFormat="false" ht="14.25" hidden="false" customHeight="false" outlineLevel="0" collapsed="false">
      <c r="A459" s="14" t="n">
        <v>44.5</v>
      </c>
      <c r="B459" s="14" t="n">
        <v>9.6713</v>
      </c>
      <c r="C459" s="19" t="n">
        <v>91438</v>
      </c>
      <c r="G459" s="20" t="n">
        <f aca="false">$G$11</f>
        <v>15</v>
      </c>
      <c r="H459" s="20" t="n">
        <f aca="false">$H$11</f>
        <v>9.2</v>
      </c>
      <c r="I459" s="6" t="n">
        <f aca="false">(3.14*POWER(H459,2)*0.25*G459)</f>
        <v>996.636</v>
      </c>
      <c r="J459" s="26" t="n">
        <f aca="false">B459-C459/(2*10^5/1.8467)</f>
        <v>8.827007227</v>
      </c>
      <c r="K459" s="24" t="n">
        <f aca="false">G459-J459</f>
        <v>6.172992773</v>
      </c>
      <c r="L459" s="6" t="n">
        <f aca="false">I459/K459</f>
        <v>161.451023296055</v>
      </c>
      <c r="M459" s="25" t="n">
        <f aca="false">C459/L459</f>
        <v>566.35131901474</v>
      </c>
      <c r="N459" s="17" t="n">
        <f aca="false">J459/G459</f>
        <v>0.588467148466667</v>
      </c>
      <c r="O459" s="18" t="n">
        <f aca="false">LN(L459/(3.14*H459^2/4))</f>
        <v>0.887866428434697</v>
      </c>
    </row>
    <row r="460" customFormat="false" ht="14.25" hidden="false" customHeight="false" outlineLevel="0" collapsed="false">
      <c r="A460" s="14" t="n">
        <v>44.6</v>
      </c>
      <c r="B460" s="14" t="n">
        <v>9.691</v>
      </c>
      <c r="C460" s="19" t="n">
        <v>91779</v>
      </c>
      <c r="G460" s="20" t="n">
        <f aca="false">$G$11</f>
        <v>15</v>
      </c>
      <c r="H460" s="20" t="n">
        <f aca="false">$H$11</f>
        <v>9.2</v>
      </c>
      <c r="I460" s="6" t="n">
        <f aca="false">(3.14*POWER(H460,2)*0.25*G460)</f>
        <v>996.636</v>
      </c>
      <c r="J460" s="26" t="n">
        <f aca="false">B460-C460/(2*10^5/1.8467)</f>
        <v>8.8435586035</v>
      </c>
      <c r="K460" s="24" t="n">
        <f aca="false">G460-J460</f>
        <v>6.1564413965</v>
      </c>
      <c r="L460" s="6" t="n">
        <f aca="false">I460/K460</f>
        <v>161.885078702544</v>
      </c>
      <c r="M460" s="25" t="n">
        <f aca="false">C460/L460</f>
        <v>566.939218460274</v>
      </c>
      <c r="N460" s="17" t="n">
        <f aca="false">J460/G460</f>
        <v>0.589570573566667</v>
      </c>
      <c r="O460" s="18" t="n">
        <f aca="false">LN(L460/(3.14*H460^2/4))</f>
        <v>0.890551285860423</v>
      </c>
    </row>
    <row r="461" customFormat="false" ht="14.25" hidden="false" customHeight="false" outlineLevel="0" collapsed="false">
      <c r="A461" s="14" t="n">
        <v>44.7</v>
      </c>
      <c r="B461" s="14" t="n">
        <v>9.7121</v>
      </c>
      <c r="C461" s="19" t="n">
        <v>91997</v>
      </c>
      <c r="G461" s="20" t="n">
        <f aca="false">$G$11</f>
        <v>15</v>
      </c>
      <c r="H461" s="20" t="n">
        <f aca="false">$H$11</f>
        <v>9.2</v>
      </c>
      <c r="I461" s="6" t="n">
        <f aca="false">(3.14*POWER(H461,2)*0.25*G461)</f>
        <v>996.636</v>
      </c>
      <c r="J461" s="26" t="n">
        <f aca="false">B461-C461/(2*10^5/1.8467)</f>
        <v>8.8626457005</v>
      </c>
      <c r="K461" s="24" t="n">
        <f aca="false">G461-J461</f>
        <v>6.1373542995</v>
      </c>
      <c r="L461" s="6" t="n">
        <f aca="false">I461/K461</f>
        <v>162.388539322423</v>
      </c>
      <c r="M461" s="25" t="n">
        <f aca="false">C461/L461</f>
        <v>566.523970126608</v>
      </c>
      <c r="N461" s="17" t="n">
        <f aca="false">J461/G461</f>
        <v>0.5908430467</v>
      </c>
      <c r="O461" s="18" t="n">
        <f aca="false">LN(L461/(3.14*H461^2/4))</f>
        <v>0.893656447652357</v>
      </c>
    </row>
    <row r="462" customFormat="false" ht="14.25" hidden="false" customHeight="false" outlineLevel="0" collapsed="false">
      <c r="A462" s="14" t="n">
        <v>44.8</v>
      </c>
      <c r="B462" s="14" t="n">
        <v>9.7327</v>
      </c>
      <c r="C462" s="19" t="n">
        <v>92411</v>
      </c>
      <c r="G462" s="20" t="n">
        <f aca="false">$G$11</f>
        <v>15</v>
      </c>
      <c r="H462" s="20" t="n">
        <f aca="false">$H$11</f>
        <v>9.2</v>
      </c>
      <c r="I462" s="6" t="n">
        <f aca="false">(3.14*POWER(H462,2)*0.25*G462)</f>
        <v>996.636</v>
      </c>
      <c r="J462" s="26" t="n">
        <f aca="false">B462-C462/(2*10^5/1.8467)</f>
        <v>8.8794230315</v>
      </c>
      <c r="K462" s="24" t="n">
        <f aca="false">G462-J462</f>
        <v>6.1205769685</v>
      </c>
      <c r="L462" s="6" t="n">
        <f aca="false">I462/K462</f>
        <v>162.833668317425</v>
      </c>
      <c r="M462" s="25" t="n">
        <f aca="false">C462/L462</f>
        <v>567.517768007631</v>
      </c>
      <c r="N462" s="17" t="n">
        <f aca="false">J462/G462</f>
        <v>0.591961535433333</v>
      </c>
      <c r="O462" s="18" t="n">
        <f aca="false">LN(L462/(3.14*H462^2/4))</f>
        <v>0.896393833122976</v>
      </c>
    </row>
    <row r="463" customFormat="false" ht="14.25" hidden="false" customHeight="false" outlineLevel="0" collapsed="false">
      <c r="A463" s="14" t="n">
        <v>44.9</v>
      </c>
      <c r="B463" s="14" t="n">
        <v>9.7534</v>
      </c>
      <c r="C463" s="19" t="n">
        <v>92804</v>
      </c>
      <c r="G463" s="20" t="n">
        <f aca="false">$G$11</f>
        <v>15</v>
      </c>
      <c r="H463" s="20" t="n">
        <f aca="false">$H$11</f>
        <v>9.2</v>
      </c>
      <c r="I463" s="6" t="n">
        <f aca="false">(3.14*POWER(H463,2)*0.25*G463)</f>
        <v>996.636</v>
      </c>
      <c r="J463" s="26" t="n">
        <f aca="false">B463-C463/(2*10^5/1.8467)</f>
        <v>8.896494266</v>
      </c>
      <c r="K463" s="24" t="n">
        <f aca="false">G463-J463</f>
        <v>6.103505734</v>
      </c>
      <c r="L463" s="6" t="n">
        <f aca="false">I463/K463</f>
        <v>163.289106856764</v>
      </c>
      <c r="M463" s="25" t="n">
        <f aca="false">C463/L463</f>
        <v>568.341647440125</v>
      </c>
      <c r="N463" s="17" t="n">
        <f aca="false">J463/G463</f>
        <v>0.593099617733333</v>
      </c>
      <c r="O463" s="18" t="n">
        <f aca="false">LN(L463/(3.14*H463^2/4))</f>
        <v>0.899186884513969</v>
      </c>
    </row>
    <row r="464" customFormat="false" ht="14.25" hidden="false" customHeight="false" outlineLevel="0" collapsed="false">
      <c r="A464" s="14" t="n">
        <v>45</v>
      </c>
      <c r="B464" s="14" t="n">
        <v>9.7741</v>
      </c>
      <c r="C464" s="19" t="n">
        <v>93176</v>
      </c>
      <c r="G464" s="20" t="n">
        <f aca="false">$G$11</f>
        <v>15</v>
      </c>
      <c r="H464" s="20" t="n">
        <f aca="false">$H$11</f>
        <v>9.2</v>
      </c>
      <c r="I464" s="6" t="n">
        <f aca="false">(3.14*POWER(H464,2)*0.25*G464)</f>
        <v>996.636</v>
      </c>
      <c r="J464" s="26" t="n">
        <f aca="false">B464-C464/(2*10^5/1.8467)</f>
        <v>8.913759404</v>
      </c>
      <c r="K464" s="24" t="n">
        <f aca="false">G464-J464</f>
        <v>6.086240596</v>
      </c>
      <c r="L464" s="6" t="n">
        <f aca="false">I464/K464</f>
        <v>163.752317096207</v>
      </c>
      <c r="M464" s="25" t="n">
        <f aca="false">C464/L464</f>
        <v>569.005688910391</v>
      </c>
      <c r="N464" s="17" t="n">
        <f aca="false">J464/G464</f>
        <v>0.594250626933333</v>
      </c>
      <c r="O464" s="18" t="n">
        <f aca="false">LN(L464/(3.14*H464^2/4))</f>
        <v>0.902019617710832</v>
      </c>
    </row>
    <row r="465" customFormat="false" ht="14.25" hidden="false" customHeight="false" outlineLevel="0" collapsed="false">
      <c r="A465" s="14" t="n">
        <v>45.1</v>
      </c>
      <c r="B465" s="14" t="n">
        <v>9.7943</v>
      </c>
      <c r="C465" s="19" t="n">
        <v>93463</v>
      </c>
      <c r="G465" s="20" t="n">
        <f aca="false">$G$11</f>
        <v>15</v>
      </c>
      <c r="H465" s="20" t="n">
        <f aca="false">$H$11</f>
        <v>9.2</v>
      </c>
      <c r="I465" s="6" t="n">
        <f aca="false">(3.14*POWER(H465,2)*0.25*G465)</f>
        <v>996.636</v>
      </c>
      <c r="J465" s="26" t="n">
        <f aca="false">B465-C465/(2*10^5/1.8467)</f>
        <v>8.9313093895</v>
      </c>
      <c r="K465" s="24" t="n">
        <f aca="false">G465-J465</f>
        <v>6.0686906105</v>
      </c>
      <c r="L465" s="6" t="n">
        <f aca="false">I465/K465</f>
        <v>164.225870779378</v>
      </c>
      <c r="M465" s="25" t="n">
        <f aca="false">C465/L465</f>
        <v>569.112525063475</v>
      </c>
      <c r="N465" s="17" t="n">
        <f aca="false">J465/G465</f>
        <v>0.595420625966667</v>
      </c>
      <c r="O465" s="18" t="n">
        <f aca="false">LN(L465/(3.14*H465^2/4))</f>
        <v>0.904907334210001</v>
      </c>
    </row>
    <row r="466" customFormat="false" ht="14.25" hidden="false" customHeight="false" outlineLevel="0" collapsed="false">
      <c r="A466" s="14" t="n">
        <v>45.2</v>
      </c>
      <c r="B466" s="14" t="n">
        <v>9.8152</v>
      </c>
      <c r="C466" s="19" t="n">
        <v>93866</v>
      </c>
      <c r="G466" s="20" t="n">
        <f aca="false">$G$11</f>
        <v>15</v>
      </c>
      <c r="H466" s="20" t="n">
        <f aca="false">$H$11</f>
        <v>9.2</v>
      </c>
      <c r="I466" s="6" t="n">
        <f aca="false">(3.14*POWER(H466,2)*0.25*G466)</f>
        <v>996.636</v>
      </c>
      <c r="J466" s="26" t="n">
        <f aca="false">B466-C466/(2*10^5/1.8467)</f>
        <v>8.948488289</v>
      </c>
      <c r="K466" s="24" t="n">
        <f aca="false">G466-J466</f>
        <v>6.051511711</v>
      </c>
      <c r="L466" s="6" t="n">
        <f aca="false">I466/K466</f>
        <v>164.69207160062</v>
      </c>
      <c r="M466" s="25" t="n">
        <f aca="false">C466/L466</f>
        <v>569.948505035666</v>
      </c>
      <c r="N466" s="17" t="n">
        <f aca="false">J466/G466</f>
        <v>0.596565885933333</v>
      </c>
      <c r="O466" s="18" t="n">
        <f aca="false">LN(L466/(3.14*H466^2/4))</f>
        <v>0.907742090684889</v>
      </c>
    </row>
    <row r="467" customFormat="false" ht="14.25" hidden="false" customHeight="false" outlineLevel="0" collapsed="false">
      <c r="A467" s="14" t="n">
        <v>45.3</v>
      </c>
      <c r="B467" s="14" t="n">
        <v>9.8358</v>
      </c>
      <c r="C467" s="19" t="n">
        <v>94166</v>
      </c>
      <c r="G467" s="20" t="n">
        <f aca="false">$G$11</f>
        <v>15</v>
      </c>
      <c r="H467" s="20" t="n">
        <f aca="false">$H$11</f>
        <v>9.2</v>
      </c>
      <c r="I467" s="6" t="n">
        <f aca="false">(3.14*POWER(H467,2)*0.25*G467)</f>
        <v>996.636</v>
      </c>
      <c r="J467" s="26" t="n">
        <f aca="false">B467-C467/(2*10^5/1.8467)</f>
        <v>8.966318239</v>
      </c>
      <c r="K467" s="24" t="n">
        <f aca="false">G467-J467</f>
        <v>6.033681761</v>
      </c>
      <c r="L467" s="6" t="n">
        <f aca="false">I467/K467</f>
        <v>165.178748147105</v>
      </c>
      <c r="M467" s="25" t="n">
        <f aca="false">C467/L467</f>
        <v>570.085444140414</v>
      </c>
      <c r="N467" s="17" t="n">
        <f aca="false">J467/G467</f>
        <v>0.597754549266667</v>
      </c>
      <c r="O467" s="18" t="n">
        <f aca="false">LN(L467/(3.14*H467^2/4))</f>
        <v>0.910692802724043</v>
      </c>
    </row>
    <row r="468" customFormat="false" ht="14.25" hidden="false" customHeight="false" outlineLevel="0" collapsed="false">
      <c r="A468" s="14" t="n">
        <v>45.4</v>
      </c>
      <c r="B468" s="14" t="n">
        <v>9.8557</v>
      </c>
      <c r="C468" s="19" t="n">
        <v>94537</v>
      </c>
      <c r="G468" s="20" t="n">
        <f aca="false">$G$11</f>
        <v>15</v>
      </c>
      <c r="H468" s="20" t="n">
        <f aca="false">$H$11</f>
        <v>9.2</v>
      </c>
      <c r="I468" s="6" t="n">
        <f aca="false">(3.14*POWER(H468,2)*0.25*G468)</f>
        <v>996.636</v>
      </c>
      <c r="J468" s="26" t="n">
        <f aca="false">B468-C468/(2*10^5/1.8467)</f>
        <v>8.9827926105</v>
      </c>
      <c r="K468" s="24" t="n">
        <f aca="false">G468-J468</f>
        <v>6.0172073895</v>
      </c>
      <c r="L468" s="6" t="n">
        <f aca="false">I468/K468</f>
        <v>165.630987181716</v>
      </c>
      <c r="M468" s="25" t="n">
        <f aca="false">C468/L468</f>
        <v>570.768801228494</v>
      </c>
      <c r="N468" s="17" t="n">
        <f aca="false">J468/G468</f>
        <v>0.5988528407</v>
      </c>
      <c r="O468" s="18" t="n">
        <f aca="false">LN(L468/(3.14*H468^2/4))</f>
        <v>0.913426938198546</v>
      </c>
    </row>
    <row r="469" customFormat="false" ht="14.25" hidden="false" customHeight="false" outlineLevel="0" collapsed="false">
      <c r="A469" s="14" t="n">
        <v>45.5</v>
      </c>
      <c r="B469" s="14" t="n">
        <v>9.8771</v>
      </c>
      <c r="C469" s="19" t="n">
        <v>94881</v>
      </c>
      <c r="G469" s="20" t="n">
        <f aca="false">$G$11</f>
        <v>15</v>
      </c>
      <c r="H469" s="20" t="n">
        <f aca="false">$H$11</f>
        <v>9.2</v>
      </c>
      <c r="I469" s="6" t="n">
        <f aca="false">(3.14*POWER(H469,2)*0.25*G469)</f>
        <v>996.636</v>
      </c>
      <c r="J469" s="26" t="n">
        <f aca="false">B469-C469/(2*10^5/1.8467)</f>
        <v>9.0010162865</v>
      </c>
      <c r="K469" s="24" t="n">
        <f aca="false">G469-J469</f>
        <v>5.9989837135</v>
      </c>
      <c r="L469" s="6" t="n">
        <f aca="false">I469/K469</f>
        <v>166.134139980609</v>
      </c>
      <c r="M469" s="25" t="n">
        <f aca="false">C469/L469</f>
        <v>571.110790419565</v>
      </c>
      <c r="N469" s="17" t="n">
        <f aca="false">J469/G469</f>
        <v>0.600067752433333</v>
      </c>
      <c r="O469" s="18" t="n">
        <f aca="false">LN(L469/(3.14*H469^2/4))</f>
        <v>0.916460127304084</v>
      </c>
    </row>
    <row r="470" customFormat="false" ht="14.25" hidden="false" customHeight="false" outlineLevel="0" collapsed="false">
      <c r="A470" s="14" t="n">
        <v>45.6</v>
      </c>
      <c r="B470" s="14" t="n">
        <v>9.8975</v>
      </c>
      <c r="C470" s="19" t="n">
        <v>95207</v>
      </c>
      <c r="G470" s="20" t="n">
        <f aca="false">$G$11</f>
        <v>15</v>
      </c>
      <c r="H470" s="20" t="n">
        <f aca="false">$H$11</f>
        <v>9.2</v>
      </c>
      <c r="I470" s="6" t="n">
        <f aca="false">(3.14*POWER(H470,2)*0.25*G470)</f>
        <v>996.636</v>
      </c>
      <c r="J470" s="26" t="n">
        <f aca="false">B470-C470/(2*10^5/1.8467)</f>
        <v>9.0184061655</v>
      </c>
      <c r="K470" s="24" t="n">
        <f aca="false">G470-J470</f>
        <v>5.9815938345</v>
      </c>
      <c r="L470" s="6" t="n">
        <f aca="false">I470/K470</f>
        <v>166.617130412919</v>
      </c>
      <c r="M470" s="25" t="n">
        <f aca="false">C470/L470</f>
        <v>571.411833609504</v>
      </c>
      <c r="N470" s="17" t="n">
        <f aca="false">J470/G470</f>
        <v>0.6012270777</v>
      </c>
      <c r="O470" s="18" t="n">
        <f aca="false">LN(L470/(3.14*H470^2/4))</f>
        <v>0.919363141143455</v>
      </c>
    </row>
    <row r="471" customFormat="false" ht="14.25" hidden="false" customHeight="false" outlineLevel="0" collapsed="false">
      <c r="A471" s="14" t="n">
        <v>45.7</v>
      </c>
      <c r="B471" s="14" t="n">
        <v>9.9183</v>
      </c>
      <c r="C471" s="19" t="n">
        <v>95616</v>
      </c>
      <c r="G471" s="20" t="n">
        <f aca="false">$G$11</f>
        <v>15</v>
      </c>
      <c r="H471" s="20" t="n">
        <f aca="false">$H$11</f>
        <v>9.2</v>
      </c>
      <c r="I471" s="6" t="n">
        <f aca="false">(3.14*POWER(H471,2)*0.25*G471)</f>
        <v>996.636</v>
      </c>
      <c r="J471" s="26" t="n">
        <f aca="false">B471-C471/(2*10^5/1.8467)</f>
        <v>9.035429664</v>
      </c>
      <c r="K471" s="24" t="n">
        <f aca="false">G471-J471</f>
        <v>5.964570336</v>
      </c>
      <c r="L471" s="6" t="n">
        <f aca="false">I471/K471</f>
        <v>167.092672876144</v>
      </c>
      <c r="M471" s="25" t="n">
        <f aca="false">C471/L471</f>
        <v>572.233350237174</v>
      </c>
      <c r="N471" s="17" t="n">
        <f aca="false">J471/G471</f>
        <v>0.6023619776</v>
      </c>
      <c r="O471" s="18" t="n">
        <f aca="false">LN(L471/(3.14*H471^2/4))</f>
        <v>0.922213178993282</v>
      </c>
    </row>
    <row r="472" customFormat="false" ht="14.25" hidden="false" customHeight="false" outlineLevel="0" collapsed="false">
      <c r="A472" s="14" t="n">
        <v>45.8</v>
      </c>
      <c r="B472" s="14" t="n">
        <v>9.9389</v>
      </c>
      <c r="C472" s="19" t="n">
        <v>95985</v>
      </c>
      <c r="G472" s="20" t="n">
        <f aca="false">$G$11</f>
        <v>15</v>
      </c>
      <c r="H472" s="20" t="n">
        <f aca="false">$H$11</f>
        <v>9.2</v>
      </c>
      <c r="I472" s="6" t="n">
        <f aca="false">(3.14*POWER(H472,2)*0.25*G472)</f>
        <v>996.636</v>
      </c>
      <c r="J472" s="26" t="n">
        <f aca="false">B472-C472/(2*10^5/1.8467)</f>
        <v>9.0526225025</v>
      </c>
      <c r="K472" s="24" t="n">
        <f aca="false">G472-J472</f>
        <v>5.9473774975</v>
      </c>
      <c r="L472" s="6" t="n">
        <f aca="false">I472/K472</f>
        <v>167.575708859735</v>
      </c>
      <c r="M472" s="25" t="n">
        <f aca="false">C472/L472</f>
        <v>572.785880800551</v>
      </c>
      <c r="N472" s="17" t="n">
        <f aca="false">J472/G472</f>
        <v>0.603508166833333</v>
      </c>
      <c r="O472" s="18" t="n">
        <f aca="false">LN(L472/(3.14*H472^2/4))</f>
        <v>0.925099835429156</v>
      </c>
    </row>
    <row r="473" customFormat="false" ht="14.25" hidden="false" customHeight="false" outlineLevel="0" collapsed="false">
      <c r="A473" s="14" t="n">
        <v>45.9</v>
      </c>
      <c r="B473" s="14" t="n">
        <v>9.9588</v>
      </c>
      <c r="C473" s="19" t="n">
        <v>96316</v>
      </c>
      <c r="G473" s="20" t="n">
        <f aca="false">$G$11</f>
        <v>15</v>
      </c>
      <c r="H473" s="20" t="n">
        <f aca="false">$H$11</f>
        <v>9.2</v>
      </c>
      <c r="I473" s="6" t="n">
        <f aca="false">(3.14*POWER(H473,2)*0.25*G473)</f>
        <v>996.636</v>
      </c>
      <c r="J473" s="26" t="n">
        <f aca="false">B473-C473/(2*10^5/1.8467)</f>
        <v>9.069466214</v>
      </c>
      <c r="K473" s="24" t="n">
        <f aca="false">G473-J473</f>
        <v>5.930533786</v>
      </c>
      <c r="L473" s="6" t="n">
        <f aca="false">I473/K473</f>
        <v>168.051652003522</v>
      </c>
      <c r="M473" s="25" t="n">
        <f aca="false">C473/L473</f>
        <v>573.133312595949</v>
      </c>
      <c r="N473" s="17" t="n">
        <f aca="false">J473/G473</f>
        <v>0.604631080933333</v>
      </c>
      <c r="O473" s="18" t="n">
        <f aca="false">LN(L473/(3.14*H473^2/4))</f>
        <v>0.927935977641109</v>
      </c>
    </row>
    <row r="474" customFormat="false" ht="14.25" hidden="false" customHeight="false" outlineLevel="0" collapsed="false">
      <c r="A474" s="14" t="n">
        <v>46</v>
      </c>
      <c r="B474" s="14" t="n">
        <v>9.9787</v>
      </c>
      <c r="C474" s="19" t="n">
        <v>96700</v>
      </c>
      <c r="G474" s="20" t="n">
        <f aca="false">$G$11</f>
        <v>15</v>
      </c>
      <c r="H474" s="20" t="n">
        <f aca="false">$H$11</f>
        <v>9.2</v>
      </c>
      <c r="I474" s="6" t="n">
        <f aca="false">(3.14*POWER(H474,2)*0.25*G474)</f>
        <v>996.636</v>
      </c>
      <c r="J474" s="26" t="n">
        <f aca="false">B474-C474/(2*10^5/1.8467)</f>
        <v>9.08582055</v>
      </c>
      <c r="K474" s="24" t="n">
        <f aca="false">G474-J474</f>
        <v>5.91417945</v>
      </c>
      <c r="L474" s="6" t="n">
        <f aca="false">I474/K474</f>
        <v>168.516361132735</v>
      </c>
      <c r="M474" s="25" t="n">
        <f aca="false">C474/L474</f>
        <v>573.831522055194</v>
      </c>
      <c r="N474" s="17" t="n">
        <f aca="false">J474/G474</f>
        <v>0.60572137</v>
      </c>
      <c r="O474" s="18" t="n">
        <f aca="false">LN(L474/(3.14*H474^2/4))</f>
        <v>0.930697436878974</v>
      </c>
    </row>
    <row r="475" customFormat="false" ht="14.25" hidden="false" customHeight="false" outlineLevel="0" collapsed="false">
      <c r="A475" s="14" t="n">
        <v>46.1</v>
      </c>
      <c r="B475" s="14" t="n">
        <v>9.9989</v>
      </c>
      <c r="C475" s="19" t="n">
        <v>97056</v>
      </c>
      <c r="G475" s="20" t="n">
        <f aca="false">$G$11</f>
        <v>15</v>
      </c>
      <c r="H475" s="20" t="n">
        <f aca="false">$H$11</f>
        <v>9.2</v>
      </c>
      <c r="I475" s="6" t="n">
        <f aca="false">(3.14*POWER(H475,2)*0.25*G475)</f>
        <v>996.636</v>
      </c>
      <c r="J475" s="26" t="n">
        <f aca="false">B475-C475/(2*10^5/1.8467)</f>
        <v>9.102733424</v>
      </c>
      <c r="K475" s="24" t="n">
        <f aca="false">G475-J475</f>
        <v>5.897266576</v>
      </c>
      <c r="L475" s="6" t="n">
        <f aca="false">I475/K475</f>
        <v>168.999652153422</v>
      </c>
      <c r="M475" s="25" t="n">
        <f aca="false">C475/L475</f>
        <v>574.297040042961</v>
      </c>
      <c r="N475" s="17" t="n">
        <f aca="false">J475/G475</f>
        <v>0.606848894933333</v>
      </c>
      <c r="O475" s="18" t="n">
        <f aca="false">LN(L475/(3.14*H475^2/4))</f>
        <v>0.933561249746918</v>
      </c>
    </row>
    <row r="476" customFormat="false" ht="14.25" hidden="false" customHeight="false" outlineLevel="0" collapsed="false">
      <c r="A476" s="14" t="n">
        <v>46.2</v>
      </c>
      <c r="B476" s="14" t="n">
        <v>10.0196</v>
      </c>
      <c r="C476" s="19" t="n">
        <v>97422</v>
      </c>
      <c r="G476" s="20" t="n">
        <f aca="false">$G$11</f>
        <v>15</v>
      </c>
      <c r="H476" s="20" t="n">
        <f aca="false">$H$11</f>
        <v>9.2</v>
      </c>
      <c r="I476" s="6" t="n">
        <f aca="false">(3.14*POWER(H476,2)*0.25*G476)</f>
        <v>996.636</v>
      </c>
      <c r="J476" s="26" t="n">
        <f aca="false">B476-C476/(2*10^5/1.8467)</f>
        <v>9.120053963</v>
      </c>
      <c r="K476" s="24" t="n">
        <f aca="false">G476-J476</f>
        <v>5.879946037</v>
      </c>
      <c r="L476" s="6" t="n">
        <f aca="false">I476/K476</f>
        <v>169.497473910235</v>
      </c>
      <c r="M476" s="25" t="n">
        <f aca="false">C476/L476</f>
        <v>574.769627844684</v>
      </c>
      <c r="N476" s="17" t="n">
        <f aca="false">J476/G476</f>
        <v>0.608003597533333</v>
      </c>
      <c r="O476" s="18" t="n">
        <f aca="false">LN(L476/(3.14*H476^2/4))</f>
        <v>0.936502616614739</v>
      </c>
    </row>
    <row r="477" customFormat="false" ht="14.25" hidden="false" customHeight="false" outlineLevel="0" collapsed="false">
      <c r="A477" s="14" t="n">
        <v>46.3</v>
      </c>
      <c r="B477" s="14" t="n">
        <v>10.0409</v>
      </c>
      <c r="C477" s="19" t="n">
        <v>97775</v>
      </c>
      <c r="G477" s="20" t="n">
        <f aca="false">$G$11</f>
        <v>15</v>
      </c>
      <c r="H477" s="20" t="n">
        <f aca="false">$H$11</f>
        <v>9.2</v>
      </c>
      <c r="I477" s="6" t="n">
        <f aca="false">(3.14*POWER(H477,2)*0.25*G477)</f>
        <v>996.636</v>
      </c>
      <c r="J477" s="26" t="n">
        <f aca="false">B477-C477/(2*10^5/1.8467)</f>
        <v>9.1380945375</v>
      </c>
      <c r="K477" s="24" t="n">
        <f aca="false">G477-J477</f>
        <v>5.8619054625</v>
      </c>
      <c r="L477" s="6" t="n">
        <f aca="false">I477/K477</f>
        <v>170.019118591338</v>
      </c>
      <c r="M477" s="25" t="n">
        <f aca="false">C477/L477</f>
        <v>575.082383734822</v>
      </c>
      <c r="N477" s="17" t="n">
        <f aca="false">J477/G477</f>
        <v>0.6092063025</v>
      </c>
      <c r="O477" s="18" t="n">
        <f aca="false">LN(L477/(3.14*H477^2/4))</f>
        <v>0.939575486118579</v>
      </c>
    </row>
    <row r="478" customFormat="false" ht="14.25" hidden="false" customHeight="false" outlineLevel="0" collapsed="false">
      <c r="A478" s="14" t="n">
        <v>46.4</v>
      </c>
      <c r="B478" s="14" t="n">
        <v>10.0616</v>
      </c>
      <c r="C478" s="19" t="n">
        <v>98149</v>
      </c>
      <c r="G478" s="20" t="n">
        <f aca="false">$G$11</f>
        <v>15</v>
      </c>
      <c r="H478" s="20" t="n">
        <f aca="false">$H$11</f>
        <v>9.2</v>
      </c>
      <c r="I478" s="6" t="n">
        <f aca="false">(3.14*POWER(H478,2)*0.25*G478)</f>
        <v>996.636</v>
      </c>
      <c r="J478" s="26" t="n">
        <f aca="false">B478-C478/(2*10^5/1.8467)</f>
        <v>9.1553412085</v>
      </c>
      <c r="K478" s="24" t="n">
        <f aca="false">G478-J478</f>
        <v>5.8446587915</v>
      </c>
      <c r="L478" s="6" t="n">
        <f aca="false">I478/K478</f>
        <v>170.52081833236</v>
      </c>
      <c r="M478" s="25" t="n">
        <f aca="false">C478/L478</f>
        <v>575.583679223843</v>
      </c>
      <c r="N478" s="17" t="n">
        <f aca="false">J478/G478</f>
        <v>0.610356080566667</v>
      </c>
      <c r="O478" s="18" t="n">
        <f aca="false">LN(L478/(3.14*H478^2/4))</f>
        <v>0.942521984015579</v>
      </c>
    </row>
    <row r="479" customFormat="false" ht="14.25" hidden="false" customHeight="false" outlineLevel="0" collapsed="false">
      <c r="A479" s="14" t="n">
        <v>46.5</v>
      </c>
      <c r="B479" s="14" t="n">
        <v>10.0824</v>
      </c>
      <c r="C479" s="19" t="n">
        <v>98481</v>
      </c>
      <c r="G479" s="20" t="n">
        <f aca="false">$G$11</f>
        <v>15</v>
      </c>
      <c r="H479" s="20" t="n">
        <f aca="false">$H$11</f>
        <v>9.2</v>
      </c>
      <c r="I479" s="6" t="n">
        <f aca="false">(3.14*POWER(H479,2)*0.25*G479)</f>
        <v>996.636</v>
      </c>
      <c r="J479" s="26" t="n">
        <f aca="false">B479-C479/(2*10^5/1.8467)</f>
        <v>9.1730756865</v>
      </c>
      <c r="K479" s="24" t="n">
        <f aca="false">G479-J479</f>
        <v>5.8269243135</v>
      </c>
      <c r="L479" s="6" t="n">
        <f aca="false">I479/K479</f>
        <v>171.039805286463</v>
      </c>
      <c r="M479" s="25" t="n">
        <f aca="false">C479/L479</f>
        <v>575.778251355353</v>
      </c>
      <c r="N479" s="17" t="n">
        <f aca="false">J479/G479</f>
        <v>0.6115383791</v>
      </c>
      <c r="O479" s="18" t="n">
        <f aca="false">LN(L479/(3.14*H479^2/4))</f>
        <v>0.945560901956469</v>
      </c>
    </row>
    <row r="480" customFormat="false" ht="14.25" hidden="false" customHeight="false" outlineLevel="0" collapsed="false">
      <c r="A480" s="14" t="n">
        <v>46.6</v>
      </c>
      <c r="B480" s="14" t="n">
        <v>10.1032</v>
      </c>
      <c r="C480" s="19" t="n">
        <v>98916</v>
      </c>
      <c r="G480" s="20" t="n">
        <f aca="false">$G$11</f>
        <v>15</v>
      </c>
      <c r="H480" s="20" t="n">
        <f aca="false">$H$11</f>
        <v>9.2</v>
      </c>
      <c r="I480" s="6" t="n">
        <f aca="false">(3.14*POWER(H480,2)*0.25*G480)</f>
        <v>996.636</v>
      </c>
      <c r="J480" s="26" t="n">
        <f aca="false">B480-C480/(2*10^5/1.8467)</f>
        <v>9.189859114</v>
      </c>
      <c r="K480" s="24" t="n">
        <f aca="false">G480-J480</f>
        <v>5.810140886</v>
      </c>
      <c r="L480" s="6" t="n">
        <f aca="false">I480/K480</f>
        <v>171.533878361104</v>
      </c>
      <c r="M480" s="25" t="n">
        <f aca="false">C480/L480</f>
        <v>576.655765875983</v>
      </c>
      <c r="N480" s="17" t="n">
        <f aca="false">J480/G480</f>
        <v>0.612657274266667</v>
      </c>
      <c r="O480" s="18" t="n">
        <f aca="false">LN(L480/(3.14*H480^2/4))</f>
        <v>0.94844538165115</v>
      </c>
    </row>
    <row r="481" customFormat="false" ht="14.25" hidden="false" customHeight="false" outlineLevel="0" collapsed="false">
      <c r="A481" s="14" t="n">
        <v>46.7</v>
      </c>
      <c r="B481" s="14" t="n">
        <v>10.1238</v>
      </c>
      <c r="C481" s="19" t="n">
        <v>99305</v>
      </c>
      <c r="G481" s="20" t="n">
        <f aca="false">$G$11</f>
        <v>15</v>
      </c>
      <c r="H481" s="20" t="n">
        <f aca="false">$H$11</f>
        <v>9.2</v>
      </c>
      <c r="I481" s="6" t="n">
        <f aca="false">(3.14*POWER(H481,2)*0.25*G481)</f>
        <v>996.636</v>
      </c>
      <c r="J481" s="26" t="n">
        <f aca="false">B481-C481/(2*10^5/1.8467)</f>
        <v>9.2068672825</v>
      </c>
      <c r="K481" s="24" t="n">
        <f aca="false">G481-J481</f>
        <v>5.7931327175</v>
      </c>
      <c r="L481" s="6" t="n">
        <f aca="false">I481/K481</f>
        <v>172.03748793625</v>
      </c>
      <c r="M481" s="25" t="n">
        <f aca="false">C481/L481</f>
        <v>577.228842336959</v>
      </c>
      <c r="N481" s="17" t="n">
        <f aca="false">J481/G481</f>
        <v>0.613791152166667</v>
      </c>
      <c r="O481" s="18" t="n">
        <f aca="false">LN(L481/(3.14*H481^2/4))</f>
        <v>0.951376999272593</v>
      </c>
    </row>
    <row r="482" customFormat="false" ht="14.25" hidden="false" customHeight="false" outlineLevel="0" collapsed="false">
      <c r="A482" s="14" t="n">
        <v>46.8</v>
      </c>
      <c r="B482" s="14" t="n">
        <v>10.144</v>
      </c>
      <c r="C482" s="19" t="n">
        <v>99630</v>
      </c>
      <c r="G482" s="20" t="n">
        <f aca="false">$G$11</f>
        <v>15</v>
      </c>
      <c r="H482" s="20" t="n">
        <f aca="false">$H$11</f>
        <v>9.2</v>
      </c>
      <c r="I482" s="6" t="n">
        <f aca="false">(3.14*POWER(H482,2)*0.25*G482)</f>
        <v>996.636</v>
      </c>
      <c r="J482" s="26" t="n">
        <f aca="false">B482-C482/(2*10^5/1.8467)</f>
        <v>9.224066395</v>
      </c>
      <c r="K482" s="24" t="n">
        <f aca="false">G482-J482</f>
        <v>5.775933605</v>
      </c>
      <c r="L482" s="6" t="n">
        <f aca="false">I482/K482</f>
        <v>172.549767389509</v>
      </c>
      <c r="M482" s="25" t="n">
        <f aca="false">C482/L482</f>
        <v>577.398634071166</v>
      </c>
      <c r="N482" s="17" t="n">
        <f aca="false">J482/G482</f>
        <v>0.614937759666667</v>
      </c>
      <c r="O482" s="18" t="n">
        <f aca="false">LN(L482/(3.14*H482^2/4))</f>
        <v>0.954350294556977</v>
      </c>
    </row>
    <row r="483" customFormat="false" ht="14.25" hidden="false" customHeight="false" outlineLevel="0" collapsed="false">
      <c r="A483" s="14" t="n">
        <v>46.9</v>
      </c>
      <c r="B483" s="14" t="n">
        <v>10.1647</v>
      </c>
      <c r="C483" s="19" t="n">
        <v>100060</v>
      </c>
      <c r="G483" s="20" t="n">
        <f aca="false">$G$11</f>
        <v>15</v>
      </c>
      <c r="H483" s="20" t="n">
        <f aca="false">$H$11</f>
        <v>9.2</v>
      </c>
      <c r="I483" s="6" t="n">
        <f aca="false">(3.14*POWER(H483,2)*0.25*G483)</f>
        <v>996.636</v>
      </c>
      <c r="J483" s="26" t="n">
        <f aca="false">B483-C483/(2*10^5/1.8467)</f>
        <v>9.24079599</v>
      </c>
      <c r="K483" s="24" t="n">
        <f aca="false">G483-J483</f>
        <v>5.75920401</v>
      </c>
      <c r="L483" s="6" t="n">
        <f aca="false">I483/K483</f>
        <v>173.050997719388</v>
      </c>
      <c r="M483" s="25" t="n">
        <f aca="false">C483/L483</f>
        <v>578.211055230395</v>
      </c>
      <c r="N483" s="17" t="n">
        <f aca="false">J483/G483</f>
        <v>0.616053066</v>
      </c>
      <c r="O483" s="18" t="n">
        <f aca="false">LN(L483/(3.14*H483^2/4))</f>
        <v>0.957250928652236</v>
      </c>
    </row>
    <row r="484" customFormat="false" ht="14.25" hidden="false" customHeight="false" outlineLevel="0" collapsed="false">
      <c r="A484" s="14" t="n">
        <v>47</v>
      </c>
      <c r="B484" s="14" t="n">
        <v>10.1849</v>
      </c>
      <c r="C484" s="19" t="n">
        <v>100383</v>
      </c>
      <c r="G484" s="20" t="n">
        <f aca="false">$G$11</f>
        <v>15</v>
      </c>
      <c r="H484" s="20" t="n">
        <f aca="false">$H$11</f>
        <v>9.2</v>
      </c>
      <c r="I484" s="6" t="n">
        <f aca="false">(3.14*POWER(H484,2)*0.25*G484)</f>
        <v>996.636</v>
      </c>
      <c r="J484" s="26" t="n">
        <f aca="false">B484-C484/(2*10^5/1.8467)</f>
        <v>9.2580135695</v>
      </c>
      <c r="K484" s="24" t="n">
        <f aca="false">G484-J484</f>
        <v>5.7419864305</v>
      </c>
      <c r="L484" s="6" t="n">
        <f aca="false">I484/K484</f>
        <v>173.569898163834</v>
      </c>
      <c r="M484" s="25" t="n">
        <f aca="false">C484/L484</f>
        <v>578.343370952767</v>
      </c>
      <c r="N484" s="17" t="n">
        <f aca="false">J484/G484</f>
        <v>0.617200904633333</v>
      </c>
      <c r="O484" s="18" t="n">
        <f aca="false">LN(L484/(3.14*H484^2/4))</f>
        <v>0.960244982607106</v>
      </c>
    </row>
    <row r="485" customFormat="false" ht="14.25" hidden="false" customHeight="false" outlineLevel="0" collapsed="false">
      <c r="A485" s="14" t="n">
        <v>47.1</v>
      </c>
      <c r="B485" s="14" t="n">
        <v>10.2058</v>
      </c>
      <c r="C485" s="19" t="n">
        <v>100764</v>
      </c>
      <c r="G485" s="20" t="n">
        <f aca="false">$G$11</f>
        <v>15</v>
      </c>
      <c r="H485" s="20" t="n">
        <f aca="false">$H$11</f>
        <v>9.2</v>
      </c>
      <c r="I485" s="6" t="n">
        <f aca="false">(3.14*POWER(H485,2)*0.25*G485)</f>
        <v>996.636</v>
      </c>
      <c r="J485" s="26" t="n">
        <f aca="false">B485-C485/(2*10^5/1.8467)</f>
        <v>9.275395606</v>
      </c>
      <c r="K485" s="24" t="n">
        <f aca="false">G485-J485</f>
        <v>5.724604394</v>
      </c>
      <c r="L485" s="6" t="n">
        <f aca="false">I485/K485</f>
        <v>174.096921185433</v>
      </c>
      <c r="M485" s="25" t="n">
        <f aca="false">C485/L485</f>
        <v>578.781056631525</v>
      </c>
      <c r="N485" s="17" t="n">
        <f aca="false">J485/G485</f>
        <v>0.618359707066667</v>
      </c>
      <c r="O485" s="18" t="n">
        <f aca="false">LN(L485/(3.14*H485^2/4))</f>
        <v>0.963276755534241</v>
      </c>
    </row>
    <row r="486" customFormat="false" ht="14.25" hidden="false" customHeight="false" outlineLevel="0" collapsed="false">
      <c r="A486" s="14" t="n">
        <v>47.2</v>
      </c>
      <c r="B486" s="14" t="n">
        <v>10.2269</v>
      </c>
      <c r="C486" s="19" t="n">
        <v>101203</v>
      </c>
      <c r="G486" s="20" t="n">
        <f aca="false">$G$11</f>
        <v>15</v>
      </c>
      <c r="H486" s="20" t="n">
        <f aca="false">$H$11</f>
        <v>9.2</v>
      </c>
      <c r="I486" s="6" t="n">
        <f aca="false">(3.14*POWER(H486,2)*0.25*G486)</f>
        <v>996.636</v>
      </c>
      <c r="J486" s="26" t="n">
        <f aca="false">B486-C486/(2*10^5/1.8467)</f>
        <v>9.2924420995</v>
      </c>
      <c r="K486" s="24" t="n">
        <f aca="false">G486-J486</f>
        <v>5.7075579005</v>
      </c>
      <c r="L486" s="6" t="n">
        <f aca="false">I486/K486</f>
        <v>174.616888233879</v>
      </c>
      <c r="M486" s="25" t="n">
        <f aca="false">C486/L486</f>
        <v>579.571661272823</v>
      </c>
      <c r="N486" s="17" t="n">
        <f aca="false">J486/G486</f>
        <v>0.619496139966667</v>
      </c>
      <c r="O486" s="18" t="n">
        <f aca="false">LN(L486/(3.14*H486^2/4))</f>
        <v>0.9662589570976</v>
      </c>
    </row>
    <row r="487" customFormat="false" ht="14.25" hidden="false" customHeight="false" outlineLevel="0" collapsed="false">
      <c r="A487" s="14" t="n">
        <v>47.3</v>
      </c>
      <c r="B487" s="14" t="n">
        <v>10.2475</v>
      </c>
      <c r="C487" s="19" t="n">
        <v>101562</v>
      </c>
      <c r="G487" s="20" t="n">
        <f aca="false">$G$11</f>
        <v>15</v>
      </c>
      <c r="H487" s="20" t="n">
        <f aca="false">$H$11</f>
        <v>9.2</v>
      </c>
      <c r="I487" s="6" t="n">
        <f aca="false">(3.14*POWER(H487,2)*0.25*G487)</f>
        <v>996.636</v>
      </c>
      <c r="J487" s="26" t="n">
        <f aca="false">B487-C487/(2*10^5/1.8467)</f>
        <v>9.309727273</v>
      </c>
      <c r="K487" s="24" t="n">
        <f aca="false">G487-J487</f>
        <v>5.690272727</v>
      </c>
      <c r="L487" s="6" t="n">
        <f aca="false">I487/K487</f>
        <v>175.147316801007</v>
      </c>
      <c r="M487" s="25" t="n">
        <f aca="false">C487/L487</f>
        <v>579.866148422869</v>
      </c>
      <c r="N487" s="17" t="n">
        <f aca="false">J487/G487</f>
        <v>0.620648484866667</v>
      </c>
      <c r="O487" s="18" t="n">
        <f aca="false">LN(L487/(3.14*H487^2/4))</f>
        <v>0.969292023181162</v>
      </c>
    </row>
    <row r="488" customFormat="false" ht="14.25" hidden="false" customHeight="false" outlineLevel="0" collapsed="false">
      <c r="A488" s="14" t="n">
        <v>47.4</v>
      </c>
      <c r="B488" s="14" t="n">
        <v>10.2682</v>
      </c>
      <c r="C488" s="19" t="n">
        <v>101935</v>
      </c>
      <c r="G488" s="20" t="n">
        <f aca="false">$G$11</f>
        <v>15</v>
      </c>
      <c r="H488" s="20" t="n">
        <f aca="false">$H$11</f>
        <v>9.2</v>
      </c>
      <c r="I488" s="6" t="n">
        <f aca="false">(3.14*POWER(H488,2)*0.25*G488)</f>
        <v>996.636</v>
      </c>
      <c r="J488" s="26" t="n">
        <f aca="false">B488-C488/(2*10^5/1.8467)</f>
        <v>9.3269831775</v>
      </c>
      <c r="K488" s="24" t="n">
        <f aca="false">G488-J488</f>
        <v>5.6730168225</v>
      </c>
      <c r="L488" s="6" t="n">
        <f aca="false">I488/K488</f>
        <v>175.680071324167</v>
      </c>
      <c r="M488" s="25" t="n">
        <f aca="false">C488/L488</f>
        <v>580.230866436229</v>
      </c>
      <c r="N488" s="17" t="n">
        <f aca="false">J488/G488</f>
        <v>0.6217988785</v>
      </c>
      <c r="O488" s="18" t="n">
        <f aca="false">LN(L488/(3.14*H488^2/4))</f>
        <v>0.972329157399935</v>
      </c>
    </row>
    <row r="489" customFormat="false" ht="14.25" hidden="false" customHeight="false" outlineLevel="0" collapsed="false">
      <c r="A489" s="14" t="n">
        <v>47.5</v>
      </c>
      <c r="B489" s="14" t="n">
        <v>10.2883</v>
      </c>
      <c r="C489" s="19" t="n">
        <v>102331</v>
      </c>
      <c r="G489" s="20" t="n">
        <f aca="false">$G$11</f>
        <v>15</v>
      </c>
      <c r="H489" s="20" t="n">
        <f aca="false">$H$11</f>
        <v>9.2</v>
      </c>
      <c r="I489" s="6" t="n">
        <f aca="false">(3.14*POWER(H489,2)*0.25*G489)</f>
        <v>996.636</v>
      </c>
      <c r="J489" s="26" t="n">
        <f aca="false">B489-C489/(2*10^5/1.8467)</f>
        <v>9.3434267115</v>
      </c>
      <c r="K489" s="24" t="n">
        <f aca="false">G489-J489</f>
        <v>5.6565732885</v>
      </c>
      <c r="L489" s="6" t="n">
        <f aca="false">I489/K489</f>
        <v>176.190769423282</v>
      </c>
      <c r="M489" s="25" t="n">
        <f aca="false">C489/L489</f>
        <v>580.796600951093</v>
      </c>
      <c r="N489" s="17" t="n">
        <f aca="false">J489/G489</f>
        <v>0.6228951141</v>
      </c>
      <c r="O489" s="18" t="n">
        <f aca="false">LN(L489/(3.14*H489^2/4))</f>
        <v>0.975231918291551</v>
      </c>
    </row>
    <row r="490" customFormat="false" ht="14.25" hidden="false" customHeight="false" outlineLevel="0" collapsed="false">
      <c r="A490" s="14" t="n">
        <v>47.6</v>
      </c>
      <c r="B490" s="14" t="n">
        <v>10.3089</v>
      </c>
      <c r="C490" s="19" t="n">
        <v>102706</v>
      </c>
      <c r="G490" s="20" t="n">
        <f aca="false">$G$11</f>
        <v>15</v>
      </c>
      <c r="H490" s="20" t="n">
        <f aca="false">$H$11</f>
        <v>9.2</v>
      </c>
      <c r="I490" s="6" t="n">
        <f aca="false">(3.14*POWER(H490,2)*0.25*G490)</f>
        <v>996.636</v>
      </c>
      <c r="J490" s="26" t="n">
        <f aca="false">B490-C490/(2*10^5/1.8467)</f>
        <v>9.360564149</v>
      </c>
      <c r="K490" s="24" t="n">
        <f aca="false">G490-J490</f>
        <v>5.639435851</v>
      </c>
      <c r="L490" s="6" t="n">
        <f aca="false">I490/K490</f>
        <v>176.726187925921</v>
      </c>
      <c r="M490" s="25" t="n">
        <f aca="false">C490/L490</f>
        <v>581.158917109964</v>
      </c>
      <c r="N490" s="17" t="n">
        <f aca="false">J490/G490</f>
        <v>0.624037609933333</v>
      </c>
      <c r="O490" s="18" t="n">
        <f aca="false">LN(L490/(3.14*H490^2/4))</f>
        <v>0.978266167013658</v>
      </c>
    </row>
    <row r="491" customFormat="false" ht="14.25" hidden="false" customHeight="false" outlineLevel="0" collapsed="false">
      <c r="A491" s="14" t="n">
        <v>47.7</v>
      </c>
      <c r="B491" s="14" t="n">
        <v>10.3295</v>
      </c>
      <c r="C491" s="19" t="n">
        <v>103137</v>
      </c>
      <c r="G491" s="20" t="n">
        <f aca="false">$G$11</f>
        <v>15</v>
      </c>
      <c r="H491" s="20" t="n">
        <f aca="false">$H$11</f>
        <v>9.2</v>
      </c>
      <c r="I491" s="6" t="n">
        <f aca="false">(3.14*POWER(H491,2)*0.25*G491)</f>
        <v>996.636</v>
      </c>
      <c r="J491" s="26" t="n">
        <f aca="false">B491-C491/(2*10^5/1.8467)</f>
        <v>9.3771845105</v>
      </c>
      <c r="K491" s="24" t="n">
        <f aca="false">G491-J491</f>
        <v>5.6228154895</v>
      </c>
      <c r="L491" s="6" t="n">
        <f aca="false">I491/K491</f>
        <v>177.248569130733</v>
      </c>
      <c r="M491" s="25" t="n">
        <f aca="false">C491/L491</f>
        <v>581.877757918199</v>
      </c>
      <c r="N491" s="17" t="n">
        <f aca="false">J491/G491</f>
        <v>0.625145634033333</v>
      </c>
      <c r="O491" s="18" t="n">
        <f aca="false">LN(L491/(3.14*H491^2/4))</f>
        <v>0.981217685864222</v>
      </c>
    </row>
    <row r="492" customFormat="false" ht="14.25" hidden="false" customHeight="false" outlineLevel="0" collapsed="false">
      <c r="A492" s="14" t="n">
        <v>47.8</v>
      </c>
      <c r="B492" s="14" t="n">
        <v>10.3493</v>
      </c>
      <c r="C492" s="19" t="n">
        <v>103491</v>
      </c>
      <c r="G492" s="20" t="n">
        <f aca="false">$G$11</f>
        <v>15</v>
      </c>
      <c r="H492" s="20" t="n">
        <f aca="false">$H$11</f>
        <v>9.2</v>
      </c>
      <c r="I492" s="6" t="n">
        <f aca="false">(3.14*POWER(H492,2)*0.25*G492)</f>
        <v>996.636</v>
      </c>
      <c r="J492" s="26" t="n">
        <f aca="false">B492-C492/(2*10^5/1.8467)</f>
        <v>9.3937158515</v>
      </c>
      <c r="K492" s="24" t="n">
        <f aca="false">G492-J492</f>
        <v>5.6062841485</v>
      </c>
      <c r="L492" s="6" t="n">
        <f aca="false">I492/K492</f>
        <v>177.771224861419</v>
      </c>
      <c r="M492" s="25" t="n">
        <f aca="false">C492/L492</f>
        <v>582.158333446126</v>
      </c>
      <c r="N492" s="17" t="n">
        <f aca="false">J492/G492</f>
        <v>0.626247723433333</v>
      </c>
      <c r="O492" s="18" t="n">
        <f aca="false">LN(L492/(3.14*H492^2/4))</f>
        <v>0.98416206314752</v>
      </c>
    </row>
    <row r="493" customFormat="false" ht="14.25" hidden="false" customHeight="false" outlineLevel="0" collapsed="false">
      <c r="A493" s="14" t="n">
        <v>47.9</v>
      </c>
      <c r="B493" s="14" t="n">
        <v>10.3699</v>
      </c>
      <c r="C493" s="19" t="n">
        <v>103905</v>
      </c>
      <c r="G493" s="20" t="n">
        <f aca="false">$G$11</f>
        <v>15</v>
      </c>
      <c r="H493" s="20" t="n">
        <f aca="false">$H$11</f>
        <v>9.2</v>
      </c>
      <c r="I493" s="6" t="n">
        <f aca="false">(3.14*POWER(H493,2)*0.25*G493)</f>
        <v>996.636</v>
      </c>
      <c r="J493" s="26" t="n">
        <f aca="false">B493-C493/(2*10^5/1.8467)</f>
        <v>9.4104931825</v>
      </c>
      <c r="K493" s="24" t="n">
        <f aca="false">G493-J493</f>
        <v>5.5895068175</v>
      </c>
      <c r="L493" s="6" t="n">
        <f aca="false">I493/K493</f>
        <v>178.304818750675</v>
      </c>
      <c r="M493" s="25" t="n">
        <f aca="false">C493/L493</f>
        <v>582.738036627553</v>
      </c>
      <c r="N493" s="17" t="n">
        <f aca="false">J493/G493</f>
        <v>0.627366212166667</v>
      </c>
      <c r="O493" s="18" t="n">
        <f aca="false">LN(L493/(3.14*H493^2/4))</f>
        <v>0.987159143677063</v>
      </c>
    </row>
    <row r="494" customFormat="false" ht="14.25" hidden="false" customHeight="false" outlineLevel="0" collapsed="false">
      <c r="A494" s="14" t="n">
        <v>48</v>
      </c>
      <c r="B494" s="14" t="n">
        <v>10.3913</v>
      </c>
      <c r="C494" s="19" t="n">
        <v>104335</v>
      </c>
      <c r="G494" s="20" t="n">
        <f aca="false">$G$11</f>
        <v>15</v>
      </c>
      <c r="H494" s="20" t="n">
        <f aca="false">$H$11</f>
        <v>9.2</v>
      </c>
      <c r="I494" s="6" t="n">
        <f aca="false">(3.14*POWER(H494,2)*0.25*G494)</f>
        <v>996.636</v>
      </c>
      <c r="J494" s="26" t="n">
        <f aca="false">B494-C494/(2*10^5/1.8467)</f>
        <v>9.4279227775</v>
      </c>
      <c r="K494" s="24" t="n">
        <f aca="false">G494-J494</f>
        <v>5.5720772225</v>
      </c>
      <c r="L494" s="6" t="n">
        <f aca="false">I494/K494</f>
        <v>178.862560622023</v>
      </c>
      <c r="M494" s="25" t="n">
        <f aca="false">C494/L494</f>
        <v>583.324982249826</v>
      </c>
      <c r="N494" s="17" t="n">
        <f aca="false">J494/G494</f>
        <v>0.628528185166667</v>
      </c>
      <c r="O494" s="18" t="n">
        <f aca="false">LN(L494/(3.14*H494^2/4))</f>
        <v>0.990282286253407</v>
      </c>
    </row>
    <row r="495" customFormat="false" ht="14.25" hidden="false" customHeight="false" outlineLevel="0" collapsed="false">
      <c r="A495" s="14" t="n">
        <v>48.1</v>
      </c>
      <c r="B495" s="14" t="n">
        <v>10.4121</v>
      </c>
      <c r="C495" s="19" t="n">
        <v>104735</v>
      </c>
      <c r="G495" s="20" t="n">
        <f aca="false">$G$11</f>
        <v>15</v>
      </c>
      <c r="H495" s="20" t="n">
        <f aca="false">$H$11</f>
        <v>9.2</v>
      </c>
      <c r="I495" s="6" t="n">
        <f aca="false">(3.14*POWER(H495,2)*0.25*G495)</f>
        <v>996.636</v>
      </c>
      <c r="J495" s="26" t="n">
        <f aca="false">B495-C495/(2*10^5/1.8467)</f>
        <v>9.4450293775</v>
      </c>
      <c r="K495" s="24" t="n">
        <f aca="false">G495-J495</f>
        <v>5.5549706225</v>
      </c>
      <c r="L495" s="6" t="n">
        <f aca="false">I495/K495</f>
        <v>179.413370065937</v>
      </c>
      <c r="M495" s="25" t="n">
        <f aca="false">C495/L495</f>
        <v>583.763628995478</v>
      </c>
      <c r="N495" s="17" t="n">
        <f aca="false">J495/G495</f>
        <v>0.629668625166667</v>
      </c>
      <c r="O495" s="18" t="n">
        <f aca="false">LN(L495/(3.14*H495^2/4))</f>
        <v>0.993357066503449</v>
      </c>
    </row>
    <row r="496" customFormat="false" ht="14.25" hidden="false" customHeight="false" outlineLevel="0" collapsed="false">
      <c r="A496" s="14" t="n">
        <v>48.2</v>
      </c>
      <c r="B496" s="14" t="n">
        <v>10.4328</v>
      </c>
      <c r="C496" s="19" t="n">
        <v>105217</v>
      </c>
      <c r="G496" s="20" t="n">
        <f aca="false">$G$11</f>
        <v>15</v>
      </c>
      <c r="H496" s="20" t="n">
        <f aca="false">$H$11</f>
        <v>9.2</v>
      </c>
      <c r="I496" s="6" t="n">
        <f aca="false">(3.14*POWER(H496,2)*0.25*G496)</f>
        <v>996.636</v>
      </c>
      <c r="J496" s="26" t="n">
        <f aca="false">B496-C496/(2*10^5/1.8467)</f>
        <v>9.4612788305</v>
      </c>
      <c r="K496" s="24" t="n">
        <f aca="false">G496-J496</f>
        <v>5.5387211695</v>
      </c>
      <c r="L496" s="6" t="n">
        <f aca="false">I496/K496</f>
        <v>179.939731483174</v>
      </c>
      <c r="M496" s="25" t="n">
        <f aca="false">C496/L496</f>
        <v>584.734672730347</v>
      </c>
      <c r="N496" s="17" t="n">
        <f aca="false">J496/G496</f>
        <v>0.630751922033333</v>
      </c>
      <c r="O496" s="18" t="n">
        <f aca="false">LN(L496/(3.14*H496^2/4))</f>
        <v>0.996286562820033</v>
      </c>
    </row>
    <row r="497" customFormat="false" ht="14.25" hidden="false" customHeight="false" outlineLevel="0" collapsed="false">
      <c r="A497" s="14" t="n">
        <v>48.3</v>
      </c>
      <c r="B497" s="14" t="n">
        <v>10.4534</v>
      </c>
      <c r="C497" s="19" t="n">
        <v>105638</v>
      </c>
      <c r="G497" s="20" t="n">
        <f aca="false">$G$11</f>
        <v>15</v>
      </c>
      <c r="H497" s="20" t="n">
        <f aca="false">$H$11</f>
        <v>9.2</v>
      </c>
      <c r="I497" s="6" t="n">
        <f aca="false">(3.14*POWER(H497,2)*0.25*G497)</f>
        <v>996.636</v>
      </c>
      <c r="J497" s="26" t="n">
        <f aca="false">B497-C497/(2*10^5/1.8467)</f>
        <v>9.477991527</v>
      </c>
      <c r="K497" s="24" t="n">
        <f aca="false">G497-J497</f>
        <v>5.522008473</v>
      </c>
      <c r="L497" s="6" t="n">
        <f aca="false">I497/K497</f>
        <v>180.484330089872</v>
      </c>
      <c r="M497" s="25" t="n">
        <f aca="false">C497/L497</f>
        <v>585.30288999271</v>
      </c>
      <c r="N497" s="17" t="n">
        <f aca="false">J497/G497</f>
        <v>0.6318661018</v>
      </c>
      <c r="O497" s="18" t="n">
        <f aca="false">LN(L497/(3.14*H497^2/4))</f>
        <v>0.999308553187601</v>
      </c>
    </row>
    <row r="498" customFormat="false" ht="14.25" hidden="false" customHeight="false" outlineLevel="0" collapsed="false">
      <c r="A498" s="14" t="n">
        <v>48.4</v>
      </c>
      <c r="B498" s="14" t="n">
        <v>10.5245</v>
      </c>
      <c r="C498" s="19" t="n">
        <v>107048</v>
      </c>
      <c r="G498" s="20" t="n">
        <f aca="false">$G$11</f>
        <v>15</v>
      </c>
      <c r="H498" s="20" t="n">
        <f aca="false">$H$11</f>
        <v>9.2</v>
      </c>
      <c r="I498" s="6" t="n">
        <f aca="false">(3.14*POWER(H498,2)*0.25*G498)</f>
        <v>996.636</v>
      </c>
      <c r="J498" s="26" t="n">
        <f aca="false">B498-C498/(2*10^5/1.8467)</f>
        <v>9.536072292</v>
      </c>
      <c r="K498" s="24" t="n">
        <f aca="false">G498-J498</f>
        <v>5.463927708</v>
      </c>
      <c r="L498" s="6" t="n">
        <f aca="false">I498/K498</f>
        <v>182.402852537887</v>
      </c>
      <c r="M498" s="25" t="n">
        <f aca="false">C498/L498</f>
        <v>586.876786796768</v>
      </c>
      <c r="N498" s="17" t="n">
        <f aca="false">J498/G498</f>
        <v>0.6357381528</v>
      </c>
      <c r="O498" s="18" t="n">
        <f aca="false">LN(L498/(3.14*H498^2/4))</f>
        <v>1.00988230952154</v>
      </c>
    </row>
    <row r="499" customFormat="false" ht="14.25" hidden="false" customHeight="false" outlineLevel="0" collapsed="false">
      <c r="A499" s="14" t="n">
        <v>48.5</v>
      </c>
      <c r="B499" s="14" t="n">
        <v>10.5459</v>
      </c>
      <c r="C499" s="19" t="n">
        <v>107471</v>
      </c>
      <c r="G499" s="20" t="n">
        <f aca="false">$G$11</f>
        <v>15</v>
      </c>
      <c r="H499" s="20" t="n">
        <f aca="false">$H$11</f>
        <v>9.2</v>
      </c>
      <c r="I499" s="6" t="n">
        <f aca="false">(3.14*POWER(H499,2)*0.25*G499)</f>
        <v>996.636</v>
      </c>
      <c r="J499" s="26" t="n">
        <f aca="false">B499-C499/(2*10^5/1.8467)</f>
        <v>9.5535665215</v>
      </c>
      <c r="K499" s="24" t="n">
        <f aca="false">G499-J499</f>
        <v>5.4464334785</v>
      </c>
      <c r="L499" s="6" t="n">
        <f aca="false">I499/K499</f>
        <v>182.988740050578</v>
      </c>
      <c r="M499" s="25" t="n">
        <f aca="false">C499/L499</f>
        <v>587.309361058475</v>
      </c>
      <c r="N499" s="17" t="n">
        <f aca="false">J499/G499</f>
        <v>0.636904434766667</v>
      </c>
      <c r="O499" s="18" t="n">
        <f aca="false">LN(L499/(3.14*H499^2/4))</f>
        <v>1.01308921425986</v>
      </c>
    </row>
    <row r="500" customFormat="false" ht="14.25" hidden="false" customHeight="false" outlineLevel="0" collapsed="false">
      <c r="A500" s="14" t="n">
        <v>48.6</v>
      </c>
      <c r="B500" s="14" t="n">
        <v>10.5667</v>
      </c>
      <c r="C500" s="19" t="n">
        <v>107908</v>
      </c>
      <c r="G500" s="20" t="n">
        <f aca="false">$G$11</f>
        <v>15</v>
      </c>
      <c r="H500" s="20" t="n">
        <f aca="false">$H$11</f>
        <v>9.2</v>
      </c>
      <c r="I500" s="6" t="n">
        <f aca="false">(3.14*POWER(H500,2)*0.25*G500)</f>
        <v>996.636</v>
      </c>
      <c r="J500" s="26" t="n">
        <f aca="false">B500-C500/(2*10^5/1.8467)</f>
        <v>9.570331482</v>
      </c>
      <c r="K500" s="24" t="n">
        <f aca="false">G500-J500</f>
        <v>5.429668518</v>
      </c>
      <c r="L500" s="6" t="n">
        <f aca="false">I500/K500</f>
        <v>183.553746733531</v>
      </c>
      <c r="M500" s="25" t="n">
        <f aca="false">C500/L500</f>
        <v>587.882306519476</v>
      </c>
      <c r="N500" s="17" t="n">
        <f aca="false">J500/G500</f>
        <v>0.6380220988</v>
      </c>
      <c r="O500" s="18" t="n">
        <f aca="false">LN(L500/(3.14*H500^2/4))</f>
        <v>1.01617211542861</v>
      </c>
    </row>
    <row r="501" customFormat="false" ht="14.25" hidden="false" customHeight="false" outlineLevel="0" collapsed="false">
      <c r="A501" s="14" t="n">
        <v>48.7</v>
      </c>
      <c r="B501" s="14" t="n">
        <v>10.5875</v>
      </c>
      <c r="C501" s="19" t="n">
        <v>108348</v>
      </c>
      <c r="G501" s="20" t="n">
        <f aca="false">$G$11</f>
        <v>15</v>
      </c>
      <c r="H501" s="20" t="n">
        <f aca="false">$H$11</f>
        <v>9.2</v>
      </c>
      <c r="I501" s="6" t="n">
        <f aca="false">(3.14*POWER(H501,2)*0.25*G501)</f>
        <v>996.636</v>
      </c>
      <c r="J501" s="26" t="n">
        <f aca="false">B501-C501/(2*10^5/1.8467)</f>
        <v>9.587068742</v>
      </c>
      <c r="K501" s="24" t="n">
        <f aca="false">G501-J501</f>
        <v>5.412931258</v>
      </c>
      <c r="L501" s="6" t="n">
        <f aca="false">I501/K501</f>
        <v>184.121311078361</v>
      </c>
      <c r="M501" s="25" t="n">
        <f aca="false">C501/L501</f>
        <v>588.459854893646</v>
      </c>
      <c r="N501" s="17" t="n">
        <f aca="false">J501/G501</f>
        <v>0.639137916133333</v>
      </c>
      <c r="O501" s="18" t="n">
        <f aca="false">LN(L501/(3.14*H501^2/4))</f>
        <v>1.01925943279531</v>
      </c>
    </row>
    <row r="502" customFormat="false" ht="14.25" hidden="false" customHeight="false" outlineLevel="0" collapsed="false">
      <c r="A502" s="14" t="n">
        <v>48.8</v>
      </c>
      <c r="B502" s="14" t="n">
        <v>10.6082</v>
      </c>
      <c r="C502" s="19" t="n">
        <v>108770</v>
      </c>
      <c r="G502" s="20" t="n">
        <f aca="false">$G$11</f>
        <v>15</v>
      </c>
      <c r="H502" s="20" t="n">
        <f aca="false">$H$11</f>
        <v>9.2</v>
      </c>
      <c r="I502" s="6" t="n">
        <f aca="false">(3.14*POWER(H502,2)*0.25*G502)</f>
        <v>996.636</v>
      </c>
      <c r="J502" s="26" t="n">
        <f aca="false">B502-C502/(2*10^5/1.8467)</f>
        <v>9.603872205</v>
      </c>
      <c r="K502" s="24" t="n">
        <f aca="false">G502-J502</f>
        <v>5.396127795</v>
      </c>
      <c r="L502" s="6" t="n">
        <f aca="false">I502/K502</f>
        <v>184.694662147081</v>
      </c>
      <c r="M502" s="25" t="n">
        <f aca="false">C502/L502</f>
        <v>588.917940213027</v>
      </c>
      <c r="N502" s="17" t="n">
        <f aca="false">J502/G502</f>
        <v>0.640258147</v>
      </c>
      <c r="O502" s="18" t="n">
        <f aca="false">LN(L502/(3.14*H502^2/4))</f>
        <v>1.02236857975323</v>
      </c>
    </row>
    <row r="503" customFormat="false" ht="14.25" hidden="false" customHeight="false" outlineLevel="0" collapsed="false">
      <c r="A503" s="14" t="n">
        <v>48.9</v>
      </c>
      <c r="B503" s="14" t="n">
        <v>10.6289</v>
      </c>
      <c r="C503" s="19" t="n">
        <v>109217</v>
      </c>
      <c r="G503" s="20" t="n">
        <f aca="false">$G$11</f>
        <v>15</v>
      </c>
      <c r="H503" s="20" t="n">
        <f aca="false">$H$11</f>
        <v>9.2</v>
      </c>
      <c r="I503" s="6" t="n">
        <f aca="false">(3.14*POWER(H503,2)*0.25*G503)</f>
        <v>996.636</v>
      </c>
      <c r="J503" s="26" t="n">
        <f aca="false">B503-C503/(2*10^5/1.8467)</f>
        <v>9.6204448305</v>
      </c>
      <c r="K503" s="24" t="n">
        <f aca="false">G503-J503</f>
        <v>5.3795551695</v>
      </c>
      <c r="L503" s="6" t="n">
        <f aca="false">I503/K503</f>
        <v>185.263645152399</v>
      </c>
      <c r="M503" s="25" t="n">
        <f aca="false">C503/L503</f>
        <v>589.522029053016</v>
      </c>
      <c r="N503" s="17" t="n">
        <f aca="false">J503/G503</f>
        <v>0.6413629887</v>
      </c>
      <c r="O503" s="18" t="n">
        <f aca="false">LN(L503/(3.14*H503^2/4))</f>
        <v>1.02544451259595</v>
      </c>
    </row>
    <row r="504" customFormat="false" ht="14.25" hidden="false" customHeight="false" outlineLevel="0" collapsed="false">
      <c r="A504" s="14" t="n">
        <v>49</v>
      </c>
      <c r="B504" s="14" t="n">
        <v>10.6498</v>
      </c>
      <c r="C504" s="19" t="n">
        <v>109661</v>
      </c>
      <c r="G504" s="20" t="n">
        <f aca="false">$G$11</f>
        <v>15</v>
      </c>
      <c r="H504" s="20" t="n">
        <f aca="false">$H$11</f>
        <v>9.2</v>
      </c>
      <c r="I504" s="6" t="n">
        <f aca="false">(3.14*POWER(H504,2)*0.25*G504)</f>
        <v>996.636</v>
      </c>
      <c r="J504" s="26" t="n">
        <f aca="false">B504-C504/(2*10^5/1.8467)</f>
        <v>9.6372451565</v>
      </c>
      <c r="K504" s="24" t="n">
        <f aca="false">G504-J504</f>
        <v>5.3627548435</v>
      </c>
      <c r="L504" s="6" t="n">
        <f aca="false">I504/K504</f>
        <v>185.84403521783</v>
      </c>
      <c r="M504" s="25" t="n">
        <f aca="false">C504/L504</f>
        <v>590.070054556582</v>
      </c>
      <c r="N504" s="17" t="n">
        <f aca="false">J504/G504</f>
        <v>0.642483010433333</v>
      </c>
      <c r="O504" s="18" t="n">
        <f aca="false">LN(L504/(3.14*H504^2/4))</f>
        <v>1.02857239471387</v>
      </c>
    </row>
    <row r="505" customFormat="false" ht="14.25" hidden="false" customHeight="false" outlineLevel="0" collapsed="false">
      <c r="A505" s="14" t="n">
        <v>49.1</v>
      </c>
      <c r="B505" s="14" t="n">
        <v>10.6704</v>
      </c>
      <c r="C505" s="19" t="n">
        <v>110103</v>
      </c>
      <c r="G505" s="20" t="n">
        <f aca="false">$G$11</f>
        <v>15</v>
      </c>
      <c r="H505" s="20" t="n">
        <f aca="false">$H$11</f>
        <v>9.2</v>
      </c>
      <c r="I505" s="6" t="n">
        <f aca="false">(3.14*POWER(H505,2)*0.25*G505)</f>
        <v>996.636</v>
      </c>
      <c r="J505" s="26" t="n">
        <f aca="false">B505-C505/(2*10^5/1.8467)</f>
        <v>9.6537639495</v>
      </c>
      <c r="K505" s="24" t="n">
        <f aca="false">G505-J505</f>
        <v>5.3462360505</v>
      </c>
      <c r="L505" s="6" t="n">
        <f aca="false">I505/K505</f>
        <v>186.41825586934</v>
      </c>
      <c r="M505" s="25" t="n">
        <f aca="false">C505/L505</f>
        <v>590.623485272659</v>
      </c>
      <c r="N505" s="17" t="n">
        <f aca="false">J505/G505</f>
        <v>0.6435842633</v>
      </c>
      <c r="O505" s="18" t="n">
        <f aca="false">LN(L505/(3.14*H505^2/4))</f>
        <v>1.0316574297587</v>
      </c>
    </row>
    <row r="506" customFormat="false" ht="14.25" hidden="false" customHeight="false" outlineLevel="0" collapsed="false">
      <c r="A506" s="14" t="n">
        <v>49.2</v>
      </c>
      <c r="B506" s="14" t="n">
        <v>10.691</v>
      </c>
      <c r="C506" s="19" t="n">
        <v>110521</v>
      </c>
      <c r="G506" s="20" t="n">
        <f aca="false">$G$11</f>
        <v>15</v>
      </c>
      <c r="H506" s="20" t="n">
        <f aca="false">$H$11</f>
        <v>9.2</v>
      </c>
      <c r="I506" s="6" t="n">
        <f aca="false">(3.14*POWER(H506,2)*0.25*G506)</f>
        <v>996.636</v>
      </c>
      <c r="J506" s="26" t="n">
        <f aca="false">B506-C506/(2*10^5/1.8467)</f>
        <v>9.6705043465</v>
      </c>
      <c r="K506" s="24" t="n">
        <f aca="false">G506-J506</f>
        <v>5.3294956535</v>
      </c>
      <c r="L506" s="6" t="n">
        <f aca="false">I506/K506</f>
        <v>187.0038113917</v>
      </c>
      <c r="M506" s="25" t="n">
        <f aca="false">C506/L506</f>
        <v>591.009344555558</v>
      </c>
      <c r="N506" s="17" t="n">
        <f aca="false">J506/G506</f>
        <v>0.644700289766667</v>
      </c>
      <c r="O506" s="18" t="n">
        <f aca="false">LN(L506/(3.14*H506^2/4))</f>
        <v>1.03479359151042</v>
      </c>
    </row>
    <row r="507" customFormat="false" ht="14.25" hidden="false" customHeight="false" outlineLevel="0" collapsed="false">
      <c r="A507" s="14" t="n">
        <v>49.3</v>
      </c>
      <c r="B507" s="14" t="n">
        <v>10.7122</v>
      </c>
      <c r="C507" s="19" t="n">
        <v>110995</v>
      </c>
      <c r="G507" s="20" t="n">
        <f aca="false">$G$11</f>
        <v>15</v>
      </c>
      <c r="H507" s="20" t="n">
        <f aca="false">$H$11</f>
        <v>9.2</v>
      </c>
      <c r="I507" s="6" t="n">
        <f aca="false">(3.14*POWER(H507,2)*0.25*G507)</f>
        <v>996.636</v>
      </c>
      <c r="J507" s="26" t="n">
        <f aca="false">B507-C507/(2*10^5/1.8467)</f>
        <v>9.6873276675</v>
      </c>
      <c r="K507" s="24" t="n">
        <f aca="false">G507-J507</f>
        <v>5.3126723325</v>
      </c>
      <c r="L507" s="6" t="n">
        <f aca="false">I507/K507</f>
        <v>187.595985151038</v>
      </c>
      <c r="M507" s="25" t="n">
        <f aca="false">C507/L507</f>
        <v>591.670444922557</v>
      </c>
      <c r="N507" s="17" t="n">
        <f aca="false">J507/G507</f>
        <v>0.6458218445</v>
      </c>
      <c r="O507" s="18" t="n">
        <f aca="false">LN(L507/(3.14*H507^2/4))</f>
        <v>1.03795522831899</v>
      </c>
    </row>
    <row r="508" customFormat="false" ht="14.25" hidden="false" customHeight="false" outlineLevel="0" collapsed="false">
      <c r="A508" s="14" t="n">
        <v>49.4</v>
      </c>
      <c r="B508" s="14" t="n">
        <v>10.7329</v>
      </c>
      <c r="C508" s="19" t="n">
        <v>111429</v>
      </c>
      <c r="G508" s="20" t="n">
        <f aca="false">$G$11</f>
        <v>15</v>
      </c>
      <c r="H508" s="20" t="n">
        <f aca="false">$H$11</f>
        <v>9.2</v>
      </c>
      <c r="I508" s="6" t="n">
        <f aca="false">(3.14*POWER(H508,2)*0.25*G508)</f>
        <v>996.636</v>
      </c>
      <c r="J508" s="26" t="n">
        <f aca="false">B508-C508/(2*10^5/1.8467)</f>
        <v>9.7040203285</v>
      </c>
      <c r="K508" s="24" t="n">
        <f aca="false">G508-J508</f>
        <v>5.2959796715</v>
      </c>
      <c r="L508" s="6" t="n">
        <f aca="false">I508/K508</f>
        <v>188.187278241142</v>
      </c>
      <c r="M508" s="25" t="n">
        <f aca="false">C508/L508</f>
        <v>592.117602430149</v>
      </c>
      <c r="N508" s="17" t="n">
        <f aca="false">J508/G508</f>
        <v>0.646934688566667</v>
      </c>
      <c r="O508" s="18" t="n">
        <f aca="false">LN(L508/(3.14*H508^2/4))</f>
        <v>1.04110222093786</v>
      </c>
    </row>
    <row r="509" customFormat="false" ht="14.25" hidden="false" customHeight="false" outlineLevel="0" collapsed="false">
      <c r="A509" s="14" t="n">
        <v>49.5</v>
      </c>
      <c r="B509" s="14" t="n">
        <v>10.7536</v>
      </c>
      <c r="C509" s="19" t="n">
        <v>111899</v>
      </c>
      <c r="G509" s="20" t="n">
        <f aca="false">$G$11</f>
        <v>15</v>
      </c>
      <c r="H509" s="20" t="n">
        <f aca="false">$H$11</f>
        <v>9.2</v>
      </c>
      <c r="I509" s="6" t="n">
        <f aca="false">(3.14*POWER(H509,2)*0.25*G509)</f>
        <v>996.636</v>
      </c>
      <c r="J509" s="26" t="n">
        <f aca="false">B509-C509/(2*10^5/1.8467)</f>
        <v>9.7203805835</v>
      </c>
      <c r="K509" s="24" t="n">
        <f aca="false">G509-J509</f>
        <v>5.2796194165</v>
      </c>
      <c r="L509" s="6" t="n">
        <f aca="false">I509/K509</f>
        <v>188.770424793364</v>
      </c>
      <c r="M509" s="25" t="n">
        <f aca="false">C509/L509</f>
        <v>592.778239083209</v>
      </c>
      <c r="N509" s="17" t="n">
        <f aca="false">J509/G509</f>
        <v>0.648025372233333</v>
      </c>
      <c r="O509" s="18" t="n">
        <f aca="false">LN(L509/(3.14*H509^2/4))</f>
        <v>1.04419618619028</v>
      </c>
    </row>
    <row r="510" customFormat="false" ht="14.25" hidden="false" customHeight="false" outlineLevel="0" collapsed="false">
      <c r="A510" s="14" t="n">
        <v>49.6</v>
      </c>
      <c r="B510" s="14" t="n">
        <v>10.7743</v>
      </c>
      <c r="C510" s="19" t="n">
        <v>112357</v>
      </c>
      <c r="G510" s="20" t="n">
        <f aca="false">$G$11</f>
        <v>15</v>
      </c>
      <c r="H510" s="20" t="n">
        <f aca="false">$H$11</f>
        <v>9.2</v>
      </c>
      <c r="I510" s="6" t="n">
        <f aca="false">(3.14*POWER(H510,2)*0.25*G510)</f>
        <v>996.636</v>
      </c>
      <c r="J510" s="26" t="n">
        <f aca="false">B510-C510/(2*10^5/1.8467)</f>
        <v>9.7368516405</v>
      </c>
      <c r="K510" s="24" t="n">
        <f aca="false">G510-J510</f>
        <v>5.2631483595</v>
      </c>
      <c r="L510" s="6" t="n">
        <f aca="false">I510/K510</f>
        <v>189.361183064709</v>
      </c>
      <c r="M510" s="25" t="n">
        <f aca="false">C510/L510</f>
        <v>593.347581492482</v>
      </c>
      <c r="N510" s="17" t="n">
        <f aca="false">J510/G510</f>
        <v>0.6491234427</v>
      </c>
      <c r="O510" s="18" t="n">
        <f aca="false">LN(L510/(3.14*H510^2/4))</f>
        <v>1.0473208059772</v>
      </c>
    </row>
    <row r="511" customFormat="false" ht="14.25" hidden="false" customHeight="false" outlineLevel="0" collapsed="false">
      <c r="A511" s="14" t="n">
        <v>49.7</v>
      </c>
      <c r="B511" s="14" t="n">
        <v>10.795</v>
      </c>
      <c r="C511" s="19" t="n">
        <v>112820</v>
      </c>
      <c r="G511" s="20" t="n">
        <f aca="false">$G$11</f>
        <v>15</v>
      </c>
      <c r="H511" s="20" t="n">
        <f aca="false">$H$11</f>
        <v>9.2</v>
      </c>
      <c r="I511" s="6" t="n">
        <f aca="false">(3.14*POWER(H511,2)*0.25*G511)</f>
        <v>996.636</v>
      </c>
      <c r="J511" s="26" t="n">
        <f aca="false">B511-C511/(2*10^5/1.8467)</f>
        <v>9.75327653</v>
      </c>
      <c r="K511" s="24" t="n">
        <f aca="false">G511-J511</f>
        <v>5.24672347</v>
      </c>
      <c r="L511" s="6" t="n">
        <f aca="false">I511/K511</f>
        <v>189.95397903065</v>
      </c>
      <c r="M511" s="25" t="n">
        <f aca="false">C511/L511</f>
        <v>593.933333619697</v>
      </c>
      <c r="N511" s="17" t="n">
        <f aca="false">J511/G511</f>
        <v>0.650218435333333</v>
      </c>
      <c r="O511" s="18" t="n">
        <f aca="false">LN(L511/(3.14*H511^2/4))</f>
        <v>1.05044642028313</v>
      </c>
    </row>
    <row r="512" customFormat="false" ht="14.25" hidden="false" customHeight="false" outlineLevel="0" collapsed="false">
      <c r="A512" s="14" t="n">
        <v>49.8</v>
      </c>
      <c r="B512" s="14" t="n">
        <v>10.8157</v>
      </c>
      <c r="C512" s="19" t="n">
        <v>113267</v>
      </c>
      <c r="G512" s="20" t="n">
        <f aca="false">$G$11</f>
        <v>15</v>
      </c>
      <c r="H512" s="20" t="n">
        <f aca="false">$H$11</f>
        <v>9.2</v>
      </c>
      <c r="I512" s="6" t="n">
        <f aca="false">(3.14*POWER(H512,2)*0.25*G512)</f>
        <v>996.636</v>
      </c>
      <c r="J512" s="26" t="n">
        <f aca="false">B512-C512/(2*10^5/1.8467)</f>
        <v>9.7698491555</v>
      </c>
      <c r="K512" s="24" t="n">
        <f aca="false">G512-J512</f>
        <v>5.2301508445</v>
      </c>
      <c r="L512" s="6" t="n">
        <f aca="false">I512/K512</f>
        <v>190.555880629725</v>
      </c>
      <c r="M512" s="25" t="n">
        <f aca="false">C512/L512</f>
        <v>594.403067623467</v>
      </c>
      <c r="N512" s="17" t="n">
        <f aca="false">J512/G512</f>
        <v>0.651323277033333</v>
      </c>
      <c r="O512" s="18" t="n">
        <f aca="false">LN(L512/(3.14*H512^2/4))</f>
        <v>1.05361008128069</v>
      </c>
    </row>
    <row r="513" customFormat="false" ht="14.25" hidden="false" customHeight="false" outlineLevel="0" collapsed="false">
      <c r="A513" s="14" t="n">
        <v>49.9</v>
      </c>
      <c r="B513" s="14" t="n">
        <v>10.8364</v>
      </c>
      <c r="C513" s="19" t="n">
        <v>113739</v>
      </c>
      <c r="G513" s="20" t="n">
        <f aca="false">$G$11</f>
        <v>15</v>
      </c>
      <c r="H513" s="20" t="n">
        <f aca="false">$H$11</f>
        <v>9.2</v>
      </c>
      <c r="I513" s="6" t="n">
        <f aca="false">(3.14*POWER(H513,2)*0.25*G513)</f>
        <v>996.636</v>
      </c>
      <c r="J513" s="26" t="n">
        <f aca="false">B513-C513/(2*10^5/1.8467)</f>
        <v>9.7861909435</v>
      </c>
      <c r="K513" s="24" t="n">
        <f aca="false">G513-J513</f>
        <v>5.2138090565</v>
      </c>
      <c r="L513" s="6" t="n">
        <f aca="false">I513/K513</f>
        <v>191.153145272458</v>
      </c>
      <c r="M513" s="25" t="n">
        <f aca="false">C513/L513</f>
        <v>595.015058935513</v>
      </c>
      <c r="N513" s="17" t="n">
        <f aca="false">J513/G513</f>
        <v>0.652412729566667</v>
      </c>
      <c r="O513" s="18" t="n">
        <f aca="false">LN(L513/(3.14*H513^2/4))</f>
        <v>1.05673950756949</v>
      </c>
    </row>
    <row r="514" customFormat="false" ht="14.25" hidden="false" customHeight="false" outlineLevel="0" collapsed="false">
      <c r="A514" s="14" t="n">
        <v>50</v>
      </c>
      <c r="B514" s="14" t="n">
        <v>10.857</v>
      </c>
      <c r="C514" s="19" t="n">
        <v>114212</v>
      </c>
      <c r="G514" s="20" t="n">
        <f aca="false">$G$11</f>
        <v>15</v>
      </c>
      <c r="H514" s="20" t="n">
        <f aca="false">$H$11</f>
        <v>9.2</v>
      </c>
      <c r="I514" s="6" t="n">
        <f aca="false">(3.14*POWER(H514,2)*0.25*G514)</f>
        <v>996.636</v>
      </c>
      <c r="J514" s="26" t="n">
        <f aca="false">B514-C514/(2*10^5/1.8467)</f>
        <v>9.802423498</v>
      </c>
      <c r="K514" s="24" t="n">
        <f aca="false">G514-J514</f>
        <v>5.197576502</v>
      </c>
      <c r="L514" s="6" t="n">
        <f aca="false">I514/K514</f>
        <v>191.750135782802</v>
      </c>
      <c r="M514" s="25" t="n">
        <f aca="false">C514/L514</f>
        <v>595.629304426515</v>
      </c>
      <c r="N514" s="17" t="n">
        <f aca="false">J514/G514</f>
        <v>0.653494899866667</v>
      </c>
      <c r="O514" s="18" t="n">
        <f aca="false">LN(L514/(3.14*H514^2/4))</f>
        <v>1.05985774146098</v>
      </c>
    </row>
    <row r="515" customFormat="false" ht="14.25" hidden="false" customHeight="false" outlineLevel="0" collapsed="false">
      <c r="A515" s="14" t="n">
        <v>50.1</v>
      </c>
      <c r="B515" s="14" t="n">
        <v>10.8784</v>
      </c>
      <c r="C515" s="19" t="n">
        <v>114682</v>
      </c>
      <c r="G515" s="20" t="n">
        <f aca="false">$G$11</f>
        <v>15</v>
      </c>
      <c r="H515" s="20" t="n">
        <f aca="false">$H$11</f>
        <v>9.2</v>
      </c>
      <c r="I515" s="6" t="n">
        <f aca="false">(3.14*POWER(H515,2)*0.25*G515)</f>
        <v>996.636</v>
      </c>
      <c r="J515" s="26" t="n">
        <f aca="false">B515-C515/(2*10^5/1.8467)</f>
        <v>9.819483753</v>
      </c>
      <c r="K515" s="24" t="n">
        <f aca="false">G515-J515</f>
        <v>5.180516247</v>
      </c>
      <c r="L515" s="6" t="n">
        <f aca="false">I515/K515</f>
        <v>192.381599146059</v>
      </c>
      <c r="M515" s="25" t="n">
        <f aca="false">C515/L515</f>
        <v>596.117302845225</v>
      </c>
      <c r="N515" s="17" t="n">
        <f aca="false">J515/G515</f>
        <v>0.6546322502</v>
      </c>
      <c r="O515" s="18" t="n">
        <f aca="false">LN(L515/(3.14*H515^2/4))</f>
        <v>1.06314548821369</v>
      </c>
    </row>
    <row r="516" customFormat="false" ht="14.25" hidden="false" customHeight="false" outlineLevel="0" collapsed="false">
      <c r="A516" s="14" t="n">
        <v>50.2</v>
      </c>
      <c r="B516" s="14" t="n">
        <v>10.899</v>
      </c>
      <c r="C516" s="19" t="n">
        <v>115153</v>
      </c>
      <c r="G516" s="20" t="n">
        <f aca="false">$G$11</f>
        <v>15</v>
      </c>
      <c r="H516" s="20" t="n">
        <f aca="false">$H$11</f>
        <v>9.2</v>
      </c>
      <c r="I516" s="6" t="n">
        <f aca="false">(3.14*POWER(H516,2)*0.25*G516)</f>
        <v>996.636</v>
      </c>
      <c r="J516" s="26" t="n">
        <f aca="false">B516-C516/(2*10^5/1.8467)</f>
        <v>9.8357347745</v>
      </c>
      <c r="K516" s="24" t="n">
        <f aca="false">G516-J516</f>
        <v>5.1642652255</v>
      </c>
      <c r="L516" s="6" t="n">
        <f aca="false">I516/K516</f>
        <v>192.98698972292</v>
      </c>
      <c r="M516" s="25" t="n">
        <f aca="false">C516/L516</f>
        <v>596.687891579274</v>
      </c>
      <c r="N516" s="17" t="n">
        <f aca="false">J516/G516</f>
        <v>0.655715651633333</v>
      </c>
      <c r="O516" s="18" t="n">
        <f aca="false">LN(L516/(3.14*H516^2/4))</f>
        <v>1.06628736896034</v>
      </c>
    </row>
    <row r="517" customFormat="false" ht="14.25" hidden="false" customHeight="false" outlineLevel="0" collapsed="false">
      <c r="A517" s="14" t="n">
        <v>50.3</v>
      </c>
      <c r="B517" s="14" t="n">
        <v>10.9197</v>
      </c>
      <c r="C517" s="19" t="n">
        <v>115631</v>
      </c>
      <c r="G517" s="20" t="n">
        <f aca="false">$G$11</f>
        <v>15</v>
      </c>
      <c r="H517" s="20" t="n">
        <f aca="false">$H$11</f>
        <v>9.2</v>
      </c>
      <c r="I517" s="6" t="n">
        <f aca="false">(3.14*POWER(H517,2)*0.25*G517)</f>
        <v>996.636</v>
      </c>
      <c r="J517" s="26" t="n">
        <f aca="false">B517-C517/(2*10^5/1.8467)</f>
        <v>9.8520211615</v>
      </c>
      <c r="K517" s="24" t="n">
        <f aca="false">G517-J517</f>
        <v>5.1479788385</v>
      </c>
      <c r="L517" s="6" t="n">
        <f aca="false">I517/K517</f>
        <v>193.597532403687</v>
      </c>
      <c r="M517" s="25" t="n">
        <f aca="false">C517/L517</f>
        <v>597.275174762494</v>
      </c>
      <c r="N517" s="17" t="n">
        <f aca="false">J517/G517</f>
        <v>0.656801410766667</v>
      </c>
      <c r="O517" s="18" t="n">
        <f aca="false">LN(L517/(3.14*H517^2/4))</f>
        <v>1.06944602200226</v>
      </c>
    </row>
    <row r="518" customFormat="false" ht="14.25" hidden="false" customHeight="false" outlineLevel="0" collapsed="false">
      <c r="A518" s="14" t="n">
        <v>50.4</v>
      </c>
      <c r="B518" s="14" t="n">
        <v>10.9402</v>
      </c>
      <c r="C518" s="19" t="n">
        <v>116089</v>
      </c>
      <c r="G518" s="20" t="n">
        <f aca="false">$G$11</f>
        <v>15</v>
      </c>
      <c r="H518" s="20" t="n">
        <f aca="false">$H$11</f>
        <v>9.2</v>
      </c>
      <c r="I518" s="6" t="n">
        <f aca="false">(3.14*POWER(H518,2)*0.25*G518)</f>
        <v>996.636</v>
      </c>
      <c r="J518" s="26" t="n">
        <f aca="false">B518-C518/(2*10^5/1.8467)</f>
        <v>9.8682922185</v>
      </c>
      <c r="K518" s="24" t="n">
        <f aca="false">G518-J518</f>
        <v>5.1317077815</v>
      </c>
      <c r="L518" s="6" t="n">
        <f aca="false">I518/K518</f>
        <v>194.211370256294</v>
      </c>
      <c r="M518" s="25" t="n">
        <f aca="false">C518/L518</f>
        <v>597.74564098282</v>
      </c>
      <c r="N518" s="17" t="n">
        <f aca="false">J518/G518</f>
        <v>0.6578861479</v>
      </c>
      <c r="O518" s="18" t="n">
        <f aca="false">LN(L518/(3.14*H518^2/4))</f>
        <v>1.07261169644154</v>
      </c>
    </row>
    <row r="519" customFormat="false" ht="14.25" hidden="false" customHeight="false" outlineLevel="0" collapsed="false">
      <c r="A519" s="14" t="n">
        <v>50.5</v>
      </c>
      <c r="B519" s="14" t="n">
        <v>10.9607</v>
      </c>
      <c r="C519" s="19" t="n">
        <v>116574</v>
      </c>
      <c r="G519" s="20" t="n">
        <f aca="false">$G$11</f>
        <v>15</v>
      </c>
      <c r="H519" s="20" t="n">
        <f aca="false">$H$11</f>
        <v>9.2</v>
      </c>
      <c r="I519" s="6" t="n">
        <f aca="false">(3.14*POWER(H519,2)*0.25*G519)</f>
        <v>996.636</v>
      </c>
      <c r="J519" s="26" t="n">
        <f aca="false">B519-C519/(2*10^5/1.8467)</f>
        <v>9.884313971</v>
      </c>
      <c r="K519" s="24" t="n">
        <f aca="false">G519-J519</f>
        <v>5.115686029</v>
      </c>
      <c r="L519" s="6" t="n">
        <f aca="false">I519/K519</f>
        <v>194.81961839531</v>
      </c>
      <c r="M519" s="25" t="n">
        <f aca="false">C519/L519</f>
        <v>598.368896111164</v>
      </c>
      <c r="N519" s="17" t="n">
        <f aca="false">J519/G519</f>
        <v>0.658954264733333</v>
      </c>
      <c r="O519" s="18" t="n">
        <f aca="false">LN(L519/(3.14*H519^2/4))</f>
        <v>1.07573868967542</v>
      </c>
    </row>
    <row r="520" customFormat="false" ht="14.25" hidden="false" customHeight="false" outlineLevel="0" collapsed="false">
      <c r="A520" s="14" t="n">
        <v>50.6</v>
      </c>
      <c r="B520" s="14" t="n">
        <v>10.9812</v>
      </c>
      <c r="C520" s="19" t="n">
        <v>117062</v>
      </c>
      <c r="G520" s="20" t="n">
        <f aca="false">$G$11</f>
        <v>15</v>
      </c>
      <c r="H520" s="20" t="n">
        <f aca="false">$H$11</f>
        <v>9.2</v>
      </c>
      <c r="I520" s="6" t="n">
        <f aca="false">(3.14*POWER(H520,2)*0.25*G520)</f>
        <v>996.636</v>
      </c>
      <c r="J520" s="26" t="n">
        <f aca="false">B520-C520/(2*10^5/1.8467)</f>
        <v>9.900308023</v>
      </c>
      <c r="K520" s="24" t="n">
        <f aca="false">G520-J520</f>
        <v>5.099691977</v>
      </c>
      <c r="L520" s="6" t="n">
        <f aca="false">I520/K520</f>
        <v>195.43062688784</v>
      </c>
      <c r="M520" s="25" t="n">
        <f aca="false">C520/L520</f>
        <v>598.995161936328</v>
      </c>
      <c r="N520" s="17" t="n">
        <f aca="false">J520/G520</f>
        <v>0.660020534866667</v>
      </c>
      <c r="O520" s="18" t="n">
        <f aca="false">LN(L520/(3.14*H520^2/4))</f>
        <v>1.07887005986255</v>
      </c>
    </row>
    <row r="521" customFormat="false" ht="14.25" hidden="false" customHeight="false" outlineLevel="0" collapsed="false">
      <c r="A521" s="14" t="n">
        <v>50.7</v>
      </c>
      <c r="B521" s="14" t="n">
        <v>11.0019</v>
      </c>
      <c r="C521" s="19" t="n">
        <v>117543</v>
      </c>
      <c r="G521" s="20" t="n">
        <f aca="false">$G$11</f>
        <v>15</v>
      </c>
      <c r="H521" s="20" t="n">
        <f aca="false">$H$11</f>
        <v>9.2</v>
      </c>
      <c r="I521" s="6" t="n">
        <f aca="false">(3.14*POWER(H521,2)*0.25*G521)</f>
        <v>996.636</v>
      </c>
      <c r="J521" s="26" t="n">
        <f aca="false">B521-C521/(2*10^5/1.8467)</f>
        <v>9.9165667095</v>
      </c>
      <c r="K521" s="24" t="n">
        <f aca="false">G521-J521</f>
        <v>5.0834332905</v>
      </c>
      <c r="L521" s="6" t="n">
        <f aca="false">I521/K521</f>
        <v>196.055685802453</v>
      </c>
      <c r="M521" s="25" t="n">
        <f aca="false">C521/L521</f>
        <v>599.538847949745</v>
      </c>
      <c r="N521" s="17" t="n">
        <f aca="false">J521/G521</f>
        <v>0.6611044473</v>
      </c>
      <c r="O521" s="18" t="n">
        <f aca="false">LN(L521/(3.14*H521^2/4))</f>
        <v>1.08206332320531</v>
      </c>
    </row>
    <row r="522" customFormat="false" ht="14.25" hidden="false" customHeight="false" outlineLevel="0" collapsed="false">
      <c r="A522" s="14" t="n">
        <v>50.8</v>
      </c>
      <c r="B522" s="14" t="n">
        <v>11.0226</v>
      </c>
      <c r="C522" s="19" t="n">
        <v>118022</v>
      </c>
      <c r="G522" s="20" t="n">
        <f aca="false">$G$11</f>
        <v>15</v>
      </c>
      <c r="H522" s="20" t="n">
        <f aca="false">$H$11</f>
        <v>9.2</v>
      </c>
      <c r="I522" s="6" t="n">
        <f aca="false">(3.14*POWER(H522,2)*0.25*G522)</f>
        <v>996.636</v>
      </c>
      <c r="J522" s="26" t="n">
        <f aca="false">B522-C522/(2*10^5/1.8467)</f>
        <v>9.932843863</v>
      </c>
      <c r="K522" s="24" t="n">
        <f aca="false">G522-J522</f>
        <v>5.067156137</v>
      </c>
      <c r="L522" s="6" t="n">
        <f aca="false">I522/K522</f>
        <v>196.685472690024</v>
      </c>
      <c r="M522" s="25" t="n">
        <f aca="false">C522/L522</f>
        <v>600.054484888178</v>
      </c>
      <c r="N522" s="17" t="n">
        <f aca="false">J522/G522</f>
        <v>0.662189590866667</v>
      </c>
      <c r="O522" s="18" t="n">
        <f aca="false">LN(L522/(3.14*H522^2/4))</f>
        <v>1.08527046059731</v>
      </c>
    </row>
    <row r="523" customFormat="false" ht="14.25" hidden="false" customHeight="false" outlineLevel="0" collapsed="false">
      <c r="A523" s="14" t="n">
        <v>50.9</v>
      </c>
      <c r="B523" s="14" t="n">
        <v>11.044</v>
      </c>
      <c r="C523" s="19" t="n">
        <v>118534</v>
      </c>
      <c r="G523" s="20" t="n">
        <f aca="false">$G$11</f>
        <v>15</v>
      </c>
      <c r="H523" s="20" t="n">
        <f aca="false">$H$11</f>
        <v>9.2</v>
      </c>
      <c r="I523" s="6" t="n">
        <f aca="false">(3.14*POWER(H523,2)*0.25*G523)</f>
        <v>996.636</v>
      </c>
      <c r="J523" s="26" t="n">
        <f aca="false">B523-C523/(2*10^5/1.8467)</f>
        <v>9.949516311</v>
      </c>
      <c r="K523" s="24" t="n">
        <f aca="false">G523-J523</f>
        <v>5.050483689</v>
      </c>
      <c r="L523" s="6" t="n">
        <f aca="false">I523/K523</f>
        <v>197.334762642771</v>
      </c>
      <c r="M523" s="25" t="n">
        <f aca="false">C523/L523</f>
        <v>600.674703293807</v>
      </c>
      <c r="N523" s="17" t="n">
        <f aca="false">J523/G523</f>
        <v>0.6633010874</v>
      </c>
      <c r="O523" s="18" t="n">
        <f aca="false">LN(L523/(3.14*H523^2/4))</f>
        <v>1.08856618240155</v>
      </c>
    </row>
    <row r="524" customFormat="false" ht="14.25" hidden="false" customHeight="false" outlineLevel="0" collapsed="false">
      <c r="A524" s="14" t="n">
        <v>51</v>
      </c>
      <c r="B524" s="14" t="n">
        <v>11.0647</v>
      </c>
      <c r="C524" s="19" t="n">
        <v>118995</v>
      </c>
      <c r="G524" s="20" t="n">
        <f aca="false">$G$11</f>
        <v>15</v>
      </c>
      <c r="H524" s="20" t="n">
        <f aca="false">$H$11</f>
        <v>9.2</v>
      </c>
      <c r="I524" s="6" t="n">
        <f aca="false">(3.14*POWER(H524,2)*0.25*G524)</f>
        <v>996.636</v>
      </c>
      <c r="J524" s="26" t="n">
        <f aca="false">B524-C524/(2*10^5/1.8467)</f>
        <v>9.9659596675</v>
      </c>
      <c r="K524" s="24" t="n">
        <f aca="false">G524-J524</f>
        <v>5.0340403325</v>
      </c>
      <c r="L524" s="6" t="n">
        <f aca="false">I524/K524</f>
        <v>197.97934346407</v>
      </c>
      <c r="M524" s="25" t="n">
        <f aca="false">C524/L524</f>
        <v>601.047553335257</v>
      </c>
      <c r="N524" s="17" t="n">
        <f aca="false">J524/G524</f>
        <v>0.664397311166667</v>
      </c>
      <c r="O524" s="18" t="n">
        <f aca="false">LN(L524/(3.14*H524^2/4))</f>
        <v>1.09182729240291</v>
      </c>
    </row>
    <row r="525" customFormat="false" ht="14.25" hidden="false" customHeight="false" outlineLevel="0" collapsed="false">
      <c r="A525" s="14" t="n">
        <v>51.1</v>
      </c>
      <c r="B525" s="14" t="n">
        <v>11.0855</v>
      </c>
      <c r="C525" s="19" t="n">
        <v>119501</v>
      </c>
      <c r="G525" s="20" t="n">
        <f aca="false">$G$11</f>
        <v>15</v>
      </c>
      <c r="H525" s="20" t="n">
        <f aca="false">$H$11</f>
        <v>9.2</v>
      </c>
      <c r="I525" s="6" t="n">
        <f aca="false">(3.14*POWER(H525,2)*0.25*G525)</f>
        <v>996.636</v>
      </c>
      <c r="J525" s="26" t="n">
        <f aca="false">B525-C525/(2*10^5/1.8467)</f>
        <v>9.9820875165</v>
      </c>
      <c r="K525" s="24" t="n">
        <f aca="false">G525-J525</f>
        <v>5.0179124835</v>
      </c>
      <c r="L525" s="6" t="n">
        <f aca="false">I525/K525</f>
        <v>198.615660053291</v>
      </c>
      <c r="M525" s="25" t="n">
        <f aca="false">C525/L525</f>
        <v>601.669576144885</v>
      </c>
      <c r="N525" s="17" t="n">
        <f aca="false">J525/G525</f>
        <v>0.6654725011</v>
      </c>
      <c r="O525" s="18" t="n">
        <f aca="false">LN(L525/(3.14*H525^2/4))</f>
        <v>1.09503619382422</v>
      </c>
    </row>
    <row r="526" customFormat="false" ht="14.25" hidden="false" customHeight="false" outlineLevel="0" collapsed="false">
      <c r="A526" s="14" t="n">
        <v>51.2</v>
      </c>
      <c r="B526" s="14" t="n">
        <v>11.1062</v>
      </c>
      <c r="C526" s="19" t="n">
        <v>119995</v>
      </c>
      <c r="G526" s="20" t="n">
        <f aca="false">$G$11</f>
        <v>15</v>
      </c>
      <c r="H526" s="20" t="n">
        <f aca="false">$H$11</f>
        <v>9.2</v>
      </c>
      <c r="I526" s="6" t="n">
        <f aca="false">(3.14*POWER(H526,2)*0.25*G526)</f>
        <v>996.636</v>
      </c>
      <c r="J526" s="26" t="n">
        <f aca="false">B526-C526/(2*10^5/1.8467)</f>
        <v>9.9982261675</v>
      </c>
      <c r="K526" s="24" t="n">
        <f aca="false">G526-J526</f>
        <v>5.0017738325</v>
      </c>
      <c r="L526" s="6" t="n">
        <f aca="false">I526/K526</f>
        <v>199.25651046518</v>
      </c>
      <c r="M526" s="25" t="n">
        <f aca="false">C526/L526</f>
        <v>602.213697910609</v>
      </c>
      <c r="N526" s="17" t="n">
        <f aca="false">J526/G526</f>
        <v>0.666548411166667</v>
      </c>
      <c r="O526" s="18" t="n">
        <f aca="false">LN(L526/(3.14*H526^2/4))</f>
        <v>1.09825758508286</v>
      </c>
    </row>
    <row r="527" customFormat="false" ht="14.25" hidden="false" customHeight="false" outlineLevel="0" collapsed="false">
      <c r="A527" s="14" t="n">
        <v>51.3</v>
      </c>
      <c r="B527" s="14" t="n">
        <v>11.1269</v>
      </c>
      <c r="C527" s="19" t="n">
        <v>120474</v>
      </c>
      <c r="G527" s="20" t="n">
        <f aca="false">$G$11</f>
        <v>15</v>
      </c>
      <c r="H527" s="20" t="n">
        <f aca="false">$H$11</f>
        <v>9.2</v>
      </c>
      <c r="I527" s="6" t="n">
        <f aca="false">(3.14*POWER(H527,2)*0.25*G527)</f>
        <v>996.636</v>
      </c>
      <c r="J527" s="26" t="n">
        <f aca="false">B527-C527/(2*10^5/1.8467)</f>
        <v>10.014503321</v>
      </c>
      <c r="K527" s="24" t="n">
        <f aca="false">G527-J527</f>
        <v>4.985496679</v>
      </c>
      <c r="L527" s="6" t="n">
        <f aca="false">I527/K527</f>
        <v>199.90706326173</v>
      </c>
      <c r="M527" s="25" t="n">
        <f aca="false">C527/L527</f>
        <v>602.650041645943</v>
      </c>
      <c r="N527" s="17" t="n">
        <f aca="false">J527/G527</f>
        <v>0.667633554733333</v>
      </c>
      <c r="O527" s="18" t="n">
        <f aca="false">LN(L527/(3.14*H527^2/4))</f>
        <v>1.1015171679475</v>
      </c>
    </row>
    <row r="528" customFormat="false" ht="14.25" hidden="false" customHeight="false" outlineLevel="0" collapsed="false">
      <c r="A528" s="14" t="n">
        <v>51.4</v>
      </c>
      <c r="B528" s="14" t="n">
        <v>11.1476</v>
      </c>
      <c r="C528" s="19" t="n">
        <v>120968</v>
      </c>
      <c r="G528" s="20" t="n">
        <f aca="false">$G$11</f>
        <v>15</v>
      </c>
      <c r="H528" s="20" t="n">
        <f aca="false">$H$11</f>
        <v>9.2</v>
      </c>
      <c r="I528" s="6" t="n">
        <f aca="false">(3.14*POWER(H528,2)*0.25*G528)</f>
        <v>996.636</v>
      </c>
      <c r="J528" s="26" t="n">
        <f aca="false">B528-C528/(2*10^5/1.8467)</f>
        <v>10.030641972</v>
      </c>
      <c r="K528" s="24" t="n">
        <f aca="false">G528-J528</f>
        <v>4.969358028</v>
      </c>
      <c r="L528" s="6" t="n">
        <f aca="false">I528/K528</f>
        <v>200.556288032463</v>
      </c>
      <c r="M528" s="25" t="n">
        <f aca="false">C528/L528</f>
        <v>603.162340043009</v>
      </c>
      <c r="N528" s="17" t="n">
        <f aca="false">J528/G528</f>
        <v>0.6687094648</v>
      </c>
      <c r="O528" s="18" t="n">
        <f aca="false">LN(L528/(3.14*H528^2/4))</f>
        <v>1.10475953875326</v>
      </c>
    </row>
    <row r="529" customFormat="false" ht="14.25" hidden="false" customHeight="false" outlineLevel="0" collapsed="false">
      <c r="A529" s="14" t="n">
        <v>51.5</v>
      </c>
      <c r="B529" s="14" t="n">
        <v>11.1683</v>
      </c>
      <c r="C529" s="19" t="n">
        <v>121490</v>
      </c>
      <c r="G529" s="20" t="n">
        <f aca="false">$G$11</f>
        <v>15</v>
      </c>
      <c r="H529" s="20" t="n">
        <f aca="false">$H$11</f>
        <v>9.2</v>
      </c>
      <c r="I529" s="6" t="n">
        <f aca="false">(3.14*POWER(H529,2)*0.25*G529)</f>
        <v>996.636</v>
      </c>
      <c r="J529" s="26" t="n">
        <f aca="false">B529-C529/(2*10^5/1.8467)</f>
        <v>10.046522085</v>
      </c>
      <c r="K529" s="24" t="n">
        <f aca="false">G529-J529</f>
        <v>4.953477915</v>
      </c>
      <c r="L529" s="6" t="n">
        <f aca="false">I529/K529</f>
        <v>201.199241644343</v>
      </c>
      <c r="M529" s="25" t="n">
        <f aca="false">C529/L529</f>
        <v>603.829313704653</v>
      </c>
      <c r="N529" s="17" t="n">
        <f aca="false">J529/G529</f>
        <v>0.669768139</v>
      </c>
      <c r="O529" s="18" t="n">
        <f aca="false">LN(L529/(3.14*H529^2/4))</f>
        <v>1.10796026214491</v>
      </c>
    </row>
    <row r="530" customFormat="false" ht="14.25" hidden="false" customHeight="false" outlineLevel="0" collapsed="false">
      <c r="A530" s="14" t="n">
        <v>51.6</v>
      </c>
      <c r="B530" s="14" t="n">
        <v>11.1889</v>
      </c>
      <c r="C530" s="19" t="n">
        <v>122000</v>
      </c>
      <c r="G530" s="20" t="n">
        <f aca="false">$G$11</f>
        <v>15</v>
      </c>
      <c r="H530" s="20" t="n">
        <f aca="false">$H$11</f>
        <v>9.2</v>
      </c>
      <c r="I530" s="6" t="n">
        <f aca="false">(3.14*POWER(H530,2)*0.25*G530)</f>
        <v>996.636</v>
      </c>
      <c r="J530" s="26" t="n">
        <f aca="false">B530-C530/(2*10^5/1.8467)</f>
        <v>10.062413</v>
      </c>
      <c r="K530" s="24" t="n">
        <f aca="false">G530-J530</f>
        <v>4.937587</v>
      </c>
      <c r="L530" s="6" t="n">
        <f aca="false">I530/K530</f>
        <v>201.846772522692</v>
      </c>
      <c r="M530" s="25" t="n">
        <f aca="false">C530/L530</f>
        <v>604.418879109324</v>
      </c>
      <c r="N530" s="17" t="n">
        <f aca="false">J530/G530</f>
        <v>0.670827533333333</v>
      </c>
      <c r="O530" s="18" t="n">
        <f aca="false">LN(L530/(3.14*H530^2/4))</f>
        <v>1.11117345077704</v>
      </c>
    </row>
    <row r="531" customFormat="false" ht="14.25" hidden="false" customHeight="false" outlineLevel="0" collapsed="false">
      <c r="A531" s="14" t="n">
        <v>51.7</v>
      </c>
      <c r="B531" s="14" t="n">
        <v>11.2103</v>
      </c>
      <c r="C531" s="19" t="n">
        <v>122515</v>
      </c>
      <c r="G531" s="20" t="n">
        <f aca="false">$G$11</f>
        <v>15</v>
      </c>
      <c r="H531" s="20" t="n">
        <f aca="false">$H$11</f>
        <v>9.2</v>
      </c>
      <c r="I531" s="6" t="n">
        <f aca="false">(3.14*POWER(H531,2)*0.25*G531)</f>
        <v>996.636</v>
      </c>
      <c r="J531" s="26" t="n">
        <f aca="false">B531-C531/(2*10^5/1.8467)</f>
        <v>10.0790577475</v>
      </c>
      <c r="K531" s="24" t="n">
        <f aca="false">G531-J531</f>
        <v>4.9209422525</v>
      </c>
      <c r="L531" s="6" t="n">
        <f aca="false">I531/K531</f>
        <v>202.529505298234</v>
      </c>
      <c r="M531" s="25" t="n">
        <f aca="false">C531/L531</f>
        <v>604.924205090964</v>
      </c>
      <c r="N531" s="17" t="n">
        <f aca="false">J531/G531</f>
        <v>0.671937183166667</v>
      </c>
      <c r="O531" s="18" t="n">
        <f aca="false">LN(L531/(3.14*H531^2/4))</f>
        <v>1.11455017419883</v>
      </c>
    </row>
    <row r="532" customFormat="false" ht="14.25" hidden="false" customHeight="false" outlineLevel="0" collapsed="false">
      <c r="A532" s="14" t="n">
        <v>51.8</v>
      </c>
      <c r="B532" s="14" t="n">
        <v>11.2309</v>
      </c>
      <c r="C532" s="19" t="n">
        <v>123036</v>
      </c>
      <c r="G532" s="20" t="n">
        <f aca="false">$G$11</f>
        <v>15</v>
      </c>
      <c r="H532" s="20" t="n">
        <f aca="false">$H$11</f>
        <v>9.2</v>
      </c>
      <c r="I532" s="6" t="n">
        <f aca="false">(3.14*POWER(H532,2)*0.25*G532)</f>
        <v>996.636</v>
      </c>
      <c r="J532" s="26" t="n">
        <f aca="false">B532-C532/(2*10^5/1.8467)</f>
        <v>10.094847094</v>
      </c>
      <c r="K532" s="24" t="n">
        <f aca="false">G532-J532</f>
        <v>4.905152906</v>
      </c>
      <c r="L532" s="6" t="n">
        <f aca="false">I532/K532</f>
        <v>203.181433708399</v>
      </c>
      <c r="M532" s="25" t="n">
        <f aca="false">C532/L532</f>
        <v>605.547454579823</v>
      </c>
      <c r="N532" s="17" t="n">
        <f aca="false">J532/G532</f>
        <v>0.672989806266667</v>
      </c>
      <c r="O532" s="18" t="n">
        <f aca="false">LN(L532/(3.14*H532^2/4))</f>
        <v>1.11776393507434</v>
      </c>
    </row>
    <row r="533" customFormat="false" ht="14.25" hidden="false" customHeight="false" outlineLevel="0" collapsed="false">
      <c r="A533" s="14" t="n">
        <v>51.9</v>
      </c>
      <c r="B533" s="14" t="n">
        <v>11.2516</v>
      </c>
      <c r="C533" s="19" t="n">
        <v>123535</v>
      </c>
      <c r="G533" s="20" t="n">
        <f aca="false">$G$11</f>
        <v>15</v>
      </c>
      <c r="H533" s="20" t="n">
        <f aca="false">$H$11</f>
        <v>9.2</v>
      </c>
      <c r="I533" s="6" t="n">
        <f aca="false">(3.14*POWER(H533,2)*0.25*G533)</f>
        <v>996.636</v>
      </c>
      <c r="J533" s="26" t="n">
        <f aca="false">B533-C533/(2*10^5/1.8467)</f>
        <v>10.1109395775</v>
      </c>
      <c r="K533" s="24" t="n">
        <f aca="false">G533-J533</f>
        <v>4.8890604225</v>
      </c>
      <c r="L533" s="6" t="n">
        <f aca="false">I533/K533</f>
        <v>203.850211262142</v>
      </c>
      <c r="M533" s="25" t="n">
        <f aca="false">C533/L533</f>
        <v>606.008692535226</v>
      </c>
      <c r="N533" s="17" t="n">
        <f aca="false">J533/G533</f>
        <v>0.6740626385</v>
      </c>
      <c r="O533" s="18" t="n">
        <f aca="false">LN(L533/(3.14*H533^2/4))</f>
        <v>1.12105005871523</v>
      </c>
    </row>
    <row r="534" customFormat="false" ht="14.25" hidden="false" customHeight="false" outlineLevel="0" collapsed="false">
      <c r="A534" s="14" t="n">
        <v>52</v>
      </c>
      <c r="B534" s="14" t="n">
        <v>11.2722</v>
      </c>
      <c r="C534" s="19" t="n">
        <v>124070</v>
      </c>
      <c r="G534" s="20" t="n">
        <f aca="false">$G$11</f>
        <v>15</v>
      </c>
      <c r="H534" s="20" t="n">
        <f aca="false">$H$11</f>
        <v>9.2</v>
      </c>
      <c r="I534" s="6" t="n">
        <f aca="false">(3.14*POWER(H534,2)*0.25*G534)</f>
        <v>996.636</v>
      </c>
      <c r="J534" s="26" t="n">
        <f aca="false">B534-C534/(2*10^5/1.8467)</f>
        <v>10.126599655</v>
      </c>
      <c r="K534" s="24" t="n">
        <f aca="false">G534-J534</f>
        <v>4.873400345</v>
      </c>
      <c r="L534" s="6" t="n">
        <f aca="false">I534/K534</f>
        <v>204.505259048238</v>
      </c>
      <c r="M534" s="25" t="n">
        <f aca="false">C534/L534</f>
        <v>606.68366465204</v>
      </c>
      <c r="N534" s="17" t="n">
        <f aca="false">J534/G534</f>
        <v>0.675106643666667</v>
      </c>
      <c r="O534" s="18" t="n">
        <f aca="false">LN(L534/(3.14*H534^2/4))</f>
        <v>1.12425828485923</v>
      </c>
    </row>
    <row r="535" customFormat="false" ht="14.25" hidden="false" customHeight="false" outlineLevel="0" collapsed="false">
      <c r="A535" s="14" t="n">
        <v>52.1</v>
      </c>
      <c r="B535" s="14" t="n">
        <v>11.2929</v>
      </c>
      <c r="C535" s="19" t="n">
        <v>124599</v>
      </c>
      <c r="G535" s="20" t="n">
        <f aca="false">$G$11</f>
        <v>15</v>
      </c>
      <c r="H535" s="20" t="n">
        <f aca="false">$H$11</f>
        <v>9.2</v>
      </c>
      <c r="I535" s="6" t="n">
        <f aca="false">(3.14*POWER(H535,2)*0.25*G535)</f>
        <v>996.636</v>
      </c>
      <c r="J535" s="26" t="n">
        <f aca="false">B535-C535/(2*10^5/1.8467)</f>
        <v>10.1424151335</v>
      </c>
      <c r="K535" s="24" t="n">
        <f aca="false">G535-J535</f>
        <v>4.8575848665</v>
      </c>
      <c r="L535" s="6" t="n">
        <f aca="false">I535/K535</f>
        <v>205.171093741096</v>
      </c>
      <c r="M535" s="25" t="n">
        <f aca="false">C535/L535</f>
        <v>607.293150940799</v>
      </c>
      <c r="N535" s="17" t="n">
        <f aca="false">J535/G535</f>
        <v>0.6761610089</v>
      </c>
      <c r="O535" s="18" t="n">
        <f aca="false">LN(L535/(3.14*H535^2/4))</f>
        <v>1.12750882775532</v>
      </c>
    </row>
    <row r="536" customFormat="false" ht="14.25" hidden="false" customHeight="false" outlineLevel="0" collapsed="false">
      <c r="A536" s="14" t="n">
        <v>52.2</v>
      </c>
      <c r="B536" s="14" t="n">
        <v>11.3136</v>
      </c>
      <c r="C536" s="19" t="n">
        <v>125103</v>
      </c>
      <c r="G536" s="20" t="n">
        <f aca="false">$G$11</f>
        <v>15</v>
      </c>
      <c r="H536" s="20" t="n">
        <f aca="false">$H$11</f>
        <v>9.2</v>
      </c>
      <c r="I536" s="6" t="n">
        <f aca="false">(3.14*POWER(H536,2)*0.25*G536)</f>
        <v>996.636</v>
      </c>
      <c r="J536" s="26" t="n">
        <f aca="false">B536-C536/(2*10^5/1.8467)</f>
        <v>10.1584614495</v>
      </c>
      <c r="K536" s="24" t="n">
        <f aca="false">G536-J536</f>
        <v>4.8415385505</v>
      </c>
      <c r="L536" s="6" t="n">
        <f aca="false">I536/K536</f>
        <v>205.851092499733</v>
      </c>
      <c r="M536" s="25" t="n">
        <f aca="false">C536/L536</f>
        <v>607.735419233503</v>
      </c>
      <c r="N536" s="17" t="n">
        <f aca="false">J536/G536</f>
        <v>0.6772307633</v>
      </c>
      <c r="O536" s="18" t="n">
        <f aca="false">LN(L536/(3.14*H536^2/4))</f>
        <v>1.13081764855284</v>
      </c>
    </row>
    <row r="537" customFormat="false" ht="14.25" hidden="false" customHeight="false" outlineLevel="0" collapsed="false">
      <c r="A537" s="14" t="n">
        <v>52.3</v>
      </c>
      <c r="B537" s="14" t="n">
        <v>11.3343</v>
      </c>
      <c r="C537" s="19" t="n">
        <v>125640</v>
      </c>
      <c r="G537" s="20" t="n">
        <f aca="false">$G$11</f>
        <v>15</v>
      </c>
      <c r="H537" s="20" t="n">
        <f aca="false">$H$11</f>
        <v>9.2</v>
      </c>
      <c r="I537" s="6" t="n">
        <f aca="false">(3.14*POWER(H537,2)*0.25*G537)</f>
        <v>996.636</v>
      </c>
      <c r="J537" s="26" t="n">
        <f aca="false">B537-C537/(2*10^5/1.8467)</f>
        <v>10.17420306</v>
      </c>
      <c r="K537" s="24" t="n">
        <f aca="false">G537-J537</f>
        <v>4.82579694</v>
      </c>
      <c r="L537" s="6" t="n">
        <f aca="false">I537/K537</f>
        <v>206.522572829183</v>
      </c>
      <c r="M537" s="25" t="n">
        <f aca="false">C537/L537</f>
        <v>608.359649402189</v>
      </c>
      <c r="N537" s="17" t="n">
        <f aca="false">J537/G537</f>
        <v>0.678280204</v>
      </c>
      <c r="O537" s="18" t="n">
        <f aca="false">LN(L537/(3.14*H537^2/4))</f>
        <v>1.13407431103823</v>
      </c>
    </row>
    <row r="538" customFormat="false" ht="14.25" hidden="false" customHeight="false" outlineLevel="0" collapsed="false">
      <c r="A538" s="14" t="n">
        <v>52.4</v>
      </c>
      <c r="B538" s="14" t="n">
        <v>11.3549</v>
      </c>
      <c r="C538" s="19" t="n">
        <v>126184</v>
      </c>
      <c r="G538" s="20" t="n">
        <f aca="false">$G$11</f>
        <v>15</v>
      </c>
      <c r="H538" s="20" t="n">
        <f aca="false">$H$11</f>
        <v>9.2</v>
      </c>
      <c r="I538" s="6" t="n">
        <f aca="false">(3.14*POWER(H538,2)*0.25*G538)</f>
        <v>996.636</v>
      </c>
      <c r="J538" s="26" t="n">
        <f aca="false">B538-C538/(2*10^5/1.8467)</f>
        <v>10.189780036</v>
      </c>
      <c r="K538" s="24" t="n">
        <f aca="false">G538-J538</f>
        <v>4.810219964</v>
      </c>
      <c r="L538" s="6" t="n">
        <f aca="false">I538/K538</f>
        <v>207.19135662379</v>
      </c>
      <c r="M538" s="25" t="n">
        <f aca="false">C538/L538</f>
        <v>609.021544412781</v>
      </c>
      <c r="N538" s="17" t="n">
        <f aca="false">J538/G538</f>
        <v>0.679318669066667</v>
      </c>
      <c r="O538" s="18" t="n">
        <f aca="false">LN(L538/(3.14*H538^2/4))</f>
        <v>1.13730738746882</v>
      </c>
    </row>
    <row r="539" customFormat="false" ht="14.25" hidden="false" customHeight="false" outlineLevel="0" collapsed="false">
      <c r="A539" s="14" t="n">
        <v>52.5</v>
      </c>
      <c r="B539" s="14" t="n">
        <v>11.3762</v>
      </c>
      <c r="C539" s="19" t="n">
        <v>126725</v>
      </c>
      <c r="G539" s="20" t="n">
        <f aca="false">$G$11</f>
        <v>15</v>
      </c>
      <c r="H539" s="20" t="n">
        <f aca="false">$H$11</f>
        <v>9.2</v>
      </c>
      <c r="I539" s="6" t="n">
        <f aca="false">(3.14*POWER(H539,2)*0.25*G539)</f>
        <v>996.636</v>
      </c>
      <c r="J539" s="26" t="n">
        <f aca="false">B539-C539/(2*10^5/1.8467)</f>
        <v>10.2060847125</v>
      </c>
      <c r="K539" s="24" t="n">
        <f aca="false">G539-J539</f>
        <v>4.7939152875</v>
      </c>
      <c r="L539" s="6" t="n">
        <f aca="false">I539/K539</f>
        <v>207.896039089114</v>
      </c>
      <c r="M539" s="25" t="n">
        <f aca="false">C539/L539</f>
        <v>609.55947287519</v>
      </c>
      <c r="N539" s="17" t="n">
        <f aca="false">J539/G539</f>
        <v>0.6804056475</v>
      </c>
      <c r="O539" s="18" t="n">
        <f aca="false">LN(L539/(3.14*H539^2/4))</f>
        <v>1.1407027357718</v>
      </c>
    </row>
    <row r="540" customFormat="false" ht="14.25" hidden="false" customHeight="false" outlineLevel="0" collapsed="false">
      <c r="A540" s="14" t="n">
        <v>52.6</v>
      </c>
      <c r="B540" s="14" t="n">
        <v>11.397</v>
      </c>
      <c r="C540" s="19" t="n">
        <v>127278</v>
      </c>
      <c r="G540" s="20" t="n">
        <f aca="false">$G$11</f>
        <v>15</v>
      </c>
      <c r="H540" s="20" t="n">
        <f aca="false">$H$11</f>
        <v>9.2</v>
      </c>
      <c r="I540" s="6" t="n">
        <f aca="false">(3.14*POWER(H540,2)*0.25*G540)</f>
        <v>996.636</v>
      </c>
      <c r="J540" s="26" t="n">
        <f aca="false">B540-C540/(2*10^5/1.8467)</f>
        <v>10.221778587</v>
      </c>
      <c r="K540" s="24" t="n">
        <f aca="false">G540-J540</f>
        <v>4.778221413</v>
      </c>
      <c r="L540" s="6" t="n">
        <f aca="false">I540/K540</f>
        <v>208.578865200444</v>
      </c>
      <c r="M540" s="25" t="n">
        <f aca="false">C540/L540</f>
        <v>610.215229034286</v>
      </c>
      <c r="N540" s="17" t="n">
        <f aca="false">J540/G540</f>
        <v>0.6814519058</v>
      </c>
      <c r="O540" s="18" t="n">
        <f aca="false">LN(L540/(3.14*H540^2/4))</f>
        <v>1.1439818131718</v>
      </c>
    </row>
    <row r="541" customFormat="false" ht="14.25" hidden="false" customHeight="false" outlineLevel="0" collapsed="false">
      <c r="A541" s="14" t="n">
        <v>52.7</v>
      </c>
      <c r="B541" s="14" t="n">
        <v>11.4177</v>
      </c>
      <c r="C541" s="19" t="n">
        <v>127833</v>
      </c>
      <c r="G541" s="20" t="n">
        <f aca="false">$G$11</f>
        <v>15</v>
      </c>
      <c r="H541" s="20" t="n">
        <f aca="false">$H$11</f>
        <v>9.2</v>
      </c>
      <c r="I541" s="6" t="n">
        <f aca="false">(3.14*POWER(H541,2)*0.25*G541)</f>
        <v>996.636</v>
      </c>
      <c r="J541" s="26" t="n">
        <f aca="false">B541-C541/(2*10^5/1.8467)</f>
        <v>10.2373539945</v>
      </c>
      <c r="K541" s="24" t="n">
        <f aca="false">G541-J541</f>
        <v>4.7626460055</v>
      </c>
      <c r="L541" s="6" t="n">
        <f aca="false">I541/K541</f>
        <v>209.260986193193</v>
      </c>
      <c r="M541" s="25" t="n">
        <f aca="false">C541/L541</f>
        <v>610.87832149459</v>
      </c>
      <c r="N541" s="17" t="n">
        <f aca="false">J541/G541</f>
        <v>0.6824902663</v>
      </c>
      <c r="O541" s="18" t="n">
        <f aca="false">LN(L541/(3.14*H541^2/4))</f>
        <v>1.14724680379648</v>
      </c>
    </row>
    <row r="542" customFormat="false" ht="14.25" hidden="false" customHeight="false" outlineLevel="0" collapsed="false">
      <c r="A542" s="14" t="n">
        <v>52.8</v>
      </c>
      <c r="B542" s="14" t="n">
        <v>11.4382</v>
      </c>
      <c r="C542" s="19" t="n">
        <v>128350</v>
      </c>
      <c r="G542" s="20" t="n">
        <f aca="false">$G$11</f>
        <v>15</v>
      </c>
      <c r="H542" s="20" t="n">
        <f aca="false">$H$11</f>
        <v>9.2</v>
      </c>
      <c r="I542" s="6" t="n">
        <f aca="false">(3.14*POWER(H542,2)*0.25*G542)</f>
        <v>996.636</v>
      </c>
      <c r="J542" s="26" t="n">
        <f aca="false">B542-C542/(2*10^5/1.8467)</f>
        <v>10.253080275</v>
      </c>
      <c r="K542" s="24" t="n">
        <f aca="false">G542-J542</f>
        <v>4.746919725</v>
      </c>
      <c r="L542" s="6" t="n">
        <f aca="false">I542/K542</f>
        <v>209.9542561782</v>
      </c>
      <c r="M542" s="25" t="n">
        <f aca="false">C542/L542</f>
        <v>611.323639426782</v>
      </c>
      <c r="N542" s="17" t="n">
        <f aca="false">J542/G542</f>
        <v>0.683538685</v>
      </c>
      <c r="O542" s="18" t="n">
        <f aca="false">LN(L542/(3.14*H542^2/4))</f>
        <v>1.15055427235645</v>
      </c>
    </row>
    <row r="543" customFormat="false" ht="14.25" hidden="false" customHeight="false" outlineLevel="0" collapsed="false">
      <c r="A543" s="14" t="n">
        <v>52.9</v>
      </c>
      <c r="B543" s="14" t="n">
        <v>11.4588</v>
      </c>
      <c r="C543" s="19" t="n">
        <v>128911</v>
      </c>
      <c r="G543" s="20" t="n">
        <f aca="false">$G$11</f>
        <v>15</v>
      </c>
      <c r="H543" s="20" t="n">
        <f aca="false">$H$11</f>
        <v>9.2</v>
      </c>
      <c r="I543" s="6" t="n">
        <f aca="false">(3.14*POWER(H543,2)*0.25*G543)</f>
        <v>996.636</v>
      </c>
      <c r="J543" s="26" t="n">
        <f aca="false">B543-C543/(2*10^5/1.8467)</f>
        <v>10.2685002815</v>
      </c>
      <c r="K543" s="24" t="n">
        <f aca="false">G543-J543</f>
        <v>4.7314997185</v>
      </c>
      <c r="L543" s="6" t="n">
        <f aca="false">I543/K543</f>
        <v>210.638499269732</v>
      </c>
      <c r="M543" s="25" t="n">
        <f aca="false">C543/L543</f>
        <v>612.001132019668</v>
      </c>
      <c r="N543" s="17" t="n">
        <f aca="false">J543/G543</f>
        <v>0.684566685433333</v>
      </c>
      <c r="O543" s="18" t="n">
        <f aca="false">LN(L543/(3.14*H543^2/4))</f>
        <v>1.15380798363094</v>
      </c>
    </row>
    <row r="544" customFormat="false" ht="14.25" hidden="false" customHeight="false" outlineLevel="0" collapsed="false">
      <c r="A544" s="14" t="n">
        <v>53</v>
      </c>
      <c r="B544" s="14" t="n">
        <v>11.4794</v>
      </c>
      <c r="C544" s="19" t="n">
        <v>129481</v>
      </c>
      <c r="G544" s="20" t="n">
        <f aca="false">$G$11</f>
        <v>15</v>
      </c>
      <c r="H544" s="20" t="n">
        <f aca="false">$H$11</f>
        <v>9.2</v>
      </c>
      <c r="I544" s="6" t="n">
        <f aca="false">(3.14*POWER(H544,2)*0.25*G544)</f>
        <v>996.636</v>
      </c>
      <c r="J544" s="26" t="n">
        <f aca="false">B544-C544/(2*10^5/1.8467)</f>
        <v>10.2838371865</v>
      </c>
      <c r="K544" s="24" t="n">
        <f aca="false">G544-J544</f>
        <v>4.7161628135</v>
      </c>
      <c r="L544" s="6" t="n">
        <f aca="false">I544/K544</f>
        <v>211.323493147254</v>
      </c>
      <c r="M544" s="25" t="n">
        <f aca="false">C544/L544</f>
        <v>612.714649335157</v>
      </c>
      <c r="N544" s="17" t="n">
        <f aca="false">J544/G544</f>
        <v>0.685589145766667</v>
      </c>
      <c r="O544" s="18" t="n">
        <f aca="false">LN(L544/(3.14*H544^2/4))</f>
        <v>1.1570546953801</v>
      </c>
    </row>
    <row r="545" customFormat="false" ht="14.25" hidden="false" customHeight="false" outlineLevel="0" collapsed="false">
      <c r="A545" s="14" t="n">
        <v>53.1</v>
      </c>
      <c r="B545" s="14" t="n">
        <v>11.5</v>
      </c>
      <c r="C545" s="19" t="n">
        <v>130060</v>
      </c>
      <c r="G545" s="20" t="n">
        <f aca="false">$G$11</f>
        <v>15</v>
      </c>
      <c r="H545" s="20" t="n">
        <f aca="false">$H$11</f>
        <v>9.2</v>
      </c>
      <c r="I545" s="6" t="n">
        <f aca="false">(3.14*POWER(H545,2)*0.25*G545)</f>
        <v>996.636</v>
      </c>
      <c r="J545" s="26" t="n">
        <f aca="false">B545-C545/(2*10^5/1.8467)</f>
        <v>10.29909099</v>
      </c>
      <c r="K545" s="24" t="n">
        <f aca="false">G545-J545</f>
        <v>4.70090901</v>
      </c>
      <c r="L545" s="6" t="n">
        <f aca="false">I545/K545</f>
        <v>212.009208831719</v>
      </c>
      <c r="M545" s="25" t="n">
        <f aca="false">C545/L545</f>
        <v>613.463918462307</v>
      </c>
      <c r="N545" s="17" t="n">
        <f aca="false">J545/G545</f>
        <v>0.686606066</v>
      </c>
      <c r="O545" s="18" t="n">
        <f aca="false">LN(L545/(3.14*H545^2/4))</f>
        <v>1.16029430470382</v>
      </c>
    </row>
    <row r="546" customFormat="false" ht="14.25" hidden="false" customHeight="false" outlineLevel="0" collapsed="false">
      <c r="A546" s="14" t="n">
        <v>53.2</v>
      </c>
      <c r="B546" s="14" t="n">
        <v>11.5207</v>
      </c>
      <c r="C546" s="19" t="n">
        <v>130642</v>
      </c>
      <c r="G546" s="20" t="n">
        <f aca="false">$G$11</f>
        <v>15</v>
      </c>
      <c r="H546" s="20" t="n">
        <f aca="false">$H$11</f>
        <v>9.2</v>
      </c>
      <c r="I546" s="6" t="n">
        <f aca="false">(3.14*POWER(H546,2)*0.25*G546)</f>
        <v>996.636</v>
      </c>
      <c r="J546" s="26" t="n">
        <f aca="false">B546-C546/(2*10^5/1.8467)</f>
        <v>10.314417093</v>
      </c>
      <c r="K546" s="24" t="n">
        <f aca="false">G546-J546</f>
        <v>4.685582907</v>
      </c>
      <c r="L546" s="6" t="n">
        <f aca="false">I546/K546</f>
        <v>212.702671104396</v>
      </c>
      <c r="M546" s="25" t="n">
        <f aca="false">C546/L546</f>
        <v>614.200091243236</v>
      </c>
      <c r="N546" s="17" t="n">
        <f aca="false">J546/G546</f>
        <v>0.6876278062</v>
      </c>
      <c r="O546" s="18" t="n">
        <f aca="false">LN(L546/(3.14*H546^2/4))</f>
        <v>1.16355987330075</v>
      </c>
    </row>
    <row r="547" customFormat="false" ht="14.25" hidden="false" customHeight="false" outlineLevel="0" collapsed="false">
      <c r="A547" s="14" t="n">
        <v>53.3</v>
      </c>
      <c r="B547" s="14" t="n">
        <v>11.542</v>
      </c>
      <c r="C547" s="19" t="n">
        <v>131256</v>
      </c>
      <c r="G547" s="20" t="n">
        <f aca="false">$G$11</f>
        <v>15</v>
      </c>
      <c r="H547" s="20" t="n">
        <f aca="false">$H$11</f>
        <v>9.2</v>
      </c>
      <c r="I547" s="6" t="n">
        <f aca="false">(3.14*POWER(H547,2)*0.25*G547)</f>
        <v>996.636</v>
      </c>
      <c r="J547" s="26" t="n">
        <f aca="false">B547-C547/(2*10^5/1.8467)</f>
        <v>10.330047724</v>
      </c>
      <c r="K547" s="24" t="n">
        <f aca="false">G547-J547</f>
        <v>4.669952276</v>
      </c>
      <c r="L547" s="6" t="n">
        <f aca="false">I547/K547</f>
        <v>213.414600642056</v>
      </c>
      <c r="M547" s="25" t="n">
        <f aca="false">C547/L547</f>
        <v>615.028210839922</v>
      </c>
      <c r="N547" s="17" t="n">
        <f aca="false">J547/G547</f>
        <v>0.688669848266667</v>
      </c>
      <c r="O547" s="18" t="n">
        <f aca="false">LN(L547/(3.14*H547^2/4))</f>
        <v>1.16690134874557</v>
      </c>
    </row>
    <row r="548" customFormat="false" ht="14.25" hidden="false" customHeight="false" outlineLevel="0" collapsed="false">
      <c r="A548" s="14" t="n">
        <v>53.4</v>
      </c>
      <c r="B548" s="14" t="n">
        <v>11.5627</v>
      </c>
      <c r="C548" s="19" t="n">
        <v>131812</v>
      </c>
      <c r="G548" s="20" t="n">
        <f aca="false">$G$11</f>
        <v>15</v>
      </c>
      <c r="H548" s="20" t="n">
        <f aca="false">$H$11</f>
        <v>9.2</v>
      </c>
      <c r="I548" s="6" t="n">
        <f aca="false">(3.14*POWER(H548,2)*0.25*G548)</f>
        <v>996.636</v>
      </c>
      <c r="J548" s="26" t="n">
        <f aca="false">B548-C548/(2*10^5/1.8467)</f>
        <v>10.345613898</v>
      </c>
      <c r="K548" s="24" t="n">
        <f aca="false">G548-J548</f>
        <v>4.654386102</v>
      </c>
      <c r="L548" s="6" t="n">
        <f aca="false">I548/K548</f>
        <v>214.128346501323</v>
      </c>
      <c r="M548" s="25" t="n">
        <f aca="false">C548/L548</f>
        <v>615.574734282952</v>
      </c>
      <c r="N548" s="17" t="n">
        <f aca="false">J548/G548</f>
        <v>0.6897075932</v>
      </c>
      <c r="O548" s="18" t="n">
        <f aca="false">LN(L548/(3.14*H548^2/4))</f>
        <v>1.17024017833962</v>
      </c>
    </row>
    <row r="549" customFormat="false" ht="14.25" hidden="false" customHeight="false" outlineLevel="0" collapsed="false">
      <c r="A549" s="14" t="n">
        <v>53.5</v>
      </c>
      <c r="B549" s="14" t="n">
        <v>11.5834</v>
      </c>
      <c r="C549" s="19" t="n">
        <v>132399</v>
      </c>
      <c r="G549" s="20" t="n">
        <f aca="false">$G$11</f>
        <v>15</v>
      </c>
      <c r="H549" s="20" t="n">
        <f aca="false">$H$11</f>
        <v>9.2</v>
      </c>
      <c r="I549" s="6" t="n">
        <f aca="false">(3.14*POWER(H549,2)*0.25*G549)</f>
        <v>996.636</v>
      </c>
      <c r="J549" s="26" t="n">
        <f aca="false">B549-C549/(2*10^5/1.8467)</f>
        <v>10.3608938335</v>
      </c>
      <c r="K549" s="24" t="n">
        <f aca="false">G549-J549</f>
        <v>4.6391061665</v>
      </c>
      <c r="L549" s="6" t="n">
        <f aca="false">I549/K549</f>
        <v>214.833626183623</v>
      </c>
      <c r="M549" s="25" t="n">
        <f aca="false">C549/L549</f>
        <v>616.286204129124</v>
      </c>
      <c r="N549" s="17" t="n">
        <f aca="false">J549/G549</f>
        <v>0.690726255566667</v>
      </c>
      <c r="O549" s="18" t="n">
        <f aca="false">LN(L549/(3.14*H549^2/4))</f>
        <v>1.17352848995102</v>
      </c>
    </row>
    <row r="550" customFormat="false" ht="14.25" hidden="false" customHeight="false" outlineLevel="0" collapsed="false">
      <c r="A550" s="14" t="n">
        <v>53.6</v>
      </c>
      <c r="B550" s="14" t="n">
        <v>11.604</v>
      </c>
      <c r="C550" s="19" t="n">
        <v>132988</v>
      </c>
      <c r="G550" s="20" t="n">
        <f aca="false">$G$11</f>
        <v>15</v>
      </c>
      <c r="H550" s="20" t="n">
        <f aca="false">$H$11</f>
        <v>9.2</v>
      </c>
      <c r="I550" s="6" t="n">
        <f aca="false">(3.14*POWER(H550,2)*0.25*G550)</f>
        <v>996.636</v>
      </c>
      <c r="J550" s="26" t="n">
        <f aca="false">B550-C550/(2*10^5/1.8467)</f>
        <v>10.376055302</v>
      </c>
      <c r="K550" s="24" t="n">
        <f aca="false">G550-J550</f>
        <v>4.623944698</v>
      </c>
      <c r="L550" s="6" t="n">
        <f aca="false">I550/K550</f>
        <v>215.538044914567</v>
      </c>
      <c r="M550" s="25" t="n">
        <f aca="false">C550/L550</f>
        <v>617.004761515362</v>
      </c>
      <c r="N550" s="17" t="n">
        <f aca="false">J550/G550</f>
        <v>0.691737020133333</v>
      </c>
      <c r="O550" s="18" t="n">
        <f aca="false">LN(L550/(3.14*H550^2/4))</f>
        <v>1.17680202957874</v>
      </c>
    </row>
    <row r="551" customFormat="false" ht="14.25" hidden="false" customHeight="false" outlineLevel="0" collapsed="false">
      <c r="A551" s="14" t="n">
        <v>53.7</v>
      </c>
      <c r="B551" s="14" t="n">
        <v>11.6246</v>
      </c>
      <c r="C551" s="19" t="n">
        <v>133545</v>
      </c>
      <c r="G551" s="20" t="n">
        <f aca="false">$G$11</f>
        <v>15</v>
      </c>
      <c r="H551" s="20" t="n">
        <f aca="false">$H$11</f>
        <v>9.2</v>
      </c>
      <c r="I551" s="6" t="n">
        <f aca="false">(3.14*POWER(H551,2)*0.25*G551)</f>
        <v>996.636</v>
      </c>
      <c r="J551" s="26" t="n">
        <f aca="false">B551-C551/(2*10^5/1.8467)</f>
        <v>10.3915122425</v>
      </c>
      <c r="K551" s="24" t="n">
        <f aca="false">G551-J551</f>
        <v>4.6084877575</v>
      </c>
      <c r="L551" s="6" t="n">
        <f aca="false">I551/K551</f>
        <v>216.26096291089</v>
      </c>
      <c r="M551" s="25" t="n">
        <f aca="false">C551/L551</f>
        <v>617.517827547207</v>
      </c>
      <c r="N551" s="17" t="n">
        <f aca="false">J551/G551</f>
        <v>0.692767482833333</v>
      </c>
      <c r="O551" s="18" t="n">
        <f aca="false">LN(L551/(3.14*H551^2/4))</f>
        <v>1.18015043315844</v>
      </c>
    </row>
    <row r="552" customFormat="false" ht="14.25" hidden="false" customHeight="false" outlineLevel="0" collapsed="false">
      <c r="A552" s="14" t="n">
        <v>53.8</v>
      </c>
      <c r="B552" s="14" t="n">
        <v>11.6453</v>
      </c>
      <c r="C552" s="19" t="n">
        <v>134140</v>
      </c>
      <c r="G552" s="20" t="n">
        <f aca="false">$G$11</f>
        <v>15</v>
      </c>
      <c r="H552" s="20" t="n">
        <f aca="false">$H$11</f>
        <v>9.2</v>
      </c>
      <c r="I552" s="6" t="n">
        <f aca="false">(3.14*POWER(H552,2)*0.25*G552)</f>
        <v>996.636</v>
      </c>
      <c r="J552" s="26" t="n">
        <f aca="false">B552-C552/(2*10^5/1.8467)</f>
        <v>10.40671831</v>
      </c>
      <c r="K552" s="24" t="n">
        <f aca="false">G552-J552</f>
        <v>4.59328169</v>
      </c>
      <c r="L552" s="6" t="n">
        <f aca="false">I552/K552</f>
        <v>216.976895227168</v>
      </c>
      <c r="M552" s="25" t="n">
        <f aca="false">C552/L552</f>
        <v>618.222506408157</v>
      </c>
      <c r="N552" s="17" t="n">
        <f aca="false">J552/G552</f>
        <v>0.693781220666667</v>
      </c>
      <c r="O552" s="18" t="n">
        <f aca="false">LN(L552/(3.14*H552^2/4))</f>
        <v>1.18345546735396</v>
      </c>
    </row>
    <row r="553" customFormat="false" ht="14.25" hidden="false" customHeight="false" outlineLevel="0" collapsed="false">
      <c r="A553" s="14" t="n">
        <v>53.9</v>
      </c>
      <c r="B553" s="14" t="n">
        <v>11.666</v>
      </c>
      <c r="C553" s="19" t="n">
        <v>134746</v>
      </c>
      <c r="G553" s="20" t="n">
        <f aca="false">$G$11</f>
        <v>15</v>
      </c>
      <c r="H553" s="20" t="n">
        <f aca="false">$H$11</f>
        <v>9.2</v>
      </c>
      <c r="I553" s="6" t="n">
        <f aca="false">(3.14*POWER(H553,2)*0.25*G553)</f>
        <v>996.636</v>
      </c>
      <c r="J553" s="26" t="n">
        <f aca="false">B553-C553/(2*10^5/1.8467)</f>
        <v>10.421822809</v>
      </c>
      <c r="K553" s="24" t="n">
        <f aca="false">G553-J553</f>
        <v>4.578177191</v>
      </c>
      <c r="L553" s="6" t="n">
        <f aca="false">I553/K553</f>
        <v>217.692753779656</v>
      </c>
      <c r="M553" s="25" t="n">
        <f aca="false">C553/L553</f>
        <v>618.973289925797</v>
      </c>
      <c r="N553" s="17" t="n">
        <f aca="false">J553/G553</f>
        <v>0.694788187266667</v>
      </c>
      <c r="O553" s="18" t="n">
        <f aca="false">LN(L553/(3.14*H553^2/4))</f>
        <v>1.18674927542788</v>
      </c>
    </row>
    <row r="554" customFormat="false" ht="14.25" hidden="false" customHeight="false" outlineLevel="0" collapsed="false">
      <c r="A554" s="14" t="n">
        <v>54</v>
      </c>
      <c r="B554" s="14" t="n">
        <v>11.6867</v>
      </c>
      <c r="C554" s="19" t="n">
        <v>135343</v>
      </c>
      <c r="G554" s="20" t="n">
        <f aca="false">$G$11</f>
        <v>15</v>
      </c>
      <c r="H554" s="20" t="n">
        <f aca="false">$H$11</f>
        <v>9.2</v>
      </c>
      <c r="I554" s="6" t="n">
        <f aca="false">(3.14*POWER(H554,2)*0.25*G554)</f>
        <v>996.636</v>
      </c>
      <c r="J554" s="26" t="n">
        <f aca="false">B554-C554/(2*10^5/1.8467)</f>
        <v>10.4370104095</v>
      </c>
      <c r="K554" s="24" t="n">
        <f aca="false">G554-J554</f>
        <v>4.5629895905</v>
      </c>
      <c r="L554" s="6" t="n">
        <f aca="false">I554/K554</f>
        <v>218.417329304227</v>
      </c>
      <c r="M554" s="25" t="n">
        <f aca="false">C554/L554</f>
        <v>619.653213557449</v>
      </c>
      <c r="N554" s="17" t="n">
        <f aca="false">J554/G554</f>
        <v>0.695800693966667</v>
      </c>
      <c r="O554" s="18" t="n">
        <f aca="false">LN(L554/(3.14*H554^2/4))</f>
        <v>1.19007218044379</v>
      </c>
    </row>
    <row r="555" customFormat="false" ht="14.25" hidden="false" customHeight="false" outlineLevel="0" collapsed="false">
      <c r="A555" s="14" t="n">
        <v>54.1</v>
      </c>
      <c r="B555" s="14" t="n">
        <v>11.708</v>
      </c>
      <c r="C555" s="19" t="n">
        <v>135934</v>
      </c>
      <c r="G555" s="20" t="n">
        <f aca="false">$G$11</f>
        <v>15</v>
      </c>
      <c r="H555" s="20" t="n">
        <f aca="false">$H$11</f>
        <v>9.2</v>
      </c>
      <c r="I555" s="6" t="n">
        <f aca="false">(3.14*POWER(H555,2)*0.25*G555)</f>
        <v>996.636</v>
      </c>
      <c r="J555" s="26" t="n">
        <f aca="false">B555-C555/(2*10^5/1.8467)</f>
        <v>10.452853411</v>
      </c>
      <c r="K555" s="24" t="n">
        <f aca="false">G555-J555</f>
        <v>4.547146589</v>
      </c>
      <c r="L555" s="6" t="n">
        <f aca="false">I555/K555</f>
        <v>219.178330958356</v>
      </c>
      <c r="M555" s="25" t="n">
        <f aca="false">C555/L555</f>
        <v>620.198171076628</v>
      </c>
      <c r="N555" s="17" t="n">
        <f aca="false">J555/G555</f>
        <v>0.696856894066667</v>
      </c>
      <c r="O555" s="18" t="n">
        <f aca="false">LN(L555/(3.14*H555^2/4))</f>
        <v>1.19355028816012</v>
      </c>
    </row>
    <row r="556" customFormat="false" ht="14.25" hidden="false" customHeight="false" outlineLevel="0" collapsed="false">
      <c r="A556" s="14" t="n">
        <v>54.2</v>
      </c>
      <c r="B556" s="14" t="n">
        <v>11.7287</v>
      </c>
      <c r="C556" s="19" t="n">
        <v>136552</v>
      </c>
      <c r="G556" s="20" t="n">
        <f aca="false">$G$11</f>
        <v>15</v>
      </c>
      <c r="H556" s="20" t="n">
        <f aca="false">$H$11</f>
        <v>9.2</v>
      </c>
      <c r="I556" s="6" t="n">
        <f aca="false">(3.14*POWER(H556,2)*0.25*G556)</f>
        <v>996.636</v>
      </c>
      <c r="J556" s="26" t="n">
        <f aca="false">B556-C556/(2*10^5/1.8467)</f>
        <v>10.467847108</v>
      </c>
      <c r="K556" s="24" t="n">
        <f aca="false">G556-J556</f>
        <v>4.532152892</v>
      </c>
      <c r="L556" s="6" t="n">
        <f aca="false">I556/K556</f>
        <v>219.903437450053</v>
      </c>
      <c r="M556" s="25" t="n">
        <f aca="false">C556/L556</f>
        <v>620.963462797234</v>
      </c>
      <c r="N556" s="17" t="n">
        <f aca="false">J556/G556</f>
        <v>0.697856473866667</v>
      </c>
      <c r="O556" s="18" t="n">
        <f aca="false">LN(L556/(3.14*H556^2/4))</f>
        <v>1.19685312240665</v>
      </c>
    </row>
    <row r="557" customFormat="false" ht="14.25" hidden="false" customHeight="false" outlineLevel="0" collapsed="false">
      <c r="A557" s="14" t="n">
        <v>54.3</v>
      </c>
      <c r="B557" s="14" t="n">
        <v>11.7493</v>
      </c>
      <c r="C557" s="19" t="n">
        <v>137134</v>
      </c>
      <c r="G557" s="20" t="n">
        <f aca="false">$G$11</f>
        <v>15</v>
      </c>
      <c r="H557" s="20" t="n">
        <f aca="false">$H$11</f>
        <v>9.2</v>
      </c>
      <c r="I557" s="6" t="n">
        <f aca="false">(3.14*POWER(H557,2)*0.25*G557)</f>
        <v>996.636</v>
      </c>
      <c r="J557" s="26" t="n">
        <f aca="false">B557-C557/(2*10^5/1.8467)</f>
        <v>10.483073211</v>
      </c>
      <c r="K557" s="24" t="n">
        <f aca="false">G557-J557</f>
        <v>4.516926789</v>
      </c>
      <c r="L557" s="6" t="n">
        <f aca="false">I557/K557</f>
        <v>220.644709678955</v>
      </c>
      <c r="M557" s="25" t="n">
        <f aca="false">C557/L557</f>
        <v>621.515014792488</v>
      </c>
      <c r="N557" s="17" t="n">
        <f aca="false">J557/G557</f>
        <v>0.6988715474</v>
      </c>
      <c r="O557" s="18" t="n">
        <f aca="false">LN(L557/(3.14*H557^2/4))</f>
        <v>1.20021835244243</v>
      </c>
    </row>
    <row r="558" customFormat="false" ht="14.25" hidden="false" customHeight="false" outlineLevel="0" collapsed="false">
      <c r="A558" s="14" t="n">
        <v>54.4</v>
      </c>
      <c r="B558" s="14" t="n">
        <v>11.77</v>
      </c>
      <c r="C558" s="19" t="n">
        <v>137737</v>
      </c>
      <c r="G558" s="20" t="n">
        <f aca="false">$G$11</f>
        <v>15</v>
      </c>
      <c r="H558" s="20" t="n">
        <f aca="false">$H$11</f>
        <v>9.2</v>
      </c>
      <c r="I558" s="6" t="n">
        <f aca="false">(3.14*POWER(H558,2)*0.25*G558)</f>
        <v>996.636</v>
      </c>
      <c r="J558" s="26" t="n">
        <f aca="false">B558-C558/(2*10^5/1.8467)</f>
        <v>10.4982054105</v>
      </c>
      <c r="K558" s="24" t="n">
        <f aca="false">G558-J558</f>
        <v>4.5017945895</v>
      </c>
      <c r="L558" s="6" t="n">
        <f aca="false">I558/K558</f>
        <v>221.386378295571</v>
      </c>
      <c r="M558" s="25" t="n">
        <f aca="false">C558/L558</f>
        <v>622.156616230963</v>
      </c>
      <c r="N558" s="17" t="n">
        <f aca="false">J558/G558</f>
        <v>0.6998803607</v>
      </c>
      <c r="O558" s="18" t="n">
        <f aca="false">LN(L558/(3.14*H558^2/4))</f>
        <v>1.20357408615792</v>
      </c>
    </row>
    <row r="559" customFormat="false" ht="14.25" hidden="false" customHeight="false" outlineLevel="0" collapsed="false">
      <c r="A559" s="14" t="n">
        <v>54.5</v>
      </c>
      <c r="B559" s="14" t="n">
        <v>11.7907</v>
      </c>
      <c r="C559" s="19" t="n">
        <v>138352</v>
      </c>
      <c r="G559" s="20" t="n">
        <f aca="false">$G$11</f>
        <v>15</v>
      </c>
      <c r="H559" s="20" t="n">
        <f aca="false">$H$11</f>
        <v>9.2</v>
      </c>
      <c r="I559" s="6" t="n">
        <f aca="false">(3.14*POWER(H559,2)*0.25*G559)</f>
        <v>996.636</v>
      </c>
      <c r="J559" s="26" t="n">
        <f aca="false">B559-C559/(2*10^5/1.8467)</f>
        <v>10.513226808</v>
      </c>
      <c r="K559" s="24" t="n">
        <f aca="false">G559-J559</f>
        <v>4.486773192</v>
      </c>
      <c r="L559" s="6" t="n">
        <f aca="false">I559/K559</f>
        <v>222.127564142761</v>
      </c>
      <c r="M559" s="25" t="n">
        <f aca="false">C559/L559</f>
        <v>622.849309737541</v>
      </c>
      <c r="N559" s="17" t="n">
        <f aca="false">J559/G559</f>
        <v>0.7008817872</v>
      </c>
      <c r="O559" s="18" t="n">
        <f aca="false">LN(L559/(3.14*H559^2/4))</f>
        <v>1.20691642319072</v>
      </c>
    </row>
    <row r="560" customFormat="false" ht="14.25" hidden="false" customHeight="false" outlineLevel="0" collapsed="false">
      <c r="A560" s="14" t="n">
        <v>54.6</v>
      </c>
      <c r="B560" s="14" t="n">
        <v>11.8114</v>
      </c>
      <c r="C560" s="19" t="n">
        <v>138974</v>
      </c>
      <c r="G560" s="20" t="n">
        <f aca="false">$G$11</f>
        <v>15</v>
      </c>
      <c r="H560" s="20" t="n">
        <f aca="false">$H$11</f>
        <v>9.2</v>
      </c>
      <c r="I560" s="6" t="n">
        <f aca="false">(3.14*POWER(H560,2)*0.25*G560)</f>
        <v>996.636</v>
      </c>
      <c r="J560" s="26" t="n">
        <f aca="false">B560-C560/(2*10^5/1.8467)</f>
        <v>10.528183571</v>
      </c>
      <c r="K560" s="24" t="n">
        <f aca="false">G560-J560</f>
        <v>4.471816429</v>
      </c>
      <c r="L560" s="6" t="n">
        <f aca="false">I560/K560</f>
        <v>222.870508175773</v>
      </c>
      <c r="M560" s="25" t="n">
        <f aca="false">C560/L560</f>
        <v>623.563885314042</v>
      </c>
      <c r="N560" s="17" t="n">
        <f aca="false">J560/G560</f>
        <v>0.701878904733334</v>
      </c>
      <c r="O560" s="18" t="n">
        <f aca="false">LN(L560/(3.14*H560^2/4))</f>
        <v>1.21025551506332</v>
      </c>
    </row>
    <row r="561" customFormat="false" ht="14.25" hidden="false" customHeight="false" outlineLevel="0" collapsed="false">
      <c r="A561" s="14" t="n">
        <v>54.7</v>
      </c>
      <c r="B561" s="14" t="n">
        <v>11.8321</v>
      </c>
      <c r="C561" s="19" t="n">
        <v>139562</v>
      </c>
      <c r="G561" s="20" t="n">
        <f aca="false">$G$11</f>
        <v>15</v>
      </c>
      <c r="H561" s="20" t="n">
        <f aca="false">$H$11</f>
        <v>9.2</v>
      </c>
      <c r="I561" s="6" t="n">
        <f aca="false">(3.14*POWER(H561,2)*0.25*G561)</f>
        <v>996.636</v>
      </c>
      <c r="J561" s="26" t="n">
        <f aca="false">B561-C561/(2*10^5/1.8467)</f>
        <v>10.543454273</v>
      </c>
      <c r="K561" s="24" t="n">
        <f aca="false">G561-J561</f>
        <v>4.456545727</v>
      </c>
      <c r="L561" s="6" t="n">
        <f aca="false">I561/K561</f>
        <v>223.634191378735</v>
      </c>
      <c r="M561" s="25" t="n">
        <f aca="false">C561/L561</f>
        <v>624.063785325409</v>
      </c>
      <c r="N561" s="17" t="n">
        <f aca="false">J561/G561</f>
        <v>0.702896951533333</v>
      </c>
      <c r="O561" s="18" t="n">
        <f aca="false">LN(L561/(3.14*H561^2/4))</f>
        <v>1.21367623582348</v>
      </c>
    </row>
    <row r="562" customFormat="false" ht="14.25" hidden="false" customHeight="false" outlineLevel="0" collapsed="false">
      <c r="A562" s="14" t="n">
        <v>54.8</v>
      </c>
      <c r="B562" s="14" t="n">
        <v>11.8529</v>
      </c>
      <c r="C562" s="19" t="n">
        <v>140191</v>
      </c>
      <c r="G562" s="20" t="n">
        <f aca="false">$G$11</f>
        <v>15</v>
      </c>
      <c r="H562" s="20" t="n">
        <f aca="false">$H$11</f>
        <v>9.2</v>
      </c>
      <c r="I562" s="6" t="n">
        <f aca="false">(3.14*POWER(H562,2)*0.25*G562)</f>
        <v>996.636</v>
      </c>
      <c r="J562" s="26" t="n">
        <f aca="false">B562-C562/(2*10^5/1.8467)</f>
        <v>10.5584464015</v>
      </c>
      <c r="K562" s="24" t="n">
        <f aca="false">G562-J562</f>
        <v>4.4415535985</v>
      </c>
      <c r="L562" s="6" t="n">
        <f aca="false">I562/K562</f>
        <v>224.389051690513</v>
      </c>
      <c r="M562" s="25" t="n">
        <f aca="false">C562/L562</f>
        <v>624.767558594425</v>
      </c>
      <c r="N562" s="17" t="n">
        <f aca="false">J562/G562</f>
        <v>0.703896426766667</v>
      </c>
      <c r="O562" s="18" t="n">
        <f aca="false">LN(L562/(3.14*H562^2/4))</f>
        <v>1.21704597629008</v>
      </c>
    </row>
    <row r="563" customFormat="false" ht="14.25" hidden="false" customHeight="false" outlineLevel="0" collapsed="false">
      <c r="A563" s="14" t="n">
        <v>54.9</v>
      </c>
      <c r="B563" s="14" t="n">
        <v>11.8743</v>
      </c>
      <c r="C563" s="19" t="n">
        <v>140814</v>
      </c>
      <c r="G563" s="20" t="n">
        <f aca="false">$G$11</f>
        <v>15</v>
      </c>
      <c r="H563" s="20" t="n">
        <f aca="false">$H$11</f>
        <v>9.2</v>
      </c>
      <c r="I563" s="6" t="n">
        <f aca="false">(3.14*POWER(H563,2)*0.25*G563)</f>
        <v>996.636</v>
      </c>
      <c r="J563" s="26" t="n">
        <f aca="false">B563-C563/(2*10^5/1.8467)</f>
        <v>10.574093931</v>
      </c>
      <c r="K563" s="24" t="n">
        <f aca="false">G563-J563</f>
        <v>4.425906069</v>
      </c>
      <c r="L563" s="6" t="n">
        <f aca="false">I563/K563</f>
        <v>225.182365929691</v>
      </c>
      <c r="M563" s="25" t="n">
        <f aca="false">C563/L563</f>
        <v>625.333157943488</v>
      </c>
      <c r="N563" s="17" t="n">
        <f aca="false">J563/G563</f>
        <v>0.7049395954</v>
      </c>
      <c r="O563" s="18" t="n">
        <f aca="false">LN(L563/(3.14*H563^2/4))</f>
        <v>1.22057518224713</v>
      </c>
    </row>
    <row r="564" customFormat="false" ht="14.25" hidden="false" customHeight="false" outlineLevel="0" collapsed="false">
      <c r="A564" s="14" t="n">
        <v>55</v>
      </c>
      <c r="B564" s="14" t="n">
        <v>11.8951</v>
      </c>
      <c r="C564" s="19" t="n">
        <v>141443</v>
      </c>
      <c r="G564" s="20" t="n">
        <f aca="false">$G$11</f>
        <v>15</v>
      </c>
      <c r="H564" s="20" t="n">
        <f aca="false">$H$11</f>
        <v>9.2</v>
      </c>
      <c r="I564" s="6" t="n">
        <f aca="false">(3.14*POWER(H564,2)*0.25*G564)</f>
        <v>996.636</v>
      </c>
      <c r="J564" s="26" t="n">
        <f aca="false">B564-C564/(2*10^5/1.8467)</f>
        <v>10.5890860595</v>
      </c>
      <c r="K564" s="24" t="n">
        <f aca="false">G564-J564</f>
        <v>4.4109139405</v>
      </c>
      <c r="L564" s="6" t="n">
        <f aca="false">I564/K564</f>
        <v>225.947731795245</v>
      </c>
      <c r="M564" s="25" t="n">
        <f aca="false">C564/L564</f>
        <v>625.998760315844</v>
      </c>
      <c r="N564" s="17" t="n">
        <f aca="false">J564/G564</f>
        <v>0.705939070633333</v>
      </c>
      <c r="O564" s="18" t="n">
        <f aca="false">LN(L564/(3.14*H564^2/4))</f>
        <v>1.2239682903715</v>
      </c>
    </row>
    <row r="565" customFormat="false" ht="14.25" hidden="false" customHeight="false" outlineLevel="0" collapsed="false">
      <c r="A565" s="14" t="n">
        <v>55.1</v>
      </c>
      <c r="B565" s="14" t="n">
        <v>11.916</v>
      </c>
      <c r="C565" s="19" t="n">
        <v>142079</v>
      </c>
      <c r="G565" s="20" t="n">
        <f aca="false">$G$11</f>
        <v>15</v>
      </c>
      <c r="H565" s="20" t="n">
        <f aca="false">$H$11</f>
        <v>9.2</v>
      </c>
      <c r="I565" s="6" t="n">
        <f aca="false">(3.14*POWER(H565,2)*0.25*G565)</f>
        <v>996.636</v>
      </c>
      <c r="J565" s="26" t="n">
        <f aca="false">B565-C565/(2*10^5/1.8467)</f>
        <v>10.6041135535</v>
      </c>
      <c r="K565" s="24" t="n">
        <f aca="false">G565-J565</f>
        <v>4.3958864465</v>
      </c>
      <c r="L565" s="6" t="n">
        <f aca="false">I565/K565</f>
        <v>226.720142144145</v>
      </c>
      <c r="M565" s="25" t="n">
        <f aca="false">C565/L565</f>
        <v>626.671272593277</v>
      </c>
      <c r="N565" s="17" t="n">
        <f aca="false">J565/G565</f>
        <v>0.706940903566667</v>
      </c>
      <c r="O565" s="18" t="n">
        <f aca="false">LN(L565/(3.14*H565^2/4))</f>
        <v>1.22738099599091</v>
      </c>
    </row>
    <row r="566" customFormat="false" ht="14.25" hidden="false" customHeight="false" outlineLevel="0" collapsed="false">
      <c r="A566" s="14" t="n">
        <v>55.2</v>
      </c>
      <c r="B566" s="14" t="n">
        <v>11.9366</v>
      </c>
      <c r="C566" s="19" t="n">
        <v>142730</v>
      </c>
      <c r="G566" s="20" t="n">
        <f aca="false">$G$11</f>
        <v>15</v>
      </c>
      <c r="H566" s="20" t="n">
        <f aca="false">$H$11</f>
        <v>9.2</v>
      </c>
      <c r="I566" s="6" t="n">
        <f aca="false">(3.14*POWER(H566,2)*0.25*G566)</f>
        <v>996.636</v>
      </c>
      <c r="J566" s="26" t="n">
        <f aca="false">B566-C566/(2*10^5/1.8467)</f>
        <v>10.618702545</v>
      </c>
      <c r="K566" s="24" t="n">
        <f aca="false">G566-J566</f>
        <v>4.381297455</v>
      </c>
      <c r="L566" s="6" t="n">
        <f aca="false">I566/K566</f>
        <v>227.47508249243</v>
      </c>
      <c r="M566" s="25" t="n">
        <f aca="false">C566/L566</f>
        <v>627.453338783819</v>
      </c>
      <c r="N566" s="17" t="n">
        <f aca="false">J566/G566</f>
        <v>0.707913503</v>
      </c>
      <c r="O566" s="18" t="n">
        <f aca="false">LN(L566/(3.14*H566^2/4))</f>
        <v>1.23070529797637</v>
      </c>
    </row>
    <row r="567" customFormat="false" ht="14.25" hidden="false" customHeight="false" outlineLevel="0" collapsed="false">
      <c r="A567" s="14" t="n">
        <v>55.3</v>
      </c>
      <c r="B567" s="14" t="n">
        <v>11.9571</v>
      </c>
      <c r="C567" s="19" t="n">
        <v>143343</v>
      </c>
      <c r="G567" s="20" t="n">
        <f aca="false">$G$11</f>
        <v>15</v>
      </c>
      <c r="H567" s="20" t="n">
        <f aca="false">$H$11</f>
        <v>9.2</v>
      </c>
      <c r="I567" s="6" t="n">
        <f aca="false">(3.14*POWER(H567,2)*0.25*G567)</f>
        <v>996.636</v>
      </c>
      <c r="J567" s="26" t="n">
        <f aca="false">B567-C567/(2*10^5/1.8467)</f>
        <v>10.6335424095</v>
      </c>
      <c r="K567" s="24" t="n">
        <f aca="false">G567-J567</f>
        <v>4.3664575905</v>
      </c>
      <c r="L567" s="6" t="n">
        <f aca="false">I567/K567</f>
        <v>228.248180439988</v>
      </c>
      <c r="M567" s="25" t="n">
        <f aca="false">C567/L567</f>
        <v>628.013768712992</v>
      </c>
      <c r="N567" s="17" t="n">
        <f aca="false">J567/G567</f>
        <v>0.7089028273</v>
      </c>
      <c r="O567" s="18" t="n">
        <f aca="false">LN(L567/(3.14*H567^2/4))</f>
        <v>1.23409814074767</v>
      </c>
    </row>
    <row r="568" customFormat="false" ht="14.25" hidden="false" customHeight="false" outlineLevel="0" collapsed="false">
      <c r="A568" s="14" t="n">
        <v>55.4</v>
      </c>
      <c r="B568" s="14" t="n">
        <v>11.9777</v>
      </c>
      <c r="C568" s="19" t="n">
        <v>143999</v>
      </c>
      <c r="G568" s="20" t="n">
        <f aca="false">$G$11</f>
        <v>15</v>
      </c>
      <c r="H568" s="20" t="n">
        <f aca="false">$H$11</f>
        <v>9.2</v>
      </c>
      <c r="I568" s="6" t="n">
        <f aca="false">(3.14*POWER(H568,2)*0.25*G568)</f>
        <v>996.636</v>
      </c>
      <c r="J568" s="26" t="n">
        <f aca="false">B568-C568/(2*10^5/1.8467)</f>
        <v>10.6480852335</v>
      </c>
      <c r="K568" s="24" t="n">
        <f aca="false">G568-J568</f>
        <v>4.3519147665</v>
      </c>
      <c r="L568" s="6" t="n">
        <f aca="false">I568/K568</f>
        <v>229.010918980276</v>
      </c>
      <c r="M568" s="25" t="n">
        <f aca="false">C568/L568</f>
        <v>628.786612626108</v>
      </c>
      <c r="N568" s="17" t="n">
        <f aca="false">J568/G568</f>
        <v>0.7098723489</v>
      </c>
      <c r="O568" s="18" t="n">
        <f aca="false">LN(L568/(3.14*H568^2/4))</f>
        <v>1.23743427664385</v>
      </c>
    </row>
    <row r="569" customFormat="false" ht="14.25" hidden="false" customHeight="false" outlineLevel="0" collapsed="false">
      <c r="A569" s="14" t="n">
        <v>55.5</v>
      </c>
      <c r="B569" s="14" t="n">
        <v>11.9982</v>
      </c>
      <c r="C569" s="19" t="n">
        <v>144653</v>
      </c>
      <c r="G569" s="20" t="n">
        <f aca="false">$G$11</f>
        <v>15</v>
      </c>
      <c r="H569" s="20" t="n">
        <f aca="false">$H$11</f>
        <v>9.2</v>
      </c>
      <c r="I569" s="6" t="n">
        <f aca="false">(3.14*POWER(H569,2)*0.25*G569)</f>
        <v>996.636</v>
      </c>
      <c r="J569" s="26" t="n">
        <f aca="false">B569-C569/(2*10^5/1.8467)</f>
        <v>10.6625465245</v>
      </c>
      <c r="K569" s="24" t="n">
        <f aca="false">G569-J569</f>
        <v>4.3374534755</v>
      </c>
      <c r="L569" s="6" t="n">
        <f aca="false">I569/K569</f>
        <v>229.774453058569</v>
      </c>
      <c r="M569" s="25" t="n">
        <f aca="false">C569/L569</f>
        <v>629.543441729479</v>
      </c>
      <c r="N569" s="17" t="n">
        <f aca="false">J569/G569</f>
        <v>0.710836434966667</v>
      </c>
      <c r="O569" s="18" t="n">
        <f aca="false">LN(L569/(3.14*H569^2/4))</f>
        <v>1.24076278199627</v>
      </c>
    </row>
    <row r="570" customFormat="false" ht="14.25" hidden="false" customHeight="false" outlineLevel="0" collapsed="false">
      <c r="A570" s="14" t="n">
        <v>55.6</v>
      </c>
      <c r="B570" s="14" t="n">
        <v>12.0189</v>
      </c>
      <c r="C570" s="19" t="n">
        <v>145301</v>
      </c>
      <c r="G570" s="20" t="n">
        <f aca="false">$G$11</f>
        <v>15</v>
      </c>
      <c r="H570" s="20" t="n">
        <f aca="false">$H$11</f>
        <v>9.2</v>
      </c>
      <c r="I570" s="6" t="n">
        <f aca="false">(3.14*POWER(H570,2)*0.25*G570)</f>
        <v>996.636</v>
      </c>
      <c r="J570" s="26" t="n">
        <f aca="false">B570-C570/(2*10^5/1.8467)</f>
        <v>10.6772632165</v>
      </c>
      <c r="K570" s="24" t="n">
        <f aca="false">G570-J570</f>
        <v>4.3227367835</v>
      </c>
      <c r="L570" s="6" t="n">
        <f aca="false">I570/K570</f>
        <v>230.556716708772</v>
      </c>
      <c r="M570" s="25" t="n">
        <f aca="false">C570/L570</f>
        <v>630.218030835063</v>
      </c>
      <c r="N570" s="17" t="n">
        <f aca="false">J570/G570</f>
        <v>0.711817547766667</v>
      </c>
      <c r="O570" s="18" t="n">
        <f aca="false">LN(L570/(3.14*H570^2/4))</f>
        <v>1.24416148473284</v>
      </c>
    </row>
    <row r="571" customFormat="false" ht="14.25" hidden="false" customHeight="false" outlineLevel="0" collapsed="false">
      <c r="A571" s="14" t="n">
        <v>55.7</v>
      </c>
      <c r="B571" s="14" t="n">
        <v>12.0402</v>
      </c>
      <c r="C571" s="19" t="n">
        <v>146030</v>
      </c>
      <c r="G571" s="20" t="n">
        <f aca="false">$G$11</f>
        <v>15</v>
      </c>
      <c r="H571" s="20" t="n">
        <f aca="false">$H$11</f>
        <v>9.2</v>
      </c>
      <c r="I571" s="6" t="n">
        <f aca="false">(3.14*POWER(H571,2)*0.25*G571)</f>
        <v>996.636</v>
      </c>
      <c r="J571" s="26" t="n">
        <f aca="false">B571-C571/(2*10^5/1.8467)</f>
        <v>10.691831995</v>
      </c>
      <c r="K571" s="24" t="n">
        <f aca="false">G571-J571</f>
        <v>4.308168005</v>
      </c>
      <c r="L571" s="6" t="n">
        <f aca="false">I571/K571</f>
        <v>231.336382156712</v>
      </c>
      <c r="M571" s="25" t="n">
        <f aca="false">C571/L571</f>
        <v>631.245282901832</v>
      </c>
      <c r="N571" s="17" t="n">
        <f aca="false">J571/G571</f>
        <v>0.712788799666667</v>
      </c>
      <c r="O571" s="18" t="n">
        <f aca="false">LN(L571/(3.14*H571^2/4))</f>
        <v>1.24753744419337</v>
      </c>
    </row>
    <row r="572" customFormat="false" ht="14.25" hidden="false" customHeight="false" outlineLevel="0" collapsed="false">
      <c r="A572" s="14" t="n">
        <v>55.8</v>
      </c>
      <c r="B572" s="14" t="n">
        <v>12.061</v>
      </c>
      <c r="C572" s="19" t="n">
        <v>146670</v>
      </c>
      <c r="G572" s="20" t="n">
        <f aca="false">$G$11</f>
        <v>15</v>
      </c>
      <c r="H572" s="20" t="n">
        <f aca="false">$H$11</f>
        <v>9.2</v>
      </c>
      <c r="I572" s="6" t="n">
        <f aca="false">(3.14*POWER(H572,2)*0.25*G572)</f>
        <v>996.636</v>
      </c>
      <c r="J572" s="26" t="n">
        <f aca="false">B572-C572/(2*10^5/1.8467)</f>
        <v>10.706722555</v>
      </c>
      <c r="K572" s="24" t="n">
        <f aca="false">G572-J572</f>
        <v>4.293277445</v>
      </c>
      <c r="L572" s="6" t="n">
        <f aca="false">I572/K572</f>
        <v>232.138736144503</v>
      </c>
      <c r="M572" s="25" t="n">
        <f aca="false">C572/L572</f>
        <v>631.820446841324</v>
      </c>
      <c r="N572" s="17" t="n">
        <f aca="false">J572/G572</f>
        <v>0.713781503666667</v>
      </c>
      <c r="O572" s="18" t="n">
        <f aca="false">LN(L572/(3.14*H572^2/4))</f>
        <v>1.25099978664778</v>
      </c>
    </row>
    <row r="573" customFormat="false" ht="14.25" hidden="false" customHeight="false" outlineLevel="0" collapsed="false">
      <c r="A573" s="14" t="n">
        <v>55.9</v>
      </c>
      <c r="B573" s="14" t="n">
        <v>12.0817</v>
      </c>
      <c r="C573" s="19" t="n">
        <v>147351</v>
      </c>
      <c r="G573" s="20" t="n">
        <f aca="false">$G$11</f>
        <v>15</v>
      </c>
      <c r="H573" s="20" t="n">
        <f aca="false">$H$11</f>
        <v>9.2</v>
      </c>
      <c r="I573" s="6" t="n">
        <f aca="false">(3.14*POWER(H573,2)*0.25*G573)</f>
        <v>996.636</v>
      </c>
      <c r="J573" s="26" t="n">
        <f aca="false">B573-C573/(2*10^5/1.8467)</f>
        <v>10.7211345415</v>
      </c>
      <c r="K573" s="24" t="n">
        <f aca="false">G573-J573</f>
        <v>4.2788654585</v>
      </c>
      <c r="L573" s="6" t="n">
        <f aca="false">I573/K573</f>
        <v>232.920621053923</v>
      </c>
      <c r="M573" s="25" t="n">
        <f aca="false">C573/L573</f>
        <v>632.623248784344</v>
      </c>
      <c r="N573" s="17" t="n">
        <f aca="false">J573/G573</f>
        <v>0.714742302766667</v>
      </c>
      <c r="O573" s="18" t="n">
        <f aca="false">LN(L573/(3.14*H573^2/4))</f>
        <v>1.25436230643808</v>
      </c>
    </row>
    <row r="574" customFormat="false" ht="14.25" hidden="false" customHeight="false" outlineLevel="0" collapsed="false">
      <c r="A574" s="14" t="n">
        <v>56</v>
      </c>
      <c r="B574" s="14" t="n">
        <v>12.122</v>
      </c>
      <c r="C574" s="19" t="n">
        <v>148666</v>
      </c>
      <c r="G574" s="20" t="n">
        <f aca="false">$G$11</f>
        <v>15</v>
      </c>
      <c r="H574" s="20" t="n">
        <f aca="false">$H$11</f>
        <v>9.2</v>
      </c>
      <c r="I574" s="6" t="n">
        <f aca="false">(3.14*POWER(H574,2)*0.25*G574)</f>
        <v>996.636</v>
      </c>
      <c r="J574" s="26" t="n">
        <f aca="false">B574-C574/(2*10^5/1.8467)</f>
        <v>10.749292489</v>
      </c>
      <c r="K574" s="24" t="n">
        <f aca="false">G574-J574</f>
        <v>4.250707511</v>
      </c>
      <c r="L574" s="6" t="n">
        <f aca="false">I574/K574</f>
        <v>234.463556342303</v>
      </c>
      <c r="M574" s="25" t="n">
        <f aca="false">C574/L574</f>
        <v>634.06868990316</v>
      </c>
      <c r="N574" s="17" t="n">
        <f aca="false">J574/G574</f>
        <v>0.716619499266667</v>
      </c>
      <c r="O574" s="18" t="n">
        <f aca="false">LN(L574/(3.14*H574^2/4))</f>
        <v>1.26096475884454</v>
      </c>
    </row>
    <row r="575" customFormat="false" ht="14.25" hidden="false" customHeight="false" outlineLevel="0" collapsed="false">
      <c r="A575" s="14" t="n">
        <v>56.1</v>
      </c>
      <c r="B575" s="14" t="n">
        <v>12.1426</v>
      </c>
      <c r="C575" s="19" t="n">
        <v>149312</v>
      </c>
      <c r="G575" s="20" t="n">
        <f aca="false">$G$11</f>
        <v>15</v>
      </c>
      <c r="H575" s="20" t="n">
        <f aca="false">$H$11</f>
        <v>9.2</v>
      </c>
      <c r="I575" s="6" t="n">
        <f aca="false">(3.14*POWER(H575,2)*0.25*G575)</f>
        <v>996.636</v>
      </c>
      <c r="J575" s="26" t="n">
        <f aca="false">B575-C575/(2*10^5/1.8467)</f>
        <v>10.763927648</v>
      </c>
      <c r="K575" s="24" t="n">
        <f aca="false">G575-J575</f>
        <v>4.236072352</v>
      </c>
      <c r="L575" s="6" t="n">
        <f aca="false">I575/K575</f>
        <v>235.273601861274</v>
      </c>
      <c r="M575" s="25" t="n">
        <f aca="false">C575/L575</f>
        <v>634.6313348322</v>
      </c>
      <c r="N575" s="17" t="n">
        <f aca="false">J575/G575</f>
        <v>0.717595176533333</v>
      </c>
      <c r="O575" s="18" t="n">
        <f aca="false">LN(L575/(3.14*H575^2/4))</f>
        <v>1.26441369324452</v>
      </c>
    </row>
    <row r="576" customFormat="false" ht="14.25" hidden="false" customHeight="false" outlineLevel="0" collapsed="false">
      <c r="A576" s="14" t="n">
        <v>56.2</v>
      </c>
      <c r="B576" s="14" t="n">
        <v>12.1633</v>
      </c>
      <c r="C576" s="19" t="n">
        <v>149999</v>
      </c>
      <c r="G576" s="20" t="n">
        <f aca="false">$G$11</f>
        <v>15</v>
      </c>
      <c r="H576" s="20" t="n">
        <f aca="false">$H$11</f>
        <v>9.2</v>
      </c>
      <c r="I576" s="6" t="n">
        <f aca="false">(3.14*POWER(H576,2)*0.25*G576)</f>
        <v>996.636</v>
      </c>
      <c r="J576" s="26" t="n">
        <f aca="false">B576-C576/(2*10^5/1.8467)</f>
        <v>10.7782842335</v>
      </c>
      <c r="K576" s="24" t="n">
        <f aca="false">G576-J576</f>
        <v>4.2217157665</v>
      </c>
      <c r="L576" s="6" t="n">
        <f aca="false">I576/K576</f>
        <v>236.073685468943</v>
      </c>
      <c r="M576" s="25" t="n">
        <f aca="false">C576/L576</f>
        <v>635.39059722831</v>
      </c>
      <c r="N576" s="17" t="n">
        <f aca="false">J576/G576</f>
        <v>0.718552282233333</v>
      </c>
      <c r="O576" s="18" t="n">
        <f aca="false">LN(L576/(3.14*H576^2/4))</f>
        <v>1.2678085759461</v>
      </c>
    </row>
    <row r="577" customFormat="false" ht="14.25" hidden="false" customHeight="false" outlineLevel="0" collapsed="false">
      <c r="A577" s="14" t="n">
        <v>56.3</v>
      </c>
      <c r="B577" s="14" t="n">
        <v>12.184</v>
      </c>
      <c r="C577" s="19" t="n">
        <v>150693</v>
      </c>
      <c r="G577" s="20" t="n">
        <f aca="false">$G$11</f>
        <v>15</v>
      </c>
      <c r="H577" s="20" t="n">
        <f aca="false">$H$11</f>
        <v>9.2</v>
      </c>
      <c r="I577" s="6" t="n">
        <f aca="false">(3.14*POWER(H577,2)*0.25*G577)</f>
        <v>996.636</v>
      </c>
      <c r="J577" s="26" t="n">
        <f aca="false">B577-C577/(2*10^5/1.8467)</f>
        <v>10.7925761845</v>
      </c>
      <c r="K577" s="24" t="n">
        <f aca="false">G577-J577</f>
        <v>4.2074238155</v>
      </c>
      <c r="L577" s="6" t="n">
        <f aca="false">I577/K577</f>
        <v>236.875590314536</v>
      </c>
      <c r="M577" s="25" t="n">
        <f aca="false">C577/L577</f>
        <v>636.169390859995</v>
      </c>
      <c r="N577" s="17" t="n">
        <f aca="false">J577/G577</f>
        <v>0.719505078966667</v>
      </c>
      <c r="O577" s="18" t="n">
        <f aca="false">LN(L577/(3.14*H577^2/4))</f>
        <v>1.27119966101635</v>
      </c>
    </row>
    <row r="578" customFormat="false" ht="14.25" hidden="false" customHeight="false" outlineLevel="0" collapsed="false">
      <c r="A578" s="14" t="n">
        <v>56.4</v>
      </c>
      <c r="B578" s="14" t="n">
        <v>12.2047</v>
      </c>
      <c r="C578" s="19" t="n">
        <v>151392</v>
      </c>
      <c r="G578" s="20" t="n">
        <f aca="false">$G$11</f>
        <v>15</v>
      </c>
      <c r="H578" s="20" t="n">
        <f aca="false">$H$11</f>
        <v>9.2</v>
      </c>
      <c r="I578" s="6" t="n">
        <f aca="false">(3.14*POWER(H578,2)*0.25*G578)</f>
        <v>996.636</v>
      </c>
      <c r="J578" s="26" t="n">
        <f aca="false">B578-C578/(2*10^5/1.8467)</f>
        <v>10.806821968</v>
      </c>
      <c r="K578" s="24" t="n">
        <f aca="false">G578-J578</f>
        <v>4.193178032</v>
      </c>
      <c r="L578" s="6" t="n">
        <f aca="false">I578/K578</f>
        <v>237.680344691837</v>
      </c>
      <c r="M578" s="25" t="n">
        <f aca="false">C578/L578</f>
        <v>636.956329713701</v>
      </c>
      <c r="N578" s="17" t="n">
        <f aca="false">J578/G578</f>
        <v>0.720454797866667</v>
      </c>
      <c r="O578" s="18" t="n">
        <f aca="false">LN(L578/(3.14*H578^2/4))</f>
        <v>1.27459127447797</v>
      </c>
    </row>
    <row r="579" customFormat="false" ht="14.25" hidden="false" customHeight="false" outlineLevel="0" collapsed="false">
      <c r="A579" s="14" t="n">
        <v>56.5</v>
      </c>
      <c r="B579" s="14" t="n">
        <v>12.2258</v>
      </c>
      <c r="C579" s="19" t="n">
        <v>152100</v>
      </c>
      <c r="G579" s="20" t="n">
        <f aca="false">$G$11</f>
        <v>15</v>
      </c>
      <c r="H579" s="20" t="n">
        <f aca="false">$H$11</f>
        <v>9.2</v>
      </c>
      <c r="I579" s="6" t="n">
        <f aca="false">(3.14*POWER(H579,2)*0.25*G579)</f>
        <v>996.636</v>
      </c>
      <c r="J579" s="26" t="n">
        <f aca="false">B579-C579/(2*10^5/1.8467)</f>
        <v>10.82138465</v>
      </c>
      <c r="K579" s="24" t="n">
        <f aca="false">G579-J579</f>
        <v>4.17861535</v>
      </c>
      <c r="L579" s="6" t="n">
        <f aca="false">I579/K579</f>
        <v>238.508672496022</v>
      </c>
      <c r="M579" s="25" t="n">
        <f aca="false">C579/L579</f>
        <v>637.712660123656</v>
      </c>
      <c r="N579" s="17" t="n">
        <f aca="false">J579/G579</f>
        <v>0.721425643333333</v>
      </c>
      <c r="O579" s="18" t="n">
        <f aca="false">LN(L579/(3.14*H579^2/4))</f>
        <v>1.27807026542379</v>
      </c>
    </row>
    <row r="580" customFormat="false" ht="14.25" hidden="false" customHeight="false" outlineLevel="0" collapsed="false">
      <c r="A580" s="14" t="n">
        <v>56.6</v>
      </c>
      <c r="B580" s="14" t="n">
        <v>12.2465</v>
      </c>
      <c r="C580" s="19" t="n">
        <v>152798</v>
      </c>
      <c r="G580" s="20" t="n">
        <f aca="false">$G$11</f>
        <v>15</v>
      </c>
      <c r="H580" s="20" t="n">
        <f aca="false">$H$11</f>
        <v>9.2</v>
      </c>
      <c r="I580" s="6" t="n">
        <f aca="false">(3.14*POWER(H580,2)*0.25*G580)</f>
        <v>996.636</v>
      </c>
      <c r="J580" s="26" t="n">
        <f aca="false">B580-C580/(2*10^5/1.8467)</f>
        <v>10.835639667</v>
      </c>
      <c r="K580" s="24" t="n">
        <f aca="false">G580-J580</f>
        <v>4.164360333</v>
      </c>
      <c r="L580" s="6" t="n">
        <f aca="false">I580/K580</f>
        <v>239.325111254728</v>
      </c>
      <c r="M580" s="25" t="n">
        <f aca="false">C580/L580</f>
        <v>638.453688369409</v>
      </c>
      <c r="N580" s="17" t="n">
        <f aca="false">J580/G580</f>
        <v>0.7223759778</v>
      </c>
      <c r="O580" s="18" t="n">
        <f aca="false">LN(L580/(3.14*H580^2/4))</f>
        <v>1.28148751879086</v>
      </c>
    </row>
    <row r="581" customFormat="false" ht="14.25" hidden="false" customHeight="false" outlineLevel="0" collapsed="false">
      <c r="A581" s="14" t="n">
        <v>56.7</v>
      </c>
      <c r="B581" s="14" t="n">
        <v>12.2671</v>
      </c>
      <c r="C581" s="19" t="n">
        <v>153449</v>
      </c>
      <c r="G581" s="20" t="n">
        <f aca="false">$G$11</f>
        <v>15</v>
      </c>
      <c r="H581" s="20" t="n">
        <f aca="false">$H$11</f>
        <v>9.2</v>
      </c>
      <c r="I581" s="6" t="n">
        <f aca="false">(3.14*POWER(H581,2)*0.25*G581)</f>
        <v>996.636</v>
      </c>
      <c r="J581" s="26" t="n">
        <f aca="false">B581-C581/(2*10^5/1.8467)</f>
        <v>10.8502286585</v>
      </c>
      <c r="K581" s="24" t="n">
        <f aca="false">G581-J581</f>
        <v>4.1497713415</v>
      </c>
      <c r="L581" s="6" t="n">
        <f aca="false">I581/K581</f>
        <v>240.166485809252</v>
      </c>
      <c r="M581" s="25" t="n">
        <f aca="false">C581/L581</f>
        <v>638.927615078959</v>
      </c>
      <c r="N581" s="17" t="n">
        <f aca="false">J581/G581</f>
        <v>0.723348577233333</v>
      </c>
      <c r="O581" s="18" t="n">
        <f aca="false">LN(L581/(3.14*H581^2/4))</f>
        <v>1.28499696681131</v>
      </c>
    </row>
    <row r="582" customFormat="false" ht="14.25" hidden="false" customHeight="false" outlineLevel="0" collapsed="false">
      <c r="A582" s="14" t="n">
        <v>56.8</v>
      </c>
      <c r="B582" s="14" t="n">
        <v>12.2878</v>
      </c>
      <c r="C582" s="19" t="n">
        <v>154159</v>
      </c>
      <c r="G582" s="20" t="n">
        <f aca="false">$G$11</f>
        <v>15</v>
      </c>
      <c r="H582" s="20" t="n">
        <f aca="false">$H$11</f>
        <v>9.2</v>
      </c>
      <c r="I582" s="6" t="n">
        <f aca="false">(3.14*POWER(H582,2)*0.25*G582)</f>
        <v>996.636</v>
      </c>
      <c r="J582" s="26" t="n">
        <f aca="false">B582-C582/(2*10^5/1.8467)</f>
        <v>10.8643728735</v>
      </c>
      <c r="K582" s="24" t="n">
        <f aca="false">G582-J582</f>
        <v>4.1356271265</v>
      </c>
      <c r="L582" s="6" t="n">
        <f aca="false">I582/K582</f>
        <v>240.987876690774</v>
      </c>
      <c r="M582" s="25" t="n">
        <f aca="false">C582/L582</f>
        <v>639.696079806583</v>
      </c>
      <c r="N582" s="17" t="n">
        <f aca="false">J582/G582</f>
        <v>0.7242915249</v>
      </c>
      <c r="O582" s="18" t="n">
        <f aca="false">LN(L582/(3.14*H582^2/4))</f>
        <v>1.28841122112743</v>
      </c>
    </row>
    <row r="583" customFormat="false" ht="14.25" hidden="false" customHeight="false" outlineLevel="0" collapsed="false">
      <c r="A583" s="14" t="n">
        <v>56.9</v>
      </c>
      <c r="B583" s="14" t="n">
        <v>12.3085</v>
      </c>
      <c r="C583" s="19" t="n">
        <v>154862</v>
      </c>
      <c r="G583" s="20" t="n">
        <f aca="false">$G$11</f>
        <v>15</v>
      </c>
      <c r="H583" s="20" t="n">
        <f aca="false">$H$11</f>
        <v>9.2</v>
      </c>
      <c r="I583" s="6" t="n">
        <f aca="false">(3.14*POWER(H583,2)*0.25*G583)</f>
        <v>996.636</v>
      </c>
      <c r="J583" s="26" t="n">
        <f aca="false">B583-C583/(2*10^5/1.8467)</f>
        <v>10.878581723</v>
      </c>
      <c r="K583" s="24" t="n">
        <f aca="false">G583-J583</f>
        <v>4.121418277</v>
      </c>
      <c r="L583" s="6" t="n">
        <f aca="false">I583/K583</f>
        <v>241.818697597822</v>
      </c>
      <c r="M583" s="25" t="n">
        <f aca="false">C583/L583</f>
        <v>640.405400981677</v>
      </c>
      <c r="N583" s="17" t="n">
        <f aca="false">J583/G583</f>
        <v>0.725238781533333</v>
      </c>
      <c r="O583" s="18" t="n">
        <f aca="false">LN(L583/(3.14*H583^2/4))</f>
        <v>1.29185285498816</v>
      </c>
    </row>
    <row r="584" customFormat="false" ht="14.25" hidden="false" customHeight="false" outlineLevel="0" collapsed="false">
      <c r="A584" s="14" t="n">
        <v>57</v>
      </c>
      <c r="B584" s="14" t="n">
        <v>12.3293</v>
      </c>
      <c r="C584" s="19" t="n">
        <v>155548</v>
      </c>
      <c r="G584" s="20" t="n">
        <f aca="false">$G$11</f>
        <v>15</v>
      </c>
      <c r="H584" s="20" t="n">
        <f aca="false">$H$11</f>
        <v>9.2</v>
      </c>
      <c r="I584" s="6" t="n">
        <f aca="false">(3.14*POWER(H584,2)*0.25*G584)</f>
        <v>996.636</v>
      </c>
      <c r="J584" s="26" t="n">
        <f aca="false">B584-C584/(2*10^5/1.8467)</f>
        <v>10.893047542</v>
      </c>
      <c r="K584" s="24" t="n">
        <f aca="false">G584-J584</f>
        <v>4.106952458</v>
      </c>
      <c r="L584" s="6" t="n">
        <f aca="false">I584/K584</f>
        <v>242.67044972937</v>
      </c>
      <c r="M584" s="25" t="n">
        <f aca="false">C584/L584</f>
        <v>640.984512838172</v>
      </c>
      <c r="N584" s="17" t="n">
        <f aca="false">J584/G584</f>
        <v>0.726203169466667</v>
      </c>
      <c r="O584" s="18" t="n">
        <f aca="false">LN(L584/(3.14*H584^2/4))</f>
        <v>1.29536894204091</v>
      </c>
    </row>
    <row r="585" customFormat="false" ht="14.25" hidden="false" customHeight="false" outlineLevel="0" collapsed="false">
      <c r="A585" s="14" t="n">
        <v>57.1</v>
      </c>
      <c r="B585" s="14" t="n">
        <v>12.3501</v>
      </c>
      <c r="C585" s="19" t="n">
        <v>156264</v>
      </c>
      <c r="G585" s="20" t="n">
        <f aca="false">$G$11</f>
        <v>15</v>
      </c>
      <c r="H585" s="20" t="n">
        <f aca="false">$H$11</f>
        <v>9.2</v>
      </c>
      <c r="I585" s="6" t="n">
        <f aca="false">(3.14*POWER(H585,2)*0.25*G585)</f>
        <v>996.636</v>
      </c>
      <c r="J585" s="26" t="n">
        <f aca="false">B585-C585/(2*10^5/1.8467)</f>
        <v>10.907236356</v>
      </c>
      <c r="K585" s="24" t="n">
        <f aca="false">G585-J585</f>
        <v>4.092763644</v>
      </c>
      <c r="L585" s="6" t="n">
        <f aca="false">I585/K585</f>
        <v>243.511740889575</v>
      </c>
      <c r="M585" s="25" t="n">
        <f aca="false">C585/L585</f>
        <v>641.710331621591</v>
      </c>
      <c r="N585" s="17" t="n">
        <f aca="false">J585/G585</f>
        <v>0.7271490904</v>
      </c>
      <c r="O585" s="18" t="n">
        <f aca="false">LN(L585/(3.14*H585^2/4))</f>
        <v>1.29882975165562</v>
      </c>
    </row>
    <row r="586" customFormat="false" ht="14.25" hidden="false" customHeight="false" outlineLevel="0" collapsed="false">
      <c r="A586" s="14" t="n">
        <v>57.2</v>
      </c>
      <c r="B586" s="14" t="n">
        <v>12.3711</v>
      </c>
      <c r="C586" s="19" t="n">
        <v>156986</v>
      </c>
      <c r="G586" s="20" t="n">
        <f aca="false">$G$11</f>
        <v>15</v>
      </c>
      <c r="H586" s="20" t="n">
        <f aca="false">$H$11</f>
        <v>9.2</v>
      </c>
      <c r="I586" s="6" t="n">
        <f aca="false">(3.14*POWER(H586,2)*0.25*G586)</f>
        <v>996.636</v>
      </c>
      <c r="J586" s="26" t="n">
        <f aca="false">B586-C586/(2*10^5/1.8467)</f>
        <v>10.921569769</v>
      </c>
      <c r="K586" s="24" t="n">
        <f aca="false">G586-J586</f>
        <v>4.078430231</v>
      </c>
      <c r="L586" s="6" t="n">
        <f aca="false">I586/K586</f>
        <v>244.367549167473</v>
      </c>
      <c r="M586" s="25" t="n">
        <f aca="false">C586/L586</f>
        <v>642.41754085119</v>
      </c>
      <c r="N586" s="17" t="n">
        <f aca="false">J586/G586</f>
        <v>0.728104651266667</v>
      </c>
      <c r="O586" s="18" t="n">
        <f aca="false">LN(L586/(3.14*H586^2/4))</f>
        <v>1.3023380340243</v>
      </c>
    </row>
    <row r="587" customFormat="false" ht="14.25" hidden="false" customHeight="false" outlineLevel="0" collapsed="false">
      <c r="A587" s="14" t="n">
        <v>57.3</v>
      </c>
      <c r="B587" s="14" t="n">
        <v>12.3924</v>
      </c>
      <c r="C587" s="19" t="n">
        <v>157712</v>
      </c>
      <c r="G587" s="20" t="n">
        <f aca="false">$G$11</f>
        <v>15</v>
      </c>
      <c r="H587" s="20" t="n">
        <f aca="false">$H$11</f>
        <v>9.2</v>
      </c>
      <c r="I587" s="6" t="n">
        <f aca="false">(3.14*POWER(H587,2)*0.25*G587)</f>
        <v>996.636</v>
      </c>
      <c r="J587" s="26" t="n">
        <f aca="false">B587-C587/(2*10^5/1.8467)</f>
        <v>10.936166248</v>
      </c>
      <c r="K587" s="24" t="n">
        <f aca="false">G587-J587</f>
        <v>4.063833752</v>
      </c>
      <c r="L587" s="6" t="n">
        <f aca="false">I587/K587</f>
        <v>245.24526858647</v>
      </c>
      <c r="M587" s="25" t="n">
        <f aca="false">C587/L587</f>
        <v>643.078665325579</v>
      </c>
      <c r="N587" s="17" t="n">
        <f aca="false">J587/G587</f>
        <v>0.729077749866667</v>
      </c>
      <c r="O587" s="18" t="n">
        <f aca="false">LN(L587/(3.14*H587^2/4))</f>
        <v>1.30592339914308</v>
      </c>
    </row>
    <row r="588" customFormat="false" ht="14.25" hidden="false" customHeight="false" outlineLevel="0" collapsed="false">
      <c r="A588" s="14" t="n">
        <v>57.4</v>
      </c>
      <c r="B588" s="14" t="n">
        <v>12.4132</v>
      </c>
      <c r="C588" s="19" t="n">
        <v>158433</v>
      </c>
      <c r="G588" s="20" t="n">
        <f aca="false">$G$11</f>
        <v>15</v>
      </c>
      <c r="H588" s="20" t="n">
        <f aca="false">$H$11</f>
        <v>9.2</v>
      </c>
      <c r="I588" s="6" t="n">
        <f aca="false">(3.14*POWER(H588,2)*0.25*G588)</f>
        <v>996.636</v>
      </c>
      <c r="J588" s="26" t="n">
        <f aca="false">B588-C588/(2*10^5/1.8467)</f>
        <v>10.9503088945</v>
      </c>
      <c r="K588" s="24" t="n">
        <f aca="false">G588-J588</f>
        <v>4.0496911055</v>
      </c>
      <c r="L588" s="6" t="n">
        <f aca="false">I588/K588</f>
        <v>246.10173320292</v>
      </c>
      <c r="M588" s="25" t="n">
        <f aca="false">C588/L588</f>
        <v>643.770354389849</v>
      </c>
      <c r="N588" s="17" t="n">
        <f aca="false">J588/G588</f>
        <v>0.730020592966667</v>
      </c>
      <c r="O588" s="18" t="n">
        <f aca="false">LN(L588/(3.14*H588^2/4))</f>
        <v>1.3094095931394</v>
      </c>
    </row>
    <row r="589" customFormat="false" ht="14.25" hidden="false" customHeight="false" outlineLevel="0" collapsed="false">
      <c r="A589" s="14" t="n">
        <v>57.5</v>
      </c>
      <c r="B589" s="14" t="n">
        <v>12.4339</v>
      </c>
      <c r="C589" s="19" t="n">
        <v>159151</v>
      </c>
      <c r="G589" s="20" t="n">
        <f aca="false">$G$11</f>
        <v>15</v>
      </c>
      <c r="H589" s="20" t="n">
        <f aca="false">$H$11</f>
        <v>9.2</v>
      </c>
      <c r="I589" s="6" t="n">
        <f aca="false">(3.14*POWER(H589,2)*0.25*G589)</f>
        <v>996.636</v>
      </c>
      <c r="J589" s="26" t="n">
        <f aca="false">B589-C589/(2*10^5/1.8467)</f>
        <v>10.9643792415</v>
      </c>
      <c r="K589" s="24" t="n">
        <f aca="false">G589-J589</f>
        <v>4.0356207585</v>
      </c>
      <c r="L589" s="6" t="n">
        <f aca="false">I589/K589</f>
        <v>246.959776361751</v>
      </c>
      <c r="M589" s="25" t="n">
        <f aca="false">C589/L589</f>
        <v>644.440978788679</v>
      </c>
      <c r="N589" s="17" t="n">
        <f aca="false">J589/G589</f>
        <v>0.7309586161</v>
      </c>
      <c r="O589" s="18" t="n">
        <f aca="false">LN(L589/(3.14*H589^2/4))</f>
        <v>1.31289006771857</v>
      </c>
    </row>
    <row r="590" customFormat="false" ht="14.25" hidden="false" customHeight="false" outlineLevel="0" collapsed="false">
      <c r="A590" s="14" t="n">
        <v>57.6</v>
      </c>
      <c r="B590" s="14" t="n">
        <v>12.4546</v>
      </c>
      <c r="C590" s="19" t="n">
        <v>159840</v>
      </c>
      <c r="G590" s="20" t="n">
        <f aca="false">$G$11</f>
        <v>15</v>
      </c>
      <c r="H590" s="20" t="n">
        <f aca="false">$H$11</f>
        <v>9.2</v>
      </c>
      <c r="I590" s="6" t="n">
        <f aca="false">(3.14*POWER(H590,2)*0.25*G590)</f>
        <v>996.636</v>
      </c>
      <c r="J590" s="26" t="n">
        <f aca="false">B590-C590/(2*10^5/1.8467)</f>
        <v>10.97871736</v>
      </c>
      <c r="K590" s="24" t="n">
        <f aca="false">G590-J590</f>
        <v>4.02128264</v>
      </c>
      <c r="L590" s="6" t="n">
        <f aca="false">I590/K590</f>
        <v>247.840325891641</v>
      </c>
      <c r="M590" s="25" t="n">
        <f aca="false">C590/L590</f>
        <v>644.931366293813</v>
      </c>
      <c r="N590" s="17" t="n">
        <f aca="false">J590/G590</f>
        <v>0.731914490666667</v>
      </c>
      <c r="O590" s="18" t="n">
        <f aca="false">LN(L590/(3.14*H590^2/4))</f>
        <v>1.31644928468497</v>
      </c>
    </row>
    <row r="591" customFormat="false" ht="14.25" hidden="false" customHeight="false" outlineLevel="0" collapsed="false">
      <c r="A591" s="14" t="n">
        <v>57.7</v>
      </c>
      <c r="B591" s="14" t="n">
        <v>12.4752</v>
      </c>
      <c r="C591" s="19" t="n">
        <v>160569</v>
      </c>
      <c r="G591" s="20" t="n">
        <f aca="false">$G$11</f>
        <v>15</v>
      </c>
      <c r="H591" s="20" t="n">
        <f aca="false">$H$11</f>
        <v>9.2</v>
      </c>
      <c r="I591" s="6" t="n">
        <f aca="false">(3.14*POWER(H591,2)*0.25*G591)</f>
        <v>996.636</v>
      </c>
      <c r="J591" s="26" t="n">
        <f aca="false">B591-C591/(2*10^5/1.8467)</f>
        <v>10.9925861385</v>
      </c>
      <c r="K591" s="24" t="n">
        <f aca="false">G591-J591</f>
        <v>4.0074138615</v>
      </c>
      <c r="L591" s="6" t="n">
        <f aca="false">I591/K591</f>
        <v>248.69804678146</v>
      </c>
      <c r="M591" s="25" t="n">
        <f aca="false">C591/L591</f>
        <v>645.63836378296</v>
      </c>
      <c r="N591" s="17" t="n">
        <f aca="false">J591/G591</f>
        <v>0.7328390759</v>
      </c>
      <c r="O591" s="18" t="n">
        <f aca="false">LN(L591/(3.14*H591^2/4))</f>
        <v>1.31990409015479</v>
      </c>
    </row>
    <row r="592" customFormat="false" ht="14.25" hidden="false" customHeight="false" outlineLevel="0" collapsed="false">
      <c r="A592" s="14" t="n">
        <v>57.8</v>
      </c>
      <c r="B592" s="14" t="n">
        <v>12.4959</v>
      </c>
      <c r="C592" s="19" t="n">
        <v>161291</v>
      </c>
      <c r="G592" s="20" t="n">
        <f aca="false">$G$11</f>
        <v>15</v>
      </c>
      <c r="H592" s="20" t="n">
        <f aca="false">$H$11</f>
        <v>9.2</v>
      </c>
      <c r="I592" s="6" t="n">
        <f aca="false">(3.14*POWER(H592,2)*0.25*G592)</f>
        <v>996.636</v>
      </c>
      <c r="J592" s="26" t="n">
        <f aca="false">B592-C592/(2*10^5/1.8467)</f>
        <v>11.0066195515</v>
      </c>
      <c r="K592" s="24" t="n">
        <f aca="false">G592-J592</f>
        <v>3.9933804485</v>
      </c>
      <c r="L592" s="6" t="n">
        <f aca="false">I592/K592</f>
        <v>249.57201369941</v>
      </c>
      <c r="M592" s="25" t="n">
        <f aca="false">C592/L592</f>
        <v>646.270379475569</v>
      </c>
      <c r="N592" s="17" t="n">
        <f aca="false">J592/G592</f>
        <v>0.733774636766667</v>
      </c>
      <c r="O592" s="18" t="n">
        <f aca="false">LN(L592/(3.14*H592^2/4))</f>
        <v>1.32341209869686</v>
      </c>
    </row>
    <row r="593" customFormat="false" ht="14.25" hidden="false" customHeight="false" outlineLevel="0" collapsed="false">
      <c r="A593" s="14" t="n">
        <v>57.9</v>
      </c>
      <c r="B593" s="14" t="n">
        <v>12.5165</v>
      </c>
      <c r="C593" s="19" t="n">
        <v>162040</v>
      </c>
      <c r="G593" s="20" t="n">
        <f aca="false">$G$11</f>
        <v>15</v>
      </c>
      <c r="H593" s="20" t="n">
        <f aca="false">$H$11</f>
        <v>9.2</v>
      </c>
      <c r="I593" s="6" t="n">
        <f aca="false">(3.14*POWER(H593,2)*0.25*G593)</f>
        <v>996.636</v>
      </c>
      <c r="J593" s="26" t="n">
        <f aca="false">B593-C593/(2*10^5/1.8467)</f>
        <v>11.02030366</v>
      </c>
      <c r="K593" s="24" t="n">
        <f aca="false">G593-J593</f>
        <v>3.97969634</v>
      </c>
      <c r="L593" s="6" t="n">
        <f aca="false">I593/K593</f>
        <v>250.430162216849</v>
      </c>
      <c r="M593" s="25" t="n">
        <f aca="false">C593/L593</f>
        <v>647.046659897495</v>
      </c>
      <c r="N593" s="17" t="n">
        <f aca="false">J593/G593</f>
        <v>0.734686910666667</v>
      </c>
      <c r="O593" s="18" t="n">
        <f aca="false">LN(L593/(3.14*H593^2/4))</f>
        <v>1.326844681199</v>
      </c>
    </row>
    <row r="594" customFormat="false" ht="14.25" hidden="false" customHeight="false" outlineLevel="0" collapsed="false">
      <c r="A594" s="14" t="n">
        <v>58</v>
      </c>
      <c r="B594" s="14" t="n">
        <v>12.5374</v>
      </c>
      <c r="C594" s="19" t="n">
        <v>162765</v>
      </c>
      <c r="G594" s="20" t="n">
        <f aca="false">$G$11</f>
        <v>15</v>
      </c>
      <c r="H594" s="20" t="n">
        <f aca="false">$H$11</f>
        <v>9.2</v>
      </c>
      <c r="I594" s="6" t="n">
        <f aca="false">(3.14*POWER(H594,2)*0.25*G594)</f>
        <v>996.636</v>
      </c>
      <c r="J594" s="26" t="n">
        <f aca="false">B594-C594/(2*10^5/1.8467)</f>
        <v>11.0345093725</v>
      </c>
      <c r="K594" s="24" t="n">
        <f aca="false">G594-J594</f>
        <v>3.9654906275</v>
      </c>
      <c r="L594" s="6" t="n">
        <f aca="false">I594/K594</f>
        <v>251.327286739376</v>
      </c>
      <c r="M594" s="25" t="n">
        <f aca="false">C594/L594</f>
        <v>647.621681321001</v>
      </c>
      <c r="N594" s="17" t="n">
        <f aca="false">J594/G594</f>
        <v>0.735633958166667</v>
      </c>
      <c r="O594" s="18" t="n">
        <f aca="false">LN(L594/(3.14*H594^2/4))</f>
        <v>1.33042061407404</v>
      </c>
    </row>
    <row r="595" customFormat="false" ht="14.25" hidden="false" customHeight="false" outlineLevel="0" collapsed="false">
      <c r="A595" s="14" t="n">
        <v>58.1</v>
      </c>
      <c r="B595" s="14" t="n">
        <v>12.5587</v>
      </c>
      <c r="C595" s="19" t="n">
        <v>163573</v>
      </c>
      <c r="G595" s="20" t="n">
        <f aca="false">$G$11</f>
        <v>15</v>
      </c>
      <c r="H595" s="20" t="n">
        <f aca="false">$H$11</f>
        <v>9.2</v>
      </c>
      <c r="I595" s="6" t="n">
        <f aca="false">(3.14*POWER(H595,2)*0.25*G595)</f>
        <v>996.636</v>
      </c>
      <c r="J595" s="26" t="n">
        <f aca="false">B595-C595/(2*10^5/1.8467)</f>
        <v>11.0483487045</v>
      </c>
      <c r="K595" s="24" t="n">
        <f aca="false">G595-J595</f>
        <v>3.9516512955</v>
      </c>
      <c r="L595" s="6" t="n">
        <f aca="false">I595/K595</f>
        <v>252.207476184686</v>
      </c>
      <c r="M595" s="25" t="n">
        <f aca="false">C595/L595</f>
        <v>648.565230795217</v>
      </c>
      <c r="N595" s="17" t="n">
        <f aca="false">J595/G595</f>
        <v>0.7365565803</v>
      </c>
      <c r="O595" s="18" t="n">
        <f aca="false">LN(L595/(3.14*H595^2/4))</f>
        <v>1.33391666005385</v>
      </c>
    </row>
    <row r="596" customFormat="false" ht="14.25" hidden="false" customHeight="false" outlineLevel="0" collapsed="false">
      <c r="A596" s="14" t="n">
        <v>58.2</v>
      </c>
      <c r="B596" s="14" t="n">
        <v>12.5794</v>
      </c>
      <c r="C596" s="19" t="n">
        <v>164289</v>
      </c>
      <c r="G596" s="20" t="n">
        <f aca="false">$G$11</f>
        <v>15</v>
      </c>
      <c r="H596" s="20" t="n">
        <f aca="false">$H$11</f>
        <v>9.2</v>
      </c>
      <c r="I596" s="6" t="n">
        <f aca="false">(3.14*POWER(H596,2)*0.25*G596)</f>
        <v>996.636</v>
      </c>
      <c r="J596" s="26" t="n">
        <f aca="false">B596-C596/(2*10^5/1.8467)</f>
        <v>11.0624375185</v>
      </c>
      <c r="K596" s="24" t="n">
        <f aca="false">G596-J596</f>
        <v>3.9375624815</v>
      </c>
      <c r="L596" s="6" t="n">
        <f aca="false">I596/K596</f>
        <v>253.109888333844</v>
      </c>
      <c r="M596" s="25" t="n">
        <f aca="false">C596/L596</f>
        <v>649.081713407055</v>
      </c>
      <c r="N596" s="17" t="n">
        <f aca="false">J596/G596</f>
        <v>0.737495834566667</v>
      </c>
      <c r="O596" s="18" t="n">
        <f aca="false">LN(L596/(3.14*H596^2/4))</f>
        <v>1.3374883287589</v>
      </c>
    </row>
    <row r="597" customFormat="false" ht="14.25" hidden="false" customHeight="false" outlineLevel="0" collapsed="false">
      <c r="A597" s="14" t="n">
        <v>58.3</v>
      </c>
      <c r="B597" s="14" t="n">
        <v>12.6001</v>
      </c>
      <c r="C597" s="19" t="n">
        <v>165044</v>
      </c>
      <c r="G597" s="20" t="n">
        <f aca="false">$G$11</f>
        <v>15</v>
      </c>
      <c r="H597" s="20" t="n">
        <f aca="false">$H$11</f>
        <v>9.2</v>
      </c>
      <c r="I597" s="6" t="n">
        <f aca="false">(3.14*POWER(H597,2)*0.25*G597)</f>
        <v>996.636</v>
      </c>
      <c r="J597" s="26" t="n">
        <f aca="false">B597-C597/(2*10^5/1.8467)</f>
        <v>11.076166226</v>
      </c>
      <c r="K597" s="24" t="n">
        <f aca="false">G597-J597</f>
        <v>3.923833774</v>
      </c>
      <c r="L597" s="6" t="n">
        <f aca="false">I597/K597</f>
        <v>253.995469075138</v>
      </c>
      <c r="M597" s="25" t="n">
        <f aca="false">C597/L597</f>
        <v>649.791118719428</v>
      </c>
      <c r="N597" s="17" t="n">
        <f aca="false">J597/G597</f>
        <v>0.738411081733333</v>
      </c>
      <c r="O597" s="18" t="n">
        <f aca="false">LN(L597/(3.14*H597^2/4))</f>
        <v>1.34098102166231</v>
      </c>
    </row>
    <row r="598" customFormat="false" ht="14.25" hidden="false" customHeight="false" outlineLevel="0" collapsed="false">
      <c r="A598" s="14" t="n">
        <v>58.4</v>
      </c>
      <c r="B598" s="14" t="n">
        <v>12.6207</v>
      </c>
      <c r="C598" s="19" t="n">
        <v>165796</v>
      </c>
      <c r="G598" s="20" t="n">
        <f aca="false">$G$11</f>
        <v>15</v>
      </c>
      <c r="H598" s="20" t="n">
        <f aca="false">$H$11</f>
        <v>9.2</v>
      </c>
      <c r="I598" s="6" t="n">
        <f aca="false">(3.14*POWER(H598,2)*0.25*G598)</f>
        <v>996.636</v>
      </c>
      <c r="J598" s="26" t="n">
        <f aca="false">B598-C598/(2*10^5/1.8467)</f>
        <v>11.089822634</v>
      </c>
      <c r="K598" s="24" t="n">
        <f aca="false">G598-J598</f>
        <v>3.910177366</v>
      </c>
      <c r="L598" s="6" t="n">
        <f aca="false">I598/K598</f>
        <v>254.882555626762</v>
      </c>
      <c r="M598" s="25" t="n">
        <f aca="false">C598/L598</f>
        <v>650.479981230195</v>
      </c>
      <c r="N598" s="17" t="n">
        <f aca="false">J598/G598</f>
        <v>0.739321508933333</v>
      </c>
      <c r="O598" s="18" t="n">
        <f aca="false">LN(L598/(3.14*H598^2/4))</f>
        <v>1.34446746598543</v>
      </c>
    </row>
    <row r="599" customFormat="false" ht="14.25" hidden="false" customHeight="false" outlineLevel="0" collapsed="false">
      <c r="A599" s="14" t="n">
        <v>58.5</v>
      </c>
      <c r="B599" s="14" t="n">
        <v>12.6413</v>
      </c>
      <c r="C599" s="19" t="n">
        <v>166512</v>
      </c>
      <c r="G599" s="20" t="n">
        <f aca="false">$G$11</f>
        <v>15</v>
      </c>
      <c r="H599" s="20" t="n">
        <f aca="false">$H$11</f>
        <v>9.2</v>
      </c>
      <c r="I599" s="6" t="n">
        <f aca="false">(3.14*POWER(H599,2)*0.25*G599)</f>
        <v>996.636</v>
      </c>
      <c r="J599" s="26" t="n">
        <f aca="false">B599-C599/(2*10^5/1.8467)</f>
        <v>11.103811448</v>
      </c>
      <c r="K599" s="24" t="n">
        <f aca="false">G599-J599</f>
        <v>3.896188552</v>
      </c>
      <c r="L599" s="6" t="n">
        <f aca="false">I599/K599</f>
        <v>255.79768193929</v>
      </c>
      <c r="M599" s="25" t="n">
        <f aca="false">C599/L599</f>
        <v>650.951950532215</v>
      </c>
      <c r="N599" s="17" t="n">
        <f aca="false">J599/G599</f>
        <v>0.740254096533333</v>
      </c>
      <c r="O599" s="18" t="n">
        <f aca="false">LN(L599/(3.14*H599^2/4))</f>
        <v>1.34805142018908</v>
      </c>
    </row>
    <row r="600" customFormat="false" ht="14.25" hidden="false" customHeight="false" outlineLevel="0" collapsed="false">
      <c r="A600" s="14" t="n">
        <v>58.6</v>
      </c>
      <c r="B600" s="14" t="n">
        <v>12.662</v>
      </c>
      <c r="C600" s="19" t="n">
        <v>167265</v>
      </c>
      <c r="G600" s="20" t="n">
        <f aca="false">$G$11</f>
        <v>15</v>
      </c>
      <c r="H600" s="20" t="n">
        <f aca="false">$H$11</f>
        <v>9.2</v>
      </c>
      <c r="I600" s="6" t="n">
        <f aca="false">(3.14*POWER(H600,2)*0.25*G600)</f>
        <v>996.636</v>
      </c>
      <c r="J600" s="26" t="n">
        <f aca="false">B600-C600/(2*10^5/1.8467)</f>
        <v>11.1175586225</v>
      </c>
      <c r="K600" s="24" t="n">
        <f aca="false">G600-J600</f>
        <v>3.8824413775</v>
      </c>
      <c r="L600" s="6" t="n">
        <f aca="false">I600/K600</f>
        <v>256.703425266336</v>
      </c>
      <c r="M600" s="25" t="n">
        <f aca="false">C600/L600</f>
        <v>651.588500723973</v>
      </c>
      <c r="N600" s="17" t="n">
        <f aca="false">J600/G600</f>
        <v>0.741170574833333</v>
      </c>
      <c r="O600" s="18" t="n">
        <f aca="false">LN(L600/(3.14*H600^2/4))</f>
        <v>1.35158602433841</v>
      </c>
    </row>
    <row r="601" customFormat="false" ht="14.25" hidden="false" customHeight="false" outlineLevel="0" collapsed="false">
      <c r="A601" s="14" t="n">
        <v>58.7</v>
      </c>
      <c r="B601" s="14" t="n">
        <v>12.6826</v>
      </c>
      <c r="C601" s="19" t="n">
        <v>168024</v>
      </c>
      <c r="G601" s="20" t="n">
        <f aca="false">$G$11</f>
        <v>15</v>
      </c>
      <c r="H601" s="20" t="n">
        <f aca="false">$H$11</f>
        <v>9.2</v>
      </c>
      <c r="I601" s="6" t="n">
        <f aca="false">(3.14*POWER(H601,2)*0.25*G601)</f>
        <v>996.636</v>
      </c>
      <c r="J601" s="26" t="n">
        <f aca="false">B601-C601/(2*10^5/1.8467)</f>
        <v>11.131150396</v>
      </c>
      <c r="K601" s="24" t="n">
        <f aca="false">G601-J601</f>
        <v>3.868849604</v>
      </c>
      <c r="L601" s="6" t="n">
        <f aca="false">I601/K601</f>
        <v>257.605257896192</v>
      </c>
      <c r="M601" s="25" t="n">
        <f aca="false">C601/L601</f>
        <v>652.253767536489</v>
      </c>
      <c r="N601" s="17" t="n">
        <f aca="false">J601/G601</f>
        <v>0.742076693066667</v>
      </c>
      <c r="O601" s="18" t="n">
        <f aca="false">LN(L601/(3.14*H601^2/4))</f>
        <v>1.35509299819934</v>
      </c>
    </row>
    <row r="602" customFormat="false" ht="14.25" hidden="false" customHeight="false" outlineLevel="0" collapsed="false">
      <c r="A602" s="14" t="n">
        <v>58.8</v>
      </c>
      <c r="B602" s="14" t="n">
        <v>12.7032</v>
      </c>
      <c r="C602" s="19" t="n">
        <v>168782</v>
      </c>
      <c r="G602" s="20" t="n">
        <f aca="false">$G$11</f>
        <v>15</v>
      </c>
      <c r="H602" s="20" t="n">
        <f aca="false">$H$11</f>
        <v>9.2</v>
      </c>
      <c r="I602" s="6" t="n">
        <f aca="false">(3.14*POWER(H602,2)*0.25*G602)</f>
        <v>996.636</v>
      </c>
      <c r="J602" s="26" t="n">
        <f aca="false">B602-C602/(2*10^5/1.8467)</f>
        <v>11.144751403</v>
      </c>
      <c r="K602" s="24" t="n">
        <f aca="false">G602-J602</f>
        <v>3.855248597</v>
      </c>
      <c r="L602" s="6" t="n">
        <f aca="false">I602/K602</f>
        <v>258.514068528692</v>
      </c>
      <c r="M602" s="25" t="n">
        <f aca="false">C602/L602</f>
        <v>652.892900415853</v>
      </c>
      <c r="N602" s="17" t="n">
        <f aca="false">J602/G602</f>
        <v>0.742983426866667</v>
      </c>
      <c r="O602" s="18" t="n">
        <f aca="false">LN(L602/(3.14*H602^2/4))</f>
        <v>1.35861470926598</v>
      </c>
    </row>
    <row r="603" customFormat="false" ht="14.25" hidden="false" customHeight="false" outlineLevel="0" collapsed="false">
      <c r="A603" s="14" t="n">
        <v>58.9</v>
      </c>
      <c r="B603" s="14" t="n">
        <v>12.7246</v>
      </c>
      <c r="C603" s="19" t="n">
        <v>169546</v>
      </c>
      <c r="G603" s="20" t="n">
        <f aca="false">$G$11</f>
        <v>15</v>
      </c>
      <c r="H603" s="20" t="n">
        <f aca="false">$H$11</f>
        <v>9.2</v>
      </c>
      <c r="I603" s="6" t="n">
        <f aca="false">(3.14*POWER(H603,2)*0.25*G603)</f>
        <v>996.636</v>
      </c>
      <c r="J603" s="26" t="n">
        <f aca="false">B603-C603/(2*10^5/1.8467)</f>
        <v>11.159097009</v>
      </c>
      <c r="K603" s="24" t="n">
        <f aca="false">G603-J603</f>
        <v>3.840902991</v>
      </c>
      <c r="L603" s="6" t="n">
        <f aca="false">I603/K603</f>
        <v>259.479607356738</v>
      </c>
      <c r="M603" s="25" t="n">
        <f aca="false">C603/L603</f>
        <v>653.407802359223</v>
      </c>
      <c r="N603" s="17" t="n">
        <f aca="false">J603/G603</f>
        <v>0.7439398006</v>
      </c>
      <c r="O603" s="18" t="n">
        <f aca="false">LN(L603/(3.14*H603^2/4))</f>
        <v>1.36234270824067</v>
      </c>
    </row>
    <row r="604" customFormat="false" ht="14.25" hidden="false" customHeight="false" outlineLevel="0" collapsed="false">
      <c r="A604" s="14" t="n">
        <v>59</v>
      </c>
      <c r="B604" s="14" t="n">
        <v>12.7453</v>
      </c>
      <c r="C604" s="19" t="n">
        <v>170304</v>
      </c>
      <c r="G604" s="20" t="n">
        <f aca="false">$G$11</f>
        <v>15</v>
      </c>
      <c r="H604" s="20" t="n">
        <f aca="false">$H$11</f>
        <v>9.2</v>
      </c>
      <c r="I604" s="6" t="n">
        <f aca="false">(3.14*POWER(H604,2)*0.25*G604)</f>
        <v>996.636</v>
      </c>
      <c r="J604" s="26" t="n">
        <f aca="false">B604-C604/(2*10^5/1.8467)</f>
        <v>11.172798016</v>
      </c>
      <c r="K604" s="24" t="n">
        <f aca="false">G604-J604</f>
        <v>3.827201984</v>
      </c>
      <c r="L604" s="6" t="n">
        <f aca="false">I604/K604</f>
        <v>260.408518851771</v>
      </c>
      <c r="M604" s="25" t="n">
        <f aca="false">C604/L604</f>
        <v>653.987821715387</v>
      </c>
      <c r="N604" s="17" t="n">
        <f aca="false">J604/G604</f>
        <v>0.744853201066667</v>
      </c>
      <c r="O604" s="18" t="n">
        <f aca="false">LN(L604/(3.14*H604^2/4))</f>
        <v>1.36591621737357</v>
      </c>
    </row>
    <row r="605" customFormat="false" ht="14.25" hidden="false" customHeight="false" outlineLevel="0" collapsed="false">
      <c r="A605" s="14" t="n">
        <v>59.1</v>
      </c>
      <c r="B605" s="14" t="n">
        <v>12.766</v>
      </c>
      <c r="C605" s="19" t="n">
        <v>171024</v>
      </c>
      <c r="G605" s="20" t="n">
        <f aca="false">$G$11</f>
        <v>15</v>
      </c>
      <c r="H605" s="20" t="n">
        <f aca="false">$H$11</f>
        <v>9.2</v>
      </c>
      <c r="I605" s="6" t="n">
        <f aca="false">(3.14*POWER(H605,2)*0.25*G605)</f>
        <v>996.636</v>
      </c>
      <c r="J605" s="26" t="n">
        <f aca="false">B605-C605/(2*10^5/1.8467)</f>
        <v>11.186849896</v>
      </c>
      <c r="K605" s="24" t="n">
        <f aca="false">G605-J605</f>
        <v>3.813150104</v>
      </c>
      <c r="L605" s="6" t="n">
        <f aca="false">I605/K605</f>
        <v>261.368153053961</v>
      </c>
      <c r="M605" s="25" t="n">
        <f aca="false">C605/L605</f>
        <v>654.341387815106</v>
      </c>
      <c r="N605" s="17" t="n">
        <f aca="false">J605/G605</f>
        <v>0.745789993066667</v>
      </c>
      <c r="O605" s="18" t="n">
        <f aca="false">LN(L605/(3.14*H605^2/4))</f>
        <v>1.36959455462344</v>
      </c>
    </row>
    <row r="606" customFormat="false" ht="14.25" hidden="false" customHeight="false" outlineLevel="0" collapsed="false">
      <c r="A606" s="14" t="n">
        <v>59.2</v>
      </c>
      <c r="B606" s="14" t="n">
        <v>12.7866</v>
      </c>
      <c r="C606" s="19" t="n">
        <v>171789</v>
      </c>
      <c r="G606" s="20" t="n">
        <f aca="false">$G$11</f>
        <v>15</v>
      </c>
      <c r="H606" s="20" t="n">
        <f aca="false">$H$11</f>
        <v>9.2</v>
      </c>
      <c r="I606" s="6" t="n">
        <f aca="false">(3.14*POWER(H606,2)*0.25*G606)</f>
        <v>996.636</v>
      </c>
      <c r="J606" s="26" t="n">
        <f aca="false">B606-C606/(2*10^5/1.8467)</f>
        <v>11.2003862685</v>
      </c>
      <c r="K606" s="24" t="n">
        <f aca="false">G606-J606</f>
        <v>3.7996137315</v>
      </c>
      <c r="L606" s="6" t="n">
        <f aca="false">I606/K606</f>
        <v>262.299294198663</v>
      </c>
      <c r="M606" s="25" t="n">
        <f aca="false">C606/L606</f>
        <v>654.935044811399</v>
      </c>
      <c r="N606" s="17" t="n">
        <f aca="false">J606/G606</f>
        <v>0.7466924179</v>
      </c>
      <c r="O606" s="18" t="n">
        <f aca="false">LN(L606/(3.14*H606^2/4))</f>
        <v>1.3731507891418</v>
      </c>
    </row>
    <row r="607" customFormat="false" ht="14.25" hidden="false" customHeight="false" outlineLevel="0" collapsed="false">
      <c r="A607" s="14" t="n">
        <v>59.3</v>
      </c>
      <c r="B607" s="14" t="n">
        <v>12.8073</v>
      </c>
      <c r="C607" s="19" t="n">
        <v>172554</v>
      </c>
      <c r="G607" s="20" t="n">
        <f aca="false">$G$11</f>
        <v>15</v>
      </c>
      <c r="H607" s="20" t="n">
        <f aca="false">$H$11</f>
        <v>9.2</v>
      </c>
      <c r="I607" s="6" t="n">
        <f aca="false">(3.14*POWER(H607,2)*0.25*G607)</f>
        <v>996.636</v>
      </c>
      <c r="J607" s="26" t="n">
        <f aca="false">B607-C607/(2*10^5/1.8467)</f>
        <v>11.214022641</v>
      </c>
      <c r="K607" s="24" t="n">
        <f aca="false">G607-J607</f>
        <v>3.785977359</v>
      </c>
      <c r="L607" s="6" t="n">
        <f aca="false">I607/K607</f>
        <v>263.244046515704</v>
      </c>
      <c r="M607" s="25" t="n">
        <f aca="false">C607/L607</f>
        <v>655.490607608882</v>
      </c>
      <c r="N607" s="17" t="n">
        <f aca="false">J607/G607</f>
        <v>0.7476015094</v>
      </c>
      <c r="O607" s="18" t="n">
        <f aca="false">LN(L607/(3.14*H607^2/4))</f>
        <v>1.37674612852313</v>
      </c>
    </row>
    <row r="608" customFormat="false" ht="14.25" hidden="false" customHeight="false" outlineLevel="0" collapsed="false">
      <c r="A608" s="14" t="n">
        <v>59.4</v>
      </c>
      <c r="B608" s="14" t="n">
        <v>12.828</v>
      </c>
      <c r="C608" s="19" t="n">
        <v>173328</v>
      </c>
      <c r="G608" s="20" t="n">
        <f aca="false">$G$11</f>
        <v>15</v>
      </c>
      <c r="H608" s="20" t="n">
        <f aca="false">$H$11</f>
        <v>9.2</v>
      </c>
      <c r="I608" s="6" t="n">
        <f aca="false">(3.14*POWER(H608,2)*0.25*G608)</f>
        <v>996.636</v>
      </c>
      <c r="J608" s="26" t="n">
        <f aca="false">B608-C608/(2*10^5/1.8467)</f>
        <v>11.227575912</v>
      </c>
      <c r="K608" s="24" t="n">
        <f aca="false">G608-J608</f>
        <v>3.772424088</v>
      </c>
      <c r="L608" s="6" t="n">
        <f aca="false">I608/K608</f>
        <v>264.189809191993</v>
      </c>
      <c r="M608" s="25" t="n">
        <f aca="false">C608/L608</f>
        <v>656.073754434783</v>
      </c>
      <c r="N608" s="17" t="n">
        <f aca="false">J608/G608</f>
        <v>0.7485050608</v>
      </c>
      <c r="O608" s="18" t="n">
        <f aca="false">LN(L608/(3.14*H608^2/4))</f>
        <v>1.38033241211001</v>
      </c>
    </row>
    <row r="609" customFormat="false" ht="14.25" hidden="false" customHeight="false" outlineLevel="0" collapsed="false">
      <c r="A609" s="14" t="n">
        <v>59.5</v>
      </c>
      <c r="B609" s="14" t="n">
        <v>12.8486</v>
      </c>
      <c r="C609" s="19" t="n">
        <v>174060</v>
      </c>
      <c r="G609" s="20" t="n">
        <f aca="false">$G$11</f>
        <v>15</v>
      </c>
      <c r="H609" s="20" t="n">
        <f aca="false">$H$11</f>
        <v>9.2</v>
      </c>
      <c r="I609" s="6" t="n">
        <f aca="false">(3.14*POWER(H609,2)*0.25*G609)</f>
        <v>996.636</v>
      </c>
      <c r="J609" s="26" t="n">
        <f aca="false">B609-C609/(2*10^5/1.8467)</f>
        <v>11.24141699</v>
      </c>
      <c r="K609" s="24" t="n">
        <f aca="false">G609-J609</f>
        <v>3.75858301</v>
      </c>
      <c r="L609" s="6" t="n">
        <f aca="false">I609/K609</f>
        <v>265.162694916774</v>
      </c>
      <c r="M609" s="25" t="n">
        <f aca="false">C609/L609</f>
        <v>656.42717975329</v>
      </c>
      <c r="N609" s="17" t="n">
        <f aca="false">J609/G609</f>
        <v>0.749427799333333</v>
      </c>
      <c r="O609" s="18" t="n">
        <f aca="false">LN(L609/(3.14*H609^2/4))</f>
        <v>1.38400817377217</v>
      </c>
    </row>
    <row r="610" customFormat="false" ht="14.25" hidden="false" customHeight="false" outlineLevel="0" collapsed="false">
      <c r="A610" s="14" t="n">
        <v>59.6</v>
      </c>
      <c r="B610" s="14" t="n">
        <v>12.8693</v>
      </c>
      <c r="C610" s="19" t="n">
        <v>174835</v>
      </c>
      <c r="G610" s="20" t="n">
        <f aca="false">$G$11</f>
        <v>15</v>
      </c>
      <c r="H610" s="20" t="n">
        <f aca="false">$H$11</f>
        <v>9.2</v>
      </c>
      <c r="I610" s="6" t="n">
        <f aca="false">(3.14*POWER(H610,2)*0.25*G610)</f>
        <v>996.636</v>
      </c>
      <c r="J610" s="26" t="n">
        <f aca="false">B610-C610/(2*10^5/1.8467)</f>
        <v>11.2549610275</v>
      </c>
      <c r="K610" s="24" t="n">
        <f aca="false">G610-J610</f>
        <v>3.7450389725</v>
      </c>
      <c r="L610" s="6" t="n">
        <f aca="false">I610/K610</f>
        <v>266.121663170489</v>
      </c>
      <c r="M610" s="25" t="n">
        <f aca="false">C610/L610</f>
        <v>656.973949121884</v>
      </c>
      <c r="N610" s="17" t="n">
        <f aca="false">J610/G610</f>
        <v>0.750330735166667</v>
      </c>
      <c r="O610" s="18" t="n">
        <f aca="false">LN(L610/(3.14*H610^2/4))</f>
        <v>1.38761817764512</v>
      </c>
    </row>
    <row r="611" customFormat="false" ht="14.25" hidden="false" customHeight="false" outlineLevel="0" collapsed="false">
      <c r="A611" s="14" t="n">
        <v>59.7</v>
      </c>
      <c r="B611" s="14" t="n">
        <v>12.8907</v>
      </c>
      <c r="C611" s="19" t="n">
        <v>175624</v>
      </c>
      <c r="G611" s="20" t="n">
        <f aca="false">$G$11</f>
        <v>15</v>
      </c>
      <c r="H611" s="20" t="n">
        <f aca="false">$H$11</f>
        <v>9.2</v>
      </c>
      <c r="I611" s="6" t="n">
        <f aca="false">(3.14*POWER(H611,2)*0.25*G611)</f>
        <v>996.636</v>
      </c>
      <c r="J611" s="26" t="n">
        <f aca="false">B611-C611/(2*10^5/1.8467)</f>
        <v>11.269075796</v>
      </c>
      <c r="K611" s="24" t="n">
        <f aca="false">G611-J611</f>
        <v>3.730924204</v>
      </c>
      <c r="L611" s="6" t="n">
        <f aca="false">I611/K611</f>
        <v>267.128450085233</v>
      </c>
      <c r="M611" s="25" t="n">
        <f aca="false">C611/L611</f>
        <v>657.451499246762</v>
      </c>
      <c r="N611" s="17" t="n">
        <f aca="false">J611/G611</f>
        <v>0.751271719733333</v>
      </c>
      <c r="O611" s="18" t="n">
        <f aca="false">LN(L611/(3.14*H611^2/4))</f>
        <v>1.39139422226654</v>
      </c>
    </row>
    <row r="612" customFormat="false" ht="14.25" hidden="false" customHeight="false" outlineLevel="0" collapsed="false">
      <c r="A612" s="14" t="n">
        <v>59.8</v>
      </c>
      <c r="B612" s="14" t="n">
        <v>12.9115</v>
      </c>
      <c r="C612" s="19" t="n">
        <v>176408</v>
      </c>
      <c r="G612" s="20" t="n">
        <f aca="false">$G$11</f>
        <v>15</v>
      </c>
      <c r="H612" s="20" t="n">
        <f aca="false">$H$11</f>
        <v>9.2</v>
      </c>
      <c r="I612" s="6" t="n">
        <f aca="false">(3.14*POWER(H612,2)*0.25*G612)</f>
        <v>996.636</v>
      </c>
      <c r="J612" s="26" t="n">
        <f aca="false">B612-C612/(2*10^5/1.8467)</f>
        <v>11.282636732</v>
      </c>
      <c r="K612" s="24" t="n">
        <f aca="false">G612-J612</f>
        <v>3.717363268</v>
      </c>
      <c r="L612" s="6" t="n">
        <f aca="false">I612/K612</f>
        <v>268.102934297354</v>
      </c>
      <c r="M612" s="25" t="n">
        <f aca="false">C612/L612</f>
        <v>657.986084569837</v>
      </c>
      <c r="N612" s="17" t="n">
        <f aca="false">J612/G612</f>
        <v>0.752175782133333</v>
      </c>
      <c r="O612" s="18" t="n">
        <f aca="false">LN(L612/(3.14*H612^2/4))</f>
        <v>1.39503558305861</v>
      </c>
    </row>
    <row r="613" customFormat="false" ht="14.25" hidden="false" customHeight="false" outlineLevel="0" collapsed="false">
      <c r="A613" s="14" t="n">
        <v>59.9</v>
      </c>
      <c r="B613" s="14" t="n">
        <v>12.9322</v>
      </c>
      <c r="C613" s="19" t="n">
        <v>177202</v>
      </c>
      <c r="G613" s="20" t="n">
        <f aca="false">$G$11</f>
        <v>15</v>
      </c>
      <c r="H613" s="20" t="n">
        <f aca="false">$H$11</f>
        <v>9.2</v>
      </c>
      <c r="I613" s="6" t="n">
        <f aca="false">(3.14*POWER(H613,2)*0.25*G613)</f>
        <v>996.636</v>
      </c>
      <c r="J613" s="26" t="n">
        <f aca="false">B613-C613/(2*10^5/1.8467)</f>
        <v>11.296005333</v>
      </c>
      <c r="K613" s="24" t="n">
        <f aca="false">G613-J613</f>
        <v>3.703994667</v>
      </c>
      <c r="L613" s="6" t="n">
        <f aca="false">I613/K613</f>
        <v>269.070581790878</v>
      </c>
      <c r="M613" s="25" t="n">
        <f aca="false">C613/L613</f>
        <v>658.570694799038</v>
      </c>
      <c r="N613" s="17" t="n">
        <f aca="false">J613/G613</f>
        <v>0.7530670222</v>
      </c>
      <c r="O613" s="18" t="n">
        <f aca="false">LN(L613/(3.14*H613^2/4))</f>
        <v>1.39863832411413</v>
      </c>
    </row>
    <row r="614" customFormat="false" ht="14.25" hidden="false" customHeight="false" outlineLevel="0" collapsed="false">
      <c r="A614" s="14" t="n">
        <v>60</v>
      </c>
      <c r="B614" s="14" t="n">
        <v>12.9528</v>
      </c>
      <c r="C614" s="19" t="n">
        <v>177961</v>
      </c>
      <c r="G614" s="20" t="n">
        <f aca="false">$G$11</f>
        <v>15</v>
      </c>
      <c r="H614" s="20" t="n">
        <f aca="false">$H$11</f>
        <v>9.2</v>
      </c>
      <c r="I614" s="6" t="n">
        <f aca="false">(3.14*POWER(H614,2)*0.25*G614)</f>
        <v>996.636</v>
      </c>
      <c r="J614" s="26" t="n">
        <f aca="false">B614-C614/(2*10^5/1.8467)</f>
        <v>11.3095971065</v>
      </c>
      <c r="K614" s="24" t="n">
        <f aca="false">G614-J614</f>
        <v>3.6904028935</v>
      </c>
      <c r="L614" s="6" t="n">
        <f aca="false">I614/K614</f>
        <v>270.06157017582</v>
      </c>
      <c r="M614" s="25" t="n">
        <f aca="false">C614/L614</f>
        <v>658.96454606311</v>
      </c>
      <c r="N614" s="17" t="n">
        <f aca="false">J614/G614</f>
        <v>0.753973140433333</v>
      </c>
      <c r="O614" s="18" t="n">
        <f aca="false">LN(L614/(3.14*H614^2/4))</f>
        <v>1.4023145637797</v>
      </c>
    </row>
    <row r="615" customFormat="false" ht="14.25" hidden="false" customHeight="false" outlineLevel="0" collapsed="false">
      <c r="A615" s="14" t="n">
        <v>60.1</v>
      </c>
      <c r="B615" s="14" t="n">
        <v>12.9735</v>
      </c>
      <c r="C615" s="19" t="n">
        <v>178773</v>
      </c>
      <c r="G615" s="20" t="n">
        <f aca="false">$G$11</f>
        <v>15</v>
      </c>
      <c r="H615" s="20" t="n">
        <f aca="false">$H$11</f>
        <v>9.2</v>
      </c>
      <c r="I615" s="6" t="n">
        <f aca="false">(3.14*POWER(H615,2)*0.25*G615)</f>
        <v>996.636</v>
      </c>
      <c r="J615" s="26" t="n">
        <f aca="false">B615-C615/(2*10^5/1.8467)</f>
        <v>11.3227995045</v>
      </c>
      <c r="K615" s="24" t="n">
        <f aca="false">G615-J615</f>
        <v>3.6772004955</v>
      </c>
      <c r="L615" s="6" t="n">
        <f aca="false">I615/K615</f>
        <v>271.031182884817</v>
      </c>
      <c r="M615" s="25" t="n">
        <f aca="false">C615/L615</f>
        <v>659.603068905821</v>
      </c>
      <c r="N615" s="17" t="n">
        <f aca="false">J615/G615</f>
        <v>0.7548533003</v>
      </c>
      <c r="O615" s="18" t="n">
        <f aca="false">LN(L615/(3.14*H615^2/4))</f>
        <v>1.40589847334549</v>
      </c>
    </row>
    <row r="616" customFormat="false" ht="14.25" hidden="false" customHeight="false" outlineLevel="0" collapsed="false">
      <c r="A616" s="14" t="n">
        <v>60.2</v>
      </c>
      <c r="B616" s="14" t="n">
        <v>12.9941</v>
      </c>
      <c r="C616" s="19" t="n">
        <v>179585</v>
      </c>
      <c r="G616" s="20" t="n">
        <f aca="false">$G$11</f>
        <v>15</v>
      </c>
      <c r="H616" s="20" t="n">
        <f aca="false">$H$11</f>
        <v>9.2</v>
      </c>
      <c r="I616" s="6" t="n">
        <f aca="false">(3.14*POWER(H616,2)*0.25*G616)</f>
        <v>996.636</v>
      </c>
      <c r="J616" s="26" t="n">
        <f aca="false">B616-C616/(2*10^5/1.8467)</f>
        <v>11.3359019025</v>
      </c>
      <c r="K616" s="24" t="n">
        <f aca="false">G616-J616</f>
        <v>3.6640980975</v>
      </c>
      <c r="L616" s="6" t="n">
        <f aca="false">I616/K616</f>
        <v>272.000359564609</v>
      </c>
      <c r="M616" s="25" t="n">
        <f aca="false">C616/L616</f>
        <v>660.238097800539</v>
      </c>
      <c r="N616" s="17" t="n">
        <f aca="false">J616/G616</f>
        <v>0.7557267935</v>
      </c>
      <c r="O616" s="18" t="n">
        <f aca="false">LN(L616/(3.14*H616^2/4))</f>
        <v>1.40946798131357</v>
      </c>
    </row>
    <row r="617" customFormat="false" ht="14.25" hidden="false" customHeight="false" outlineLevel="0" collapsed="false">
      <c r="A617" s="14" t="n">
        <v>60.3</v>
      </c>
      <c r="B617" s="14" t="n">
        <v>13.0147</v>
      </c>
      <c r="C617" s="19" t="n">
        <v>180397</v>
      </c>
      <c r="G617" s="20" t="n">
        <f aca="false">$G$11</f>
        <v>15</v>
      </c>
      <c r="H617" s="20" t="n">
        <f aca="false">$H$11</f>
        <v>9.2</v>
      </c>
      <c r="I617" s="6" t="n">
        <f aca="false">(3.14*POWER(H617,2)*0.25*G617)</f>
        <v>996.636</v>
      </c>
      <c r="J617" s="26" t="n">
        <f aca="false">B617-C617/(2*10^5/1.8467)</f>
        <v>11.3490043005</v>
      </c>
      <c r="K617" s="24" t="n">
        <f aca="false">G617-J617</f>
        <v>3.6509956995</v>
      </c>
      <c r="L617" s="6" t="n">
        <f aca="false">I617/K617</f>
        <v>272.976492450125</v>
      </c>
      <c r="M617" s="25" t="n">
        <f aca="false">C617/L617</f>
        <v>660.851776579114</v>
      </c>
      <c r="N617" s="17" t="n">
        <f aca="false">J617/G617</f>
        <v>0.7566002867</v>
      </c>
      <c r="O617" s="18" t="n">
        <f aca="false">LN(L617/(3.14*H617^2/4))</f>
        <v>1.41305027632587</v>
      </c>
    </row>
    <row r="618" customFormat="false" ht="14.25" hidden="false" customHeight="false" outlineLevel="0" collapsed="false">
      <c r="A618" s="14" t="n">
        <v>60.4</v>
      </c>
      <c r="B618" s="14" t="n">
        <v>13.0354</v>
      </c>
      <c r="C618" s="19" t="n">
        <v>181153</v>
      </c>
      <c r="G618" s="20" t="n">
        <f aca="false">$G$11</f>
        <v>15</v>
      </c>
      <c r="H618" s="20" t="n">
        <f aca="false">$H$11</f>
        <v>9.2</v>
      </c>
      <c r="I618" s="6" t="n">
        <f aca="false">(3.14*POWER(H618,2)*0.25*G618)</f>
        <v>996.636</v>
      </c>
      <c r="J618" s="26" t="n">
        <f aca="false">B618-C618/(2*10^5/1.8467)</f>
        <v>11.3627237745</v>
      </c>
      <c r="K618" s="24" t="n">
        <f aca="false">G618-J618</f>
        <v>3.6372762255</v>
      </c>
      <c r="L618" s="6" t="n">
        <f aca="false">I618/K618</f>
        <v>274.006134868956</v>
      </c>
      <c r="M618" s="25" t="n">
        <f aca="false">C618/L618</f>
        <v>661.127533099348</v>
      </c>
      <c r="N618" s="17" t="n">
        <f aca="false">J618/G618</f>
        <v>0.7575149183</v>
      </c>
      <c r="O618" s="18" t="n">
        <f aca="false">LN(L618/(3.14*H618^2/4))</f>
        <v>1.41681508925984</v>
      </c>
    </row>
    <row r="619" customFormat="false" ht="14.25" hidden="false" customHeight="false" outlineLevel="0" collapsed="false">
      <c r="A619" s="14" t="n">
        <v>60.5</v>
      </c>
      <c r="B619" s="14" t="n">
        <v>13.0568</v>
      </c>
      <c r="C619" s="19" t="n">
        <v>181994</v>
      </c>
      <c r="G619" s="20" t="n">
        <f aca="false">$G$11</f>
        <v>15</v>
      </c>
      <c r="H619" s="20" t="n">
        <f aca="false">$H$11</f>
        <v>9.2</v>
      </c>
      <c r="I619" s="6" t="n">
        <f aca="false">(3.14*POWER(H619,2)*0.25*G619)</f>
        <v>996.636</v>
      </c>
      <c r="J619" s="26" t="n">
        <f aca="false">B619-C619/(2*10^5/1.8467)</f>
        <v>11.376358401</v>
      </c>
      <c r="K619" s="24" t="n">
        <f aca="false">G619-J619</f>
        <v>3.623641599</v>
      </c>
      <c r="L619" s="6" t="n">
        <f aca="false">I619/K619</f>
        <v>275.037133991131</v>
      </c>
      <c r="M619" s="25" t="n">
        <f aca="false">C619/L619</f>
        <v>661.707011555278</v>
      </c>
      <c r="N619" s="17" t="n">
        <f aca="false">J619/G619</f>
        <v>0.7584238934</v>
      </c>
      <c r="O619" s="18" t="n">
        <f aca="false">LN(L619/(3.14*H619^2/4))</f>
        <v>1.42057071433524</v>
      </c>
    </row>
    <row r="620" customFormat="false" ht="14.25" hidden="false" customHeight="false" outlineLevel="0" collapsed="false">
      <c r="A620" s="14" t="n">
        <v>60.6</v>
      </c>
      <c r="B620" s="14" t="n">
        <v>13.0777</v>
      </c>
      <c r="C620" s="19" t="n">
        <v>182804</v>
      </c>
      <c r="G620" s="20" t="n">
        <f aca="false">$G$11</f>
        <v>15</v>
      </c>
      <c r="H620" s="20" t="n">
        <f aca="false">$H$11</f>
        <v>9.2</v>
      </c>
      <c r="I620" s="6" t="n">
        <f aca="false">(3.14*POWER(H620,2)*0.25*G620)</f>
        <v>996.636</v>
      </c>
      <c r="J620" s="26" t="n">
        <f aca="false">B620-C620/(2*10^5/1.8467)</f>
        <v>11.389779266</v>
      </c>
      <c r="K620" s="24" t="n">
        <f aca="false">G620-J620</f>
        <v>3.610220734</v>
      </c>
      <c r="L620" s="6" t="n">
        <f aca="false">I620/K620</f>
        <v>276.059574588882</v>
      </c>
      <c r="M620" s="25" t="n">
        <f aca="false">C620/L620</f>
        <v>662.190399562264</v>
      </c>
      <c r="N620" s="17" t="n">
        <f aca="false">J620/G620</f>
        <v>0.759318617733333</v>
      </c>
      <c r="O620" s="18" t="n">
        <f aca="false">LN(L620/(3.14*H620^2/4))</f>
        <v>1.42428128547435</v>
      </c>
    </row>
    <row r="621" customFormat="false" ht="14.25" hidden="false" customHeight="false" outlineLevel="0" collapsed="false">
      <c r="A621" s="14" t="n">
        <v>60.7</v>
      </c>
      <c r="B621" s="14" t="n">
        <v>13.0984</v>
      </c>
      <c r="C621" s="19" t="n">
        <v>183613</v>
      </c>
      <c r="G621" s="20" t="n">
        <f aca="false">$G$11</f>
        <v>15</v>
      </c>
      <c r="H621" s="20" t="n">
        <f aca="false">$H$11</f>
        <v>9.2</v>
      </c>
      <c r="I621" s="6" t="n">
        <f aca="false">(3.14*POWER(H621,2)*0.25*G621)</f>
        <v>996.636</v>
      </c>
      <c r="J621" s="26" t="n">
        <f aca="false">B621-C621/(2*10^5/1.8467)</f>
        <v>11.4030093645</v>
      </c>
      <c r="K621" s="24" t="n">
        <f aca="false">G621-J621</f>
        <v>3.5969906355</v>
      </c>
      <c r="L621" s="6" t="n">
        <f aca="false">I621/K621</f>
        <v>277.074949866102</v>
      </c>
      <c r="M621" s="25" t="n">
        <f aca="false">C621/L621</f>
        <v>662.683508879934</v>
      </c>
      <c r="N621" s="17" t="n">
        <f aca="false">J621/G621</f>
        <v>0.7602006243</v>
      </c>
      <c r="O621" s="18" t="n">
        <f aca="false">LN(L621/(3.14*H621^2/4))</f>
        <v>1.42795263981163</v>
      </c>
    </row>
    <row r="622" customFormat="false" ht="14.25" hidden="false" customHeight="false" outlineLevel="0" collapsed="false">
      <c r="A622" s="14" t="n">
        <v>60.8</v>
      </c>
      <c r="B622" s="14" t="n">
        <v>13.1191</v>
      </c>
      <c r="C622" s="19" t="n">
        <v>184422</v>
      </c>
      <c r="G622" s="20" t="n">
        <f aca="false">$G$11</f>
        <v>15</v>
      </c>
      <c r="H622" s="20" t="n">
        <f aca="false">$H$11</f>
        <v>9.2</v>
      </c>
      <c r="I622" s="6" t="n">
        <f aca="false">(3.14*POWER(H622,2)*0.25*G622)</f>
        <v>996.636</v>
      </c>
      <c r="J622" s="26" t="n">
        <f aca="false">B622-C622/(2*10^5/1.8467)</f>
        <v>11.416239463</v>
      </c>
      <c r="K622" s="24" t="n">
        <f aca="false">G622-J622</f>
        <v>3.583760537</v>
      </c>
      <c r="L622" s="6" t="n">
        <f aca="false">I622/K622</f>
        <v>278.097822025322</v>
      </c>
      <c r="M622" s="25" t="n">
        <f aca="false">C622/L622</f>
        <v>663.155139644378</v>
      </c>
      <c r="N622" s="17" t="n">
        <f aca="false">J622/G622</f>
        <v>0.761082630866667</v>
      </c>
      <c r="O622" s="18" t="n">
        <f aca="false">LN(L622/(3.14*H622^2/4))</f>
        <v>1.43163752267484</v>
      </c>
    </row>
    <row r="623" customFormat="false" ht="14.25" hidden="false" customHeight="false" outlineLevel="0" collapsed="false">
      <c r="A623" s="14" t="n">
        <v>60.9</v>
      </c>
      <c r="B623" s="14" t="n">
        <v>13.1399</v>
      </c>
      <c r="C623" s="19" t="n">
        <v>185235</v>
      </c>
      <c r="G623" s="20" t="n">
        <f aca="false">$G$11</f>
        <v>15</v>
      </c>
      <c r="H623" s="20" t="n">
        <f aca="false">$H$11</f>
        <v>9.2</v>
      </c>
      <c r="I623" s="6" t="n">
        <f aca="false">(3.14*POWER(H623,2)*0.25*G623)</f>
        <v>996.636</v>
      </c>
      <c r="J623" s="26" t="n">
        <f aca="false">B623-C623/(2*10^5/1.8467)</f>
        <v>11.4295326275</v>
      </c>
      <c r="K623" s="24" t="n">
        <f aca="false">G623-J623</f>
        <v>3.5704673725</v>
      </c>
      <c r="L623" s="6" t="n">
        <f aca="false">I623/K623</f>
        <v>279.133204710443</v>
      </c>
      <c r="M623" s="25" t="n">
        <f aca="false">C623/L623</f>
        <v>663.60790072307</v>
      </c>
      <c r="N623" s="17" t="n">
        <f aca="false">J623/G623</f>
        <v>0.761968841833333</v>
      </c>
      <c r="O623" s="18" t="n">
        <f aca="false">LN(L623/(3.14*H623^2/4))</f>
        <v>1.43535369721283</v>
      </c>
    </row>
    <row r="624" customFormat="false" ht="14.25" hidden="false" customHeight="false" outlineLevel="0" collapsed="false">
      <c r="A624" s="14" t="n">
        <v>61</v>
      </c>
      <c r="B624" s="14" t="n">
        <v>13.1605</v>
      </c>
      <c r="C624" s="19" t="n">
        <v>185984</v>
      </c>
      <c r="G624" s="20" t="n">
        <f aca="false">$G$11</f>
        <v>15</v>
      </c>
      <c r="H624" s="20" t="n">
        <f aca="false">$H$11</f>
        <v>9.2</v>
      </c>
      <c r="I624" s="6" t="n">
        <f aca="false">(3.14*POWER(H624,2)*0.25*G624)</f>
        <v>996.636</v>
      </c>
      <c r="J624" s="26" t="n">
        <f aca="false">B624-C624/(2*10^5/1.8467)</f>
        <v>11.443216736</v>
      </c>
      <c r="K624" s="24" t="n">
        <f aca="false">G624-J624</f>
        <v>3.556783264</v>
      </c>
      <c r="L624" s="6" t="n">
        <f aca="false">I624/K624</f>
        <v>280.207121442416</v>
      </c>
      <c r="M624" s="25" t="n">
        <f aca="false">C624/L624</f>
        <v>663.737591830694</v>
      </c>
      <c r="N624" s="17" t="n">
        <f aca="false">J624/G624</f>
        <v>0.762881115733333</v>
      </c>
      <c r="O624" s="18" t="n">
        <f aca="false">LN(L624/(3.14*H624^2/4))</f>
        <v>1.43919364223861</v>
      </c>
    </row>
    <row r="625" customFormat="false" ht="14.25" hidden="false" customHeight="false" outlineLevel="0" collapsed="false">
      <c r="A625" s="14" t="n">
        <v>61.1</v>
      </c>
      <c r="B625" s="14" t="n">
        <v>13.1812</v>
      </c>
      <c r="C625" s="19" t="n">
        <v>186789</v>
      </c>
      <c r="G625" s="20" t="n">
        <f aca="false">$G$11</f>
        <v>15</v>
      </c>
      <c r="H625" s="20" t="n">
        <f aca="false">$H$11</f>
        <v>9.2</v>
      </c>
      <c r="I625" s="6" t="n">
        <f aca="false">(3.14*POWER(H625,2)*0.25*G625)</f>
        <v>996.636</v>
      </c>
      <c r="J625" s="26" t="n">
        <f aca="false">B625-C625/(2*10^5/1.8467)</f>
        <v>11.4564837685</v>
      </c>
      <c r="K625" s="24" t="n">
        <f aca="false">G625-J625</f>
        <v>3.5435162315</v>
      </c>
      <c r="L625" s="6" t="n">
        <f aca="false">I625/K625</f>
        <v>281.256225423896</v>
      </c>
      <c r="M625" s="25" t="n">
        <f aca="false">C625/L625</f>
        <v>664.123966388585</v>
      </c>
      <c r="N625" s="17" t="n">
        <f aca="false">J625/G625</f>
        <v>0.763765584566667</v>
      </c>
      <c r="O625" s="18" t="n">
        <f aca="false">LN(L625/(3.14*H625^2/4))</f>
        <v>1.44293068120392</v>
      </c>
    </row>
    <row r="626" customFormat="false" ht="14.25" hidden="false" customHeight="false" outlineLevel="0" collapsed="false">
      <c r="A626" s="14" t="n">
        <v>61.2</v>
      </c>
      <c r="B626" s="14" t="n">
        <v>13.2018</v>
      </c>
      <c r="C626" s="19" t="n">
        <v>187587</v>
      </c>
      <c r="G626" s="20" t="n">
        <f aca="false">$G$11</f>
        <v>15</v>
      </c>
      <c r="H626" s="20" t="n">
        <f aca="false">$H$11</f>
        <v>9.2</v>
      </c>
      <c r="I626" s="6" t="n">
        <f aca="false">(3.14*POWER(H626,2)*0.25*G626)</f>
        <v>996.636</v>
      </c>
      <c r="J626" s="26" t="n">
        <f aca="false">B626-C626/(2*10^5/1.8467)</f>
        <v>11.4697154355</v>
      </c>
      <c r="K626" s="24" t="n">
        <f aca="false">G626-J626</f>
        <v>3.5302845645</v>
      </c>
      <c r="L626" s="6" t="n">
        <f aca="false">I626/K626</f>
        <v>282.310386539946</v>
      </c>
      <c r="M626" s="25" t="n">
        <f aca="false">C626/L626</f>
        <v>664.470770272057</v>
      </c>
      <c r="N626" s="17" t="n">
        <f aca="false">J626/G626</f>
        <v>0.7646476957</v>
      </c>
      <c r="O626" s="18" t="n">
        <f aca="false">LN(L626/(3.14*H626^2/4))</f>
        <v>1.44667172023327</v>
      </c>
    </row>
    <row r="627" customFormat="false" ht="14.25" hidden="false" customHeight="false" outlineLevel="0" collapsed="false">
      <c r="A627" s="14" t="n">
        <v>61.3</v>
      </c>
      <c r="B627" s="14" t="n">
        <v>13.2231</v>
      </c>
      <c r="C627" s="19" t="n">
        <v>188393</v>
      </c>
      <c r="G627" s="20" t="n">
        <f aca="false">$G$11</f>
        <v>15</v>
      </c>
      <c r="H627" s="20" t="n">
        <f aca="false">$H$11</f>
        <v>9.2</v>
      </c>
      <c r="I627" s="6" t="n">
        <f aca="false">(3.14*POWER(H627,2)*0.25*G627)</f>
        <v>996.636</v>
      </c>
      <c r="J627" s="26" t="n">
        <f aca="false">B627-C627/(2*10^5/1.8467)</f>
        <v>11.4835732345</v>
      </c>
      <c r="K627" s="24" t="n">
        <f aca="false">G627-J627</f>
        <v>3.5164267655</v>
      </c>
      <c r="L627" s="6" t="n">
        <f aca="false">I627/K627</f>
        <v>283.422936538332</v>
      </c>
      <c r="M627" s="25" t="n">
        <f aca="false">C627/L627</f>
        <v>664.706259489765</v>
      </c>
      <c r="N627" s="17" t="n">
        <f aca="false">J627/G627</f>
        <v>0.765571548966667</v>
      </c>
      <c r="O627" s="18" t="n">
        <f aca="false">LN(L627/(3.14*H627^2/4))</f>
        <v>1.45060485051645</v>
      </c>
    </row>
    <row r="628" customFormat="false" ht="14.25" hidden="false" customHeight="false" outlineLevel="0" collapsed="false">
      <c r="A628" s="14" t="n">
        <v>61.4</v>
      </c>
      <c r="B628" s="14" t="n">
        <v>13.2436</v>
      </c>
      <c r="C628" s="19" t="n">
        <v>189188</v>
      </c>
      <c r="G628" s="20" t="n">
        <f aca="false">$G$11</f>
        <v>15</v>
      </c>
      <c r="H628" s="20" t="n">
        <f aca="false">$H$11</f>
        <v>9.2</v>
      </c>
      <c r="I628" s="6" t="n">
        <f aca="false">(3.14*POWER(H628,2)*0.25*G628)</f>
        <v>996.636</v>
      </c>
      <c r="J628" s="26" t="n">
        <f aca="false">B628-C628/(2*10^5/1.8467)</f>
        <v>11.496732602</v>
      </c>
      <c r="K628" s="24" t="n">
        <f aca="false">G628-J628</f>
        <v>3.503267398</v>
      </c>
      <c r="L628" s="6" t="n">
        <f aca="false">I628/K628</f>
        <v>284.487561688547</v>
      </c>
      <c r="M628" s="25" t="n">
        <f aca="false">C628/L628</f>
        <v>665.013257089674</v>
      </c>
      <c r="N628" s="17" t="n">
        <f aca="false">J628/G628</f>
        <v>0.766448840133334</v>
      </c>
      <c r="O628" s="18" t="n">
        <f aca="false">LN(L628/(3.14*H628^2/4))</f>
        <v>1.45435412580072</v>
      </c>
    </row>
    <row r="629" customFormat="false" ht="14.25" hidden="false" customHeight="false" outlineLevel="0" collapsed="false">
      <c r="A629" s="14" t="n">
        <v>61.5</v>
      </c>
      <c r="B629" s="14" t="n">
        <v>13.2642</v>
      </c>
      <c r="C629" s="19" t="n">
        <v>189953</v>
      </c>
      <c r="G629" s="20" t="n">
        <f aca="false">$G$11</f>
        <v>15</v>
      </c>
      <c r="H629" s="20" t="n">
        <f aca="false">$H$11</f>
        <v>9.2</v>
      </c>
      <c r="I629" s="6" t="n">
        <f aca="false">(3.14*POWER(H629,2)*0.25*G629)</f>
        <v>996.636</v>
      </c>
      <c r="J629" s="26" t="n">
        <f aca="false">B629-C629/(2*10^5/1.8467)</f>
        <v>11.5102689745</v>
      </c>
      <c r="K629" s="24" t="n">
        <f aca="false">G629-J629</f>
        <v>3.4897310255</v>
      </c>
      <c r="L629" s="6" t="n">
        <f aca="false">I629/K629</f>
        <v>285.591064961004</v>
      </c>
      <c r="M629" s="25" t="n">
        <f aca="false">C629/L629</f>
        <v>665.12234906907</v>
      </c>
      <c r="N629" s="17" t="n">
        <f aca="false">J629/G629</f>
        <v>0.767351264966667</v>
      </c>
      <c r="O629" s="18" t="n">
        <f aca="false">LN(L629/(3.14*H629^2/4))</f>
        <v>1.45822553791523</v>
      </c>
    </row>
    <row r="630" customFormat="false" ht="14.25" hidden="false" customHeight="false" outlineLevel="0" collapsed="false">
      <c r="A630" s="14" t="n">
        <v>61.6</v>
      </c>
      <c r="B630" s="14" t="n">
        <v>13.2848</v>
      </c>
      <c r="C630" s="19" t="n">
        <v>190768</v>
      </c>
      <c r="G630" s="20" t="n">
        <f aca="false">$G$11</f>
        <v>15</v>
      </c>
      <c r="H630" s="20" t="n">
        <f aca="false">$H$11</f>
        <v>9.2</v>
      </c>
      <c r="I630" s="6" t="n">
        <f aca="false">(3.14*POWER(H630,2)*0.25*G630)</f>
        <v>996.636</v>
      </c>
      <c r="J630" s="26" t="n">
        <f aca="false">B630-C630/(2*10^5/1.8467)</f>
        <v>11.523343672</v>
      </c>
      <c r="K630" s="24" t="n">
        <f aca="false">G630-J630</f>
        <v>3.476656328</v>
      </c>
      <c r="L630" s="6" t="n">
        <f aca="false">I630/K630</f>
        <v>286.665090240119</v>
      </c>
      <c r="M630" s="25" t="n">
        <f aca="false">C630/L630</f>
        <v>665.473426988292</v>
      </c>
      <c r="N630" s="17" t="n">
        <f aca="false">J630/G630</f>
        <v>0.768222911466667</v>
      </c>
      <c r="O630" s="18" t="n">
        <f aca="false">LN(L630/(3.14*H630^2/4))</f>
        <v>1.46197919449169</v>
      </c>
    </row>
    <row r="631" customFormat="false" ht="14.25" hidden="false" customHeight="false" outlineLevel="0" collapsed="false">
      <c r="A631" s="14" t="n">
        <v>61.7</v>
      </c>
      <c r="B631" s="14" t="n">
        <v>13.3055</v>
      </c>
      <c r="C631" s="19" t="n">
        <v>191575</v>
      </c>
      <c r="G631" s="20" t="n">
        <f aca="false">$G$11</f>
        <v>15</v>
      </c>
      <c r="H631" s="20" t="n">
        <f aca="false">$H$11</f>
        <v>9.2</v>
      </c>
      <c r="I631" s="6" t="n">
        <f aca="false">(3.14*POWER(H631,2)*0.25*G631)</f>
        <v>996.636</v>
      </c>
      <c r="J631" s="26" t="n">
        <f aca="false">B631-C631/(2*10^5/1.8467)</f>
        <v>11.5365922375</v>
      </c>
      <c r="K631" s="24" t="n">
        <f aca="false">G631-J631</f>
        <v>3.4634077625</v>
      </c>
      <c r="L631" s="6" t="n">
        <f aca="false">I631/K631</f>
        <v>287.761669529953</v>
      </c>
      <c r="M631" s="25" t="n">
        <f aca="false">C631/L631</f>
        <v>665.741897845289</v>
      </c>
      <c r="N631" s="17" t="n">
        <f aca="false">J631/G631</f>
        <v>0.769106149166667</v>
      </c>
      <c r="O631" s="18" t="n">
        <f aca="false">LN(L631/(3.14*H631^2/4))</f>
        <v>1.46579719427413</v>
      </c>
    </row>
    <row r="632" customFormat="false" ht="14.25" hidden="false" customHeight="false" outlineLevel="0" collapsed="false">
      <c r="A632" s="14" t="n">
        <v>61.8</v>
      </c>
      <c r="B632" s="14" t="n">
        <v>13.3262</v>
      </c>
      <c r="C632" s="19" t="n">
        <v>192388</v>
      </c>
      <c r="G632" s="20" t="n">
        <f aca="false">$G$11</f>
        <v>15</v>
      </c>
      <c r="H632" s="20" t="n">
        <f aca="false">$H$11</f>
        <v>9.2</v>
      </c>
      <c r="I632" s="6" t="n">
        <f aca="false">(3.14*POWER(H632,2)*0.25*G632)</f>
        <v>996.636</v>
      </c>
      <c r="J632" s="26" t="n">
        <f aca="false">B632-C632/(2*10^5/1.8467)</f>
        <v>11.549785402</v>
      </c>
      <c r="K632" s="24" t="n">
        <f aca="false">G632-J632</f>
        <v>3.450214598</v>
      </c>
      <c r="L632" s="6" t="n">
        <f aca="false">I632/K632</f>
        <v>288.862032111778</v>
      </c>
      <c r="M632" s="25" t="n">
        <f aca="false">C632/L632</f>
        <v>666.020378633748</v>
      </c>
      <c r="N632" s="17" t="n">
        <f aca="false">J632/G632</f>
        <v>0.769985693466667</v>
      </c>
      <c r="O632" s="18" t="n">
        <f aca="false">LN(L632/(3.14*H632^2/4))</f>
        <v>1.46961376967459</v>
      </c>
    </row>
    <row r="633" customFormat="false" ht="14.25" hidden="false" customHeight="false" outlineLevel="0" collapsed="false">
      <c r="A633" s="14" t="n">
        <v>61.9</v>
      </c>
      <c r="B633" s="14" t="n">
        <v>13.3468</v>
      </c>
      <c r="C633" s="19" t="n">
        <v>193154</v>
      </c>
      <c r="G633" s="20" t="n">
        <f aca="false">$G$11</f>
        <v>15</v>
      </c>
      <c r="H633" s="20" t="n">
        <f aca="false">$H$11</f>
        <v>9.2</v>
      </c>
      <c r="I633" s="6" t="n">
        <f aca="false">(3.14*POWER(H633,2)*0.25*G633)</f>
        <v>996.636</v>
      </c>
      <c r="J633" s="26" t="n">
        <f aca="false">B633-C633/(2*10^5/1.8467)</f>
        <v>11.563312541</v>
      </c>
      <c r="K633" s="24" t="n">
        <f aca="false">G633-J633</f>
        <v>3.436687459</v>
      </c>
      <c r="L633" s="6" t="n">
        <f aca="false">I633/K633</f>
        <v>289.999021409412</v>
      </c>
      <c r="M633" s="25" t="n">
        <f aca="false">C633/L633</f>
        <v>666.050523416459</v>
      </c>
      <c r="N633" s="17" t="n">
        <f aca="false">J633/G633</f>
        <v>0.770887502733333</v>
      </c>
      <c r="O633" s="18" t="n">
        <f aca="false">LN(L633/(3.14*H633^2/4))</f>
        <v>1.47354214161426</v>
      </c>
    </row>
    <row r="634" customFormat="false" ht="14.25" hidden="false" customHeight="false" outlineLevel="0" collapsed="false">
      <c r="A634" s="14" t="n">
        <v>62</v>
      </c>
      <c r="B634" s="14" t="n">
        <v>13.3675</v>
      </c>
      <c r="C634" s="19" t="n">
        <v>193960</v>
      </c>
      <c r="G634" s="20" t="n">
        <f aca="false">$G$11</f>
        <v>15</v>
      </c>
      <c r="H634" s="20" t="n">
        <f aca="false">$H$11</f>
        <v>9.2</v>
      </c>
      <c r="I634" s="6" t="n">
        <f aca="false">(3.14*POWER(H634,2)*0.25*G634)</f>
        <v>996.636</v>
      </c>
      <c r="J634" s="26" t="n">
        <f aca="false">B634-C634/(2*10^5/1.8467)</f>
        <v>11.57657034</v>
      </c>
      <c r="K634" s="24" t="n">
        <f aca="false">G634-J634</f>
        <v>3.42342966</v>
      </c>
      <c r="L634" s="6" t="n">
        <f aca="false">I634/K634</f>
        <v>291.122090704793</v>
      </c>
      <c r="M634" s="25" t="n">
        <f aca="false">C634/L634</f>
        <v>666.249680779743</v>
      </c>
      <c r="N634" s="17" t="n">
        <f aca="false">J634/G634</f>
        <v>0.771771356</v>
      </c>
      <c r="O634" s="18" t="n">
        <f aca="false">LN(L634/(3.14*H634^2/4))</f>
        <v>1.47740732795893</v>
      </c>
    </row>
    <row r="635" customFormat="false" ht="14.25" hidden="false" customHeight="false" outlineLevel="0" collapsed="false">
      <c r="A635" s="14" t="n">
        <v>62.1</v>
      </c>
      <c r="B635" s="14" t="n">
        <v>13.3889</v>
      </c>
      <c r="C635" s="19" t="n">
        <v>194780</v>
      </c>
      <c r="G635" s="20" t="n">
        <f aca="false">$G$11</f>
        <v>15</v>
      </c>
      <c r="H635" s="20" t="n">
        <f aca="false">$H$11</f>
        <v>9.2</v>
      </c>
      <c r="I635" s="6" t="n">
        <f aca="false">(3.14*POWER(H635,2)*0.25*G635)</f>
        <v>996.636</v>
      </c>
      <c r="J635" s="26" t="n">
        <f aca="false">B635-C635/(2*10^5/1.8467)</f>
        <v>11.59039887</v>
      </c>
      <c r="K635" s="24" t="n">
        <f aca="false">G635-J635</f>
        <v>3.40960113</v>
      </c>
      <c r="L635" s="6" t="n">
        <f aca="false">I635/K635</f>
        <v>292.302812558019</v>
      </c>
      <c r="M635" s="25" t="n">
        <f aca="false">C635/L635</f>
        <v>666.36375577583</v>
      </c>
      <c r="N635" s="17" t="n">
        <f aca="false">J635/G635</f>
        <v>0.772693258</v>
      </c>
      <c r="O635" s="18" t="n">
        <f aca="false">LN(L635/(3.14*H635^2/4))</f>
        <v>1.48145488732287</v>
      </c>
    </row>
    <row r="636" customFormat="false" ht="14.25" hidden="false" customHeight="false" outlineLevel="0" collapsed="false">
      <c r="A636" s="14" t="n">
        <v>62.2</v>
      </c>
      <c r="B636" s="14" t="n">
        <v>13.4096</v>
      </c>
      <c r="C636" s="19" t="n">
        <v>195601</v>
      </c>
      <c r="G636" s="20" t="n">
        <f aca="false">$G$11</f>
        <v>15</v>
      </c>
      <c r="H636" s="20" t="n">
        <f aca="false">$H$11</f>
        <v>9.2</v>
      </c>
      <c r="I636" s="6" t="n">
        <f aca="false">(3.14*POWER(H636,2)*0.25*G636)</f>
        <v>996.636</v>
      </c>
      <c r="J636" s="26" t="n">
        <f aca="false">B636-C636/(2*10^5/1.8467)</f>
        <v>11.6035181665</v>
      </c>
      <c r="K636" s="24" t="n">
        <f aca="false">G636-J636</f>
        <v>3.3964818335</v>
      </c>
      <c r="L636" s="6" t="n">
        <f aca="false">I636/K636</f>
        <v>293.431865340787</v>
      </c>
      <c r="M636" s="25" t="n">
        <f aca="false">C636/L636</f>
        <v>666.597677702224</v>
      </c>
      <c r="N636" s="17" t="n">
        <f aca="false">J636/G636</f>
        <v>0.773567877766667</v>
      </c>
      <c r="O636" s="18" t="n">
        <f aca="false">LN(L636/(3.14*H636^2/4))</f>
        <v>1.48531006006143</v>
      </c>
    </row>
    <row r="637" customFormat="false" ht="14.25" hidden="false" customHeight="false" outlineLevel="0" collapsed="false">
      <c r="A637" s="14" t="n">
        <v>62.3</v>
      </c>
      <c r="B637" s="14" t="n">
        <v>13.4303</v>
      </c>
      <c r="C637" s="19" t="n">
        <v>196404</v>
      </c>
      <c r="G637" s="20" t="n">
        <f aca="false">$G$11</f>
        <v>15</v>
      </c>
      <c r="H637" s="20" t="n">
        <f aca="false">$H$11</f>
        <v>9.2</v>
      </c>
      <c r="I637" s="6" t="n">
        <f aca="false">(3.14*POWER(H637,2)*0.25*G637)</f>
        <v>996.636</v>
      </c>
      <c r="J637" s="26" t="n">
        <f aca="false">B637-C637/(2*10^5/1.8467)</f>
        <v>11.616803666</v>
      </c>
      <c r="K637" s="24" t="n">
        <f aca="false">G637-J637</f>
        <v>3.383196334</v>
      </c>
      <c r="L637" s="6" t="n">
        <f aca="false">I637/K637</f>
        <v>294.584145171872</v>
      </c>
      <c r="M637" s="25" t="n">
        <f aca="false">C637/L637</f>
        <v>666.716125830229</v>
      </c>
      <c r="N637" s="17" t="n">
        <f aca="false">J637/G637</f>
        <v>0.774453577733333</v>
      </c>
      <c r="O637" s="18" t="n">
        <f aca="false">LN(L637/(3.14*H637^2/4))</f>
        <v>1.48922927751616</v>
      </c>
    </row>
    <row r="638" customFormat="false" ht="14.25" hidden="false" customHeight="false" outlineLevel="0" collapsed="false">
      <c r="A638" s="14" t="n">
        <v>62.4</v>
      </c>
      <c r="B638" s="14" t="n">
        <v>13.4509</v>
      </c>
      <c r="C638" s="19" t="n">
        <v>197220</v>
      </c>
      <c r="G638" s="20" t="n">
        <f aca="false">$G$11</f>
        <v>15</v>
      </c>
      <c r="H638" s="20" t="n">
        <f aca="false">$H$11</f>
        <v>9.2</v>
      </c>
      <c r="I638" s="6" t="n">
        <f aca="false">(3.14*POWER(H638,2)*0.25*G638)</f>
        <v>996.636</v>
      </c>
      <c r="J638" s="26" t="n">
        <f aca="false">B638-C638/(2*10^5/1.8467)</f>
        <v>11.62986913</v>
      </c>
      <c r="K638" s="24" t="n">
        <f aca="false">G638-J638</f>
        <v>3.37013087</v>
      </c>
      <c r="L638" s="6" t="n">
        <f aca="false">I638/K638</f>
        <v>295.726201279537</v>
      </c>
      <c r="M638" s="25" t="n">
        <f aca="false">C638/L638</f>
        <v>666.900664015147</v>
      </c>
      <c r="N638" s="17" t="n">
        <f aca="false">J638/G638</f>
        <v>0.775324608666667</v>
      </c>
      <c r="O638" s="18" t="n">
        <f aca="false">LN(L638/(3.14*H638^2/4))</f>
        <v>1.49309862366406</v>
      </c>
    </row>
    <row r="639" customFormat="false" ht="14.25" hidden="false" customHeight="false" outlineLevel="0" collapsed="false">
      <c r="A639" s="14" t="n">
        <v>62.5</v>
      </c>
      <c r="B639" s="14" t="n">
        <v>13.4715</v>
      </c>
      <c r="C639" s="19" t="n">
        <v>197999</v>
      </c>
      <c r="G639" s="20" t="n">
        <f aca="false">$G$11</f>
        <v>15</v>
      </c>
      <c r="H639" s="20" t="n">
        <f aca="false">$H$11</f>
        <v>9.2</v>
      </c>
      <c r="I639" s="6" t="n">
        <f aca="false">(3.14*POWER(H639,2)*0.25*G639)</f>
        <v>996.636</v>
      </c>
      <c r="J639" s="26" t="n">
        <f aca="false">B639-C639/(2*10^5/1.8467)</f>
        <v>11.6432762335</v>
      </c>
      <c r="K639" s="24" t="n">
        <f aca="false">G639-J639</f>
        <v>3.3567237665</v>
      </c>
      <c r="L639" s="6" t="n">
        <f aca="false">I639/K639</f>
        <v>296.907362454545</v>
      </c>
      <c r="M639" s="25" t="n">
        <f aca="false">C639/L639</f>
        <v>666.87130411026</v>
      </c>
      <c r="N639" s="17" t="n">
        <f aca="false">J639/G639</f>
        <v>0.776218415566667</v>
      </c>
      <c r="O639" s="18" t="n">
        <f aca="false">LN(L639/(3.14*H639^2/4))</f>
        <v>1.49708477231065</v>
      </c>
    </row>
    <row r="640" customFormat="false" ht="14.25" hidden="false" customHeight="false" outlineLevel="0" collapsed="false">
      <c r="A640" s="14" t="n">
        <v>62.6</v>
      </c>
      <c r="B640" s="14" t="n">
        <v>13.4921</v>
      </c>
      <c r="C640" s="19" t="n">
        <v>198825</v>
      </c>
      <c r="G640" s="20" t="n">
        <f aca="false">$G$11</f>
        <v>15</v>
      </c>
      <c r="H640" s="20" t="n">
        <f aca="false">$H$11</f>
        <v>9.2</v>
      </c>
      <c r="I640" s="6" t="n">
        <f aca="false">(3.14*POWER(H640,2)*0.25*G640)</f>
        <v>996.636</v>
      </c>
      <c r="J640" s="26" t="n">
        <f aca="false">B640-C640/(2*10^5/1.8467)</f>
        <v>11.6562493625</v>
      </c>
      <c r="K640" s="24" t="n">
        <f aca="false">G640-J640</f>
        <v>3.3437506375</v>
      </c>
      <c r="L640" s="6" t="n">
        <f aca="false">I640/K640</f>
        <v>298.059307659721</v>
      </c>
      <c r="M640" s="25" t="n">
        <f aca="false">C640/L640</f>
        <v>667.065227927686</v>
      </c>
      <c r="N640" s="17" t="n">
        <f aca="false">J640/G640</f>
        <v>0.777083290833333</v>
      </c>
      <c r="O640" s="18" t="n">
        <f aca="false">LN(L640/(3.14*H640^2/4))</f>
        <v>1.50095707878584</v>
      </c>
    </row>
    <row r="641" customFormat="false" ht="14.25" hidden="false" customHeight="false" outlineLevel="0" collapsed="false">
      <c r="A641" s="14" t="n">
        <v>62.7</v>
      </c>
      <c r="B641" s="14" t="n">
        <v>13.5128</v>
      </c>
      <c r="C641" s="19" t="n">
        <v>199636</v>
      </c>
      <c r="G641" s="20" t="n">
        <f aca="false">$G$11</f>
        <v>15</v>
      </c>
      <c r="H641" s="20" t="n">
        <f aca="false">$H$11</f>
        <v>9.2</v>
      </c>
      <c r="I641" s="6" t="n">
        <f aca="false">(3.14*POWER(H641,2)*0.25*G641)</f>
        <v>996.636</v>
      </c>
      <c r="J641" s="26" t="n">
        <f aca="false">B641-C641/(2*10^5/1.8467)</f>
        <v>11.669460994</v>
      </c>
      <c r="K641" s="24" t="n">
        <f aca="false">G641-J641</f>
        <v>3.330539006</v>
      </c>
      <c r="L641" s="6" t="n">
        <f aca="false">I641/K641</f>
        <v>299.241653739695</v>
      </c>
      <c r="M641" s="25" t="n">
        <f aca="false">C641/L641</f>
        <v>667.139743097597</v>
      </c>
      <c r="N641" s="17" t="n">
        <f aca="false">J641/G641</f>
        <v>0.777964066266667</v>
      </c>
      <c r="O641" s="18" t="n">
        <f aca="false">LN(L641/(3.14*H641^2/4))</f>
        <v>1.5049160465447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29"/>
  <sheetViews>
    <sheetView showFormulas="false" showGridLines="true" showRowColHeaders="true" showZeros="true" rightToLeft="false" tabSelected="false" showOutlineSymbols="true" defaultGridColor="true" view="normal" topLeftCell="J13" colorId="64" zoomScale="240" zoomScaleNormal="240" zoomScalePageLayoutView="100" workbookViewId="0">
      <selection pane="topLeft" activeCell="L18" activeCellId="0" sqref="L18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</v>
      </c>
      <c r="B1" s="0" t="s">
        <v>40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7</v>
      </c>
      <c r="C3" s="9" t="n">
        <v>0.686435185185185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4</v>
      </c>
      <c r="D8" s="0" t="n">
        <v>25</v>
      </c>
      <c r="E8" s="0" t="n">
        <v>11</v>
      </c>
      <c r="F8" s="0" t="n">
        <v>25</v>
      </c>
      <c r="K8" s="0" t="s">
        <v>41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616</v>
      </c>
      <c r="G11" s="12" t="n">
        <f aca="false">14.8</f>
        <v>14.8</v>
      </c>
      <c r="H11" s="12" t="n">
        <f aca="false">9.2</f>
        <v>9.2</v>
      </c>
      <c r="I11" s="6" t="n">
        <f aca="false">(3.14*POWER(H11,2)*0.25*G11)</f>
        <v>983.34752</v>
      </c>
      <c r="J11" s="13" t="n">
        <f aca="false">3.82</f>
        <v>3.82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271.77</f>
        <v>271.77</v>
      </c>
      <c r="AC13" s="6" t="n">
        <f aca="false">0.1203</f>
        <v>0.1203</v>
      </c>
      <c r="AD13" s="6" t="n">
        <f aca="false">215</f>
        <v>215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101</v>
      </c>
      <c r="G14" s="20" t="n">
        <f aca="false">$G$11</f>
        <v>14.8</v>
      </c>
      <c r="H14" s="20" t="n">
        <f aca="false">$H$11</f>
        <v>9.2</v>
      </c>
      <c r="I14" s="6" t="n">
        <f aca="false">(3.14*POWER(H14,2)*0.25*G14)</f>
        <v>983.34752</v>
      </c>
      <c r="J14" s="0" t="n">
        <v>0</v>
      </c>
      <c r="K14" s="24" t="n">
        <f aca="false">G14-J14</f>
        <v>14.8</v>
      </c>
      <c r="L14" s="6" t="n">
        <f aca="false">I14/K14</f>
        <v>66.4424</v>
      </c>
      <c r="M14" s="25" t="n">
        <f aca="false">C14/L14</f>
        <v>1.52011366236018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0.0229</v>
      </c>
      <c r="C15" s="19" t="n">
        <v>175</v>
      </c>
      <c r="G15" s="20" t="n">
        <f aca="false">$G$11</f>
        <v>14.8</v>
      </c>
      <c r="H15" s="20" t="n">
        <f aca="false">$H$11</f>
        <v>9.2</v>
      </c>
      <c r="I15" s="6" t="n">
        <f aca="false">(3.14*POWER(H15,2)*0.25*G15)</f>
        <v>983.34752</v>
      </c>
      <c r="J15" s="26" t="n">
        <f aca="false">B15-C15/(2*10^5/1.8467)</f>
        <v>0.0212841375</v>
      </c>
      <c r="K15" s="24" t="n">
        <f aca="false">G15-J15</f>
        <v>14.7787158625</v>
      </c>
      <c r="L15" s="6" t="n">
        <f aca="false">I15/K15</f>
        <v>66.538089584304</v>
      </c>
      <c r="M15" s="25" t="n">
        <f aca="false">C15/L15</f>
        <v>2.63007250573785</v>
      </c>
      <c r="N15" s="17" t="n">
        <f aca="false">J15/G15</f>
        <v>0.00143811739864865</v>
      </c>
      <c r="O15" s="18" t="n">
        <f aca="false">LN(L15/(3.14*H15^2/4))</f>
        <v>0.00143915248197462</v>
      </c>
    </row>
    <row r="16" customFormat="false" ht="14.25" hidden="false" customHeight="false" outlineLevel="0" collapsed="false">
      <c r="A16" s="14" t="n">
        <v>0.2</v>
      </c>
      <c r="B16" s="14" t="n">
        <v>0.0822</v>
      </c>
      <c r="C16" s="19" t="n">
        <v>424</v>
      </c>
      <c r="G16" s="20" t="n">
        <f aca="false">$G$11</f>
        <v>14.8</v>
      </c>
      <c r="H16" s="20" t="n">
        <f aca="false">$H$11</f>
        <v>9.2</v>
      </c>
      <c r="I16" s="6" t="n">
        <f aca="false">(3.14*POWER(H16,2)*0.25*G16)</f>
        <v>983.34752</v>
      </c>
      <c r="J16" s="6" t="n">
        <f aca="false">B16-C16/(2*10^5/1.8467)</f>
        <v>0.078284996</v>
      </c>
      <c r="K16" s="24" t="n">
        <f aca="false">G16-J16</f>
        <v>14.721715004</v>
      </c>
      <c r="L16" s="6" t="n">
        <f aca="false">I16/K16</f>
        <v>66.7957177362024</v>
      </c>
      <c r="M16" s="25" t="n">
        <f aca="false">C16/L16</f>
        <v>6.3477123140515</v>
      </c>
      <c r="N16" s="17" t="n">
        <f aca="false">J16/G16</f>
        <v>0.00528952675675676</v>
      </c>
      <c r="O16" s="18" t="n">
        <f aca="false">LN(L16/(3.14*H16^2/4))</f>
        <v>0.00530356583200539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0.1372</v>
      </c>
      <c r="C17" s="19" t="n">
        <v>785</v>
      </c>
      <c r="G17" s="20" t="n">
        <f aca="false">$G$11</f>
        <v>14.8</v>
      </c>
      <c r="H17" s="20" t="n">
        <f aca="false">$H$11</f>
        <v>9.2</v>
      </c>
      <c r="I17" s="6" t="n">
        <f aca="false">(3.14*POWER(H17,2)*0.25*G17)</f>
        <v>983.34752</v>
      </c>
      <c r="J17" s="6" t="n">
        <f aca="false">B17-C17/(2*10^5/1.8467)</f>
        <v>0.1299517025</v>
      </c>
      <c r="K17" s="24" t="n">
        <f aca="false">G17-J17</f>
        <v>14.6700482975</v>
      </c>
      <c r="L17" s="6" t="n">
        <f aca="false">I17/K17</f>
        <v>67.0309667738161</v>
      </c>
      <c r="M17" s="25" t="n">
        <f aca="false">C17/L17</f>
        <v>11.7110051932988</v>
      </c>
      <c r="N17" s="17" t="n">
        <f aca="false">J17/G17</f>
        <v>0.00878052043918919</v>
      </c>
      <c r="O17" s="18" t="n">
        <f aca="false">LN(L17/(3.14*H17^2/4))</f>
        <v>0.00881929635747637</v>
      </c>
      <c r="AA17" s="6" t="n">
        <f aca="false">10</f>
        <v>10</v>
      </c>
      <c r="AB17" s="6" t="n">
        <f aca="false">$AB$13*AA17^($AC$13)</f>
        <v>358.510198393414</v>
      </c>
    </row>
    <row r="18" customFormat="false" ht="14.25" hidden="false" customHeight="false" outlineLevel="0" collapsed="false">
      <c r="A18" s="14" t="n">
        <v>0.4</v>
      </c>
      <c r="B18" s="14" t="n">
        <v>0.1574</v>
      </c>
      <c r="C18" s="19" t="n">
        <v>880</v>
      </c>
      <c r="G18" s="20" t="n">
        <f aca="false">$G$11</f>
        <v>14.8</v>
      </c>
      <c r="H18" s="20" t="n">
        <f aca="false">$H$11</f>
        <v>9.2</v>
      </c>
      <c r="I18" s="6" t="n">
        <f aca="false">(3.14*POWER(H18,2)*0.25*G18)</f>
        <v>983.34752</v>
      </c>
      <c r="J18" s="6" t="n">
        <f aca="false">B18-C18/(2*10^5/1.8467)</f>
        <v>0.14927452</v>
      </c>
      <c r="K18" s="24" t="n">
        <f aca="false">G18-J18</f>
        <v>14.65072548</v>
      </c>
      <c r="L18" s="6" t="n">
        <f aca="false">I18/K18</f>
        <v>67.1193738045524</v>
      </c>
      <c r="M18" s="25" t="n">
        <f aca="false">C18/L18</f>
        <v>13.1109685641959</v>
      </c>
      <c r="N18" s="17" t="n">
        <f aca="false">J18/G18</f>
        <v>0.0100861162162162</v>
      </c>
      <c r="O18" s="18" t="n">
        <f aca="false">LN(L18/(3.14*H18^2/4))</f>
        <v>0.0101373257139958</v>
      </c>
      <c r="AA18" s="6" t="n">
        <f aca="false">AA17+5</f>
        <v>15</v>
      </c>
      <c r="AB18" s="6" t="n">
        <f aca="false">$AB$13*AA18^($AC$13)</f>
        <v>376.430923219249</v>
      </c>
    </row>
    <row r="19" customFormat="false" ht="14.25" hidden="false" customHeight="false" outlineLevel="0" collapsed="false">
      <c r="A19" s="14" t="n">
        <v>0.5</v>
      </c>
      <c r="B19" s="14" t="n">
        <v>0.2173</v>
      </c>
      <c r="C19" s="19" t="n">
        <v>1216</v>
      </c>
      <c r="G19" s="20" t="n">
        <f aca="false">$G$11</f>
        <v>14.8</v>
      </c>
      <c r="H19" s="20" t="n">
        <f aca="false">$H$11</f>
        <v>9.2</v>
      </c>
      <c r="I19" s="6" t="n">
        <f aca="false">(3.14*POWER(H19,2)*0.25*G19)</f>
        <v>983.34752</v>
      </c>
      <c r="J19" s="6" t="n">
        <f aca="false">B19-C19/(2*10^5/1.8467)</f>
        <v>0.206072064</v>
      </c>
      <c r="K19" s="24" t="n">
        <f aca="false">G19-J19</f>
        <v>14.593927936</v>
      </c>
      <c r="L19" s="6" t="n">
        <f aca="false">I19/K19</f>
        <v>67.3805931009361</v>
      </c>
      <c r="M19" s="25" t="n">
        <f aca="false">C19/L19</f>
        <v>18.0467393360345</v>
      </c>
      <c r="N19" s="17" t="n">
        <f aca="false">J19/G19</f>
        <v>0.0139237881081081</v>
      </c>
      <c r="O19" s="18" t="n">
        <f aca="false">LN(L19/(3.14*H19^2/4))</f>
        <v>0.0140216333585258</v>
      </c>
      <c r="AA19" s="6" t="n">
        <f aca="false">AA18+5</f>
        <v>20</v>
      </c>
      <c r="AB19" s="6" t="n">
        <f aca="false">$AB$13*AA19^($AC$13)</f>
        <v>389.6865557819</v>
      </c>
    </row>
    <row r="20" customFormat="false" ht="14.25" hidden="false" customHeight="false" outlineLevel="0" collapsed="false">
      <c r="A20" s="14" t="n">
        <v>0.6</v>
      </c>
      <c r="B20" s="14" t="n">
        <v>0.2386</v>
      </c>
      <c r="C20" s="19" t="n">
        <v>1319</v>
      </c>
      <c r="G20" s="20" t="n">
        <f aca="false">$G$11</f>
        <v>14.8</v>
      </c>
      <c r="H20" s="20" t="n">
        <f aca="false">$H$11</f>
        <v>9.2</v>
      </c>
      <c r="I20" s="6" t="n">
        <f aca="false">(3.14*POWER(H20,2)*0.25*G20)</f>
        <v>983.34752</v>
      </c>
      <c r="J20" s="6" t="n">
        <f aca="false">B20-C20/(2*10^5/1.8467)</f>
        <v>0.2264210135</v>
      </c>
      <c r="K20" s="24" t="n">
        <f aca="false">G20-J20</f>
        <v>14.5735789865</v>
      </c>
      <c r="L20" s="6" t="n">
        <f aca="false">I20/K20</f>
        <v>67.4746759811648</v>
      </c>
      <c r="M20" s="25" t="n">
        <f aca="false">C20/L20</f>
        <v>19.5480746045849</v>
      </c>
      <c r="N20" s="17" t="n">
        <f aca="false">J20/G20</f>
        <v>0.0152987171283784</v>
      </c>
      <c r="O20" s="18" t="n">
        <f aca="false">LN(L20/(3.14*H20^2/4))</f>
        <v>0.0154169499246985</v>
      </c>
      <c r="AA20" s="6" t="n">
        <f aca="false">AA19+5</f>
        <v>25</v>
      </c>
      <c r="AB20" s="6" t="n">
        <f aca="false">$AB$13*AA20^($AC$13)</f>
        <v>400.289038367881</v>
      </c>
    </row>
    <row r="21" customFormat="false" ht="14.25" hidden="false" customHeight="false" outlineLevel="0" collapsed="false">
      <c r="A21" s="14" t="n">
        <v>0.7</v>
      </c>
      <c r="B21" s="14" t="n">
        <v>0.2791</v>
      </c>
      <c r="C21" s="19" t="n">
        <v>1617</v>
      </c>
      <c r="G21" s="20" t="n">
        <f aca="false">$G$11</f>
        <v>14.8</v>
      </c>
      <c r="H21" s="20" t="n">
        <f aca="false">$H$11</f>
        <v>9.2</v>
      </c>
      <c r="I21" s="6" t="n">
        <f aca="false">(3.14*POWER(H21,2)*0.25*G21)</f>
        <v>983.34752</v>
      </c>
      <c r="J21" s="6" t="n">
        <f aca="false">B21-C21/(2*10^5/1.8467)</f>
        <v>0.2641694305</v>
      </c>
      <c r="K21" s="24" t="n">
        <f aca="false">G21-J21</f>
        <v>14.5358305695</v>
      </c>
      <c r="L21" s="6" t="n">
        <f aca="false">I21/K21</f>
        <v>67.6499024461197</v>
      </c>
      <c r="M21" s="25" t="n">
        <f aca="false">C21/L21</f>
        <v>23.9024734926687</v>
      </c>
      <c r="N21" s="17" t="n">
        <f aca="false">J21/G21</f>
        <v>0.0178492858445946</v>
      </c>
      <c r="O21" s="18" t="n">
        <f aca="false">LN(L21/(3.14*H21^2/4))</f>
        <v>0.0180105056673552</v>
      </c>
      <c r="AA21" s="6" t="n">
        <f aca="false">AA20+5</f>
        <v>30</v>
      </c>
      <c r="AB21" s="6" t="n">
        <f aca="false">$AB$13*AA21^($AC$13)</f>
        <v>409.165682361254</v>
      </c>
    </row>
    <row r="22" customFormat="false" ht="14.25" hidden="false" customHeight="false" outlineLevel="0" collapsed="false">
      <c r="A22" s="14" t="n">
        <v>0.8</v>
      </c>
      <c r="B22" s="14" t="n">
        <v>0.2994</v>
      </c>
      <c r="C22" s="19" t="n">
        <v>1736</v>
      </c>
      <c r="G22" s="20" t="n">
        <f aca="false">$G$11</f>
        <v>14.8</v>
      </c>
      <c r="H22" s="20" t="n">
        <f aca="false">$H$11</f>
        <v>9.2</v>
      </c>
      <c r="I22" s="6" t="n">
        <f aca="false">(3.14*POWER(H22,2)*0.25*G22)</f>
        <v>983.34752</v>
      </c>
      <c r="J22" s="6" t="n">
        <f aca="false">B22-C22/(2*10^5/1.8467)</f>
        <v>0.283370644</v>
      </c>
      <c r="K22" s="24" t="n">
        <f aca="false">G22-J22</f>
        <v>14.516629356</v>
      </c>
      <c r="L22" s="6" t="n">
        <f aca="false">I22/K22</f>
        <v>67.7393832882813</v>
      </c>
      <c r="M22" s="25" t="n">
        <f aca="false">C22/L22</f>
        <v>25.6276321945837</v>
      </c>
      <c r="N22" s="17" t="n">
        <f aca="false">J22/G22</f>
        <v>0.0191466651351351</v>
      </c>
      <c r="O22" s="18" t="n">
        <f aca="false">LN(L22/(3.14*H22^2/4))</f>
        <v>0.019332336338148</v>
      </c>
      <c r="AA22" s="6" t="n">
        <f aca="false">AA21+5</f>
        <v>35</v>
      </c>
      <c r="AB22" s="6" t="n">
        <f aca="false">$AB$13*AA22^($AC$13)</f>
        <v>416.824175812726</v>
      </c>
    </row>
    <row r="23" customFormat="false" ht="14.25" hidden="false" customHeight="false" outlineLevel="0" collapsed="false">
      <c r="A23" s="14" t="n">
        <v>0.9</v>
      </c>
      <c r="B23" s="14" t="n">
        <v>0.3197</v>
      </c>
      <c r="C23" s="19" t="n">
        <v>1851</v>
      </c>
      <c r="G23" s="20" t="n">
        <f aca="false">$G$11</f>
        <v>14.8</v>
      </c>
      <c r="H23" s="20" t="n">
        <f aca="false">$H$11</f>
        <v>9.2</v>
      </c>
      <c r="I23" s="6" t="n">
        <f aca="false">(3.14*POWER(H23,2)*0.25*G23)</f>
        <v>983.34752</v>
      </c>
      <c r="J23" s="6" t="n">
        <f aca="false">B23-C23/(2*10^5/1.8467)</f>
        <v>0.3026087915</v>
      </c>
      <c r="K23" s="24" t="n">
        <f aca="false">G23-J23</f>
        <v>14.4973912085</v>
      </c>
      <c r="L23" s="6" t="n">
        <f aca="false">I23/K23</f>
        <v>67.8292739609214</v>
      </c>
      <c r="M23" s="25" t="n">
        <f aca="false">C23/L23</f>
        <v>27.2891023581709</v>
      </c>
      <c r="N23" s="17" t="n">
        <f aca="false">J23/G23</f>
        <v>0.0204465399662162</v>
      </c>
      <c r="O23" s="18" t="n">
        <f aca="false">LN(L23/(3.14*H23^2/4))</f>
        <v>0.0206584641856561</v>
      </c>
      <c r="AA23" s="6" t="n">
        <f aca="false">AA22+5</f>
        <v>40</v>
      </c>
      <c r="AB23" s="6" t="n">
        <f aca="false">$AB$13*AA23^($AC$13)</f>
        <v>423.574036213385</v>
      </c>
    </row>
    <row r="24" customFormat="false" ht="14.25" hidden="false" customHeight="false" outlineLevel="0" collapsed="false">
      <c r="A24" s="14" t="n">
        <v>1</v>
      </c>
      <c r="B24" s="14" t="n">
        <v>0.34</v>
      </c>
      <c r="C24" s="19" t="n">
        <v>2030</v>
      </c>
      <c r="G24" s="20" t="n">
        <f aca="false">$G$11</f>
        <v>14.8</v>
      </c>
      <c r="H24" s="20" t="n">
        <f aca="false">$H$11</f>
        <v>9.2</v>
      </c>
      <c r="I24" s="6" t="n">
        <f aca="false">(3.14*POWER(H24,2)*0.25*G24)</f>
        <v>983.34752</v>
      </c>
      <c r="J24" s="6" t="n">
        <f aca="false">B24-C24/(2*10^5/1.8467)</f>
        <v>0.321255995</v>
      </c>
      <c r="K24" s="24" t="n">
        <f aca="false">G24-J24</f>
        <v>14.478744005</v>
      </c>
      <c r="L24" s="6" t="n">
        <f aca="false">I24/K24</f>
        <v>67.9166314191629</v>
      </c>
      <c r="M24" s="25" t="n">
        <f aca="false">C24/L24</f>
        <v>29.8895860642939</v>
      </c>
      <c r="N24" s="17" t="n">
        <f aca="false">J24/G24</f>
        <v>0.0217064861486487</v>
      </c>
      <c r="O24" s="18" t="n">
        <f aca="false">LN(L24/(3.14*H24^2/4))</f>
        <v>0.0219455375608171</v>
      </c>
      <c r="AA24" s="6" t="n">
        <f aca="false">AA23+5</f>
        <v>45</v>
      </c>
      <c r="AB24" s="6" t="n">
        <f aca="false">$AB$13*AA24^($AC$13)</f>
        <v>429.618505278511</v>
      </c>
    </row>
    <row r="25" customFormat="false" ht="14.25" hidden="false" customHeight="false" outlineLevel="0" collapsed="false">
      <c r="A25" s="14" t="n">
        <v>1.1</v>
      </c>
      <c r="B25" s="14" t="n">
        <v>0.3804</v>
      </c>
      <c r="C25" s="19" t="n">
        <v>2324</v>
      </c>
      <c r="G25" s="20" t="n">
        <f aca="false">$G$11</f>
        <v>14.8</v>
      </c>
      <c r="H25" s="20" t="n">
        <f aca="false">$H$11</f>
        <v>9.2</v>
      </c>
      <c r="I25" s="6" t="n">
        <f aca="false">(3.14*POWER(H25,2)*0.25*G25)</f>
        <v>983.34752</v>
      </c>
      <c r="J25" s="6" t="n">
        <f aca="false">B25-C25/(2*10^5/1.8467)</f>
        <v>0.358941346</v>
      </c>
      <c r="K25" s="24" t="n">
        <f aca="false">G25-J25</f>
        <v>14.441058654</v>
      </c>
      <c r="L25" s="6" t="n">
        <f aca="false">I25/K25</f>
        <v>68.0938664927882</v>
      </c>
      <c r="M25" s="25" t="n">
        <f aca="false">C25/L25</f>
        <v>34.1293587763317</v>
      </c>
      <c r="N25" s="17" t="n">
        <f aca="false">J25/G25</f>
        <v>0.0242527936486486</v>
      </c>
      <c r="O25" s="18" t="n">
        <f aca="false">LN(L25/(3.14*H25^2/4))</f>
        <v>0.0245517360038086</v>
      </c>
      <c r="AA25" s="6" t="n">
        <f aca="false">AA24+5</f>
        <v>50</v>
      </c>
      <c r="AB25" s="6" t="n">
        <f aca="false">$AB$13*AA25^($AC$13)</f>
        <v>435.098519868755</v>
      </c>
    </row>
    <row r="26" customFormat="false" ht="14.25" hidden="false" customHeight="false" outlineLevel="0" collapsed="false">
      <c r="A26" s="14" t="n">
        <v>1.2</v>
      </c>
      <c r="B26" s="14" t="n">
        <v>0.4216</v>
      </c>
      <c r="C26" s="19" t="n">
        <v>2530</v>
      </c>
      <c r="G26" s="20" t="n">
        <f aca="false">$G$11</f>
        <v>14.8</v>
      </c>
      <c r="H26" s="20" t="n">
        <f aca="false">$H$11</f>
        <v>9.2</v>
      </c>
      <c r="I26" s="6" t="n">
        <f aca="false">(3.14*POWER(H26,2)*0.25*G26)</f>
        <v>983.34752</v>
      </c>
      <c r="J26" s="6" t="n">
        <f aca="false">B26-C26/(2*10^5/1.8467)</f>
        <v>0.398239245</v>
      </c>
      <c r="K26" s="24" t="n">
        <f aca="false">G26-J26</f>
        <v>14.401760755</v>
      </c>
      <c r="L26" s="6" t="n">
        <f aca="false">I26/K26</f>
        <v>68.2796733488717</v>
      </c>
      <c r="M26" s="25" t="n">
        <f aca="false">C26/L26</f>
        <v>37.0534871640801</v>
      </c>
      <c r="N26" s="17" t="n">
        <f aca="false">J26/G26</f>
        <v>0.0269080570945946</v>
      </c>
      <c r="O26" s="18" t="n">
        <f aca="false">LN(L26/(3.14*H26^2/4))</f>
        <v>0.0272767070102725</v>
      </c>
      <c r="AA26" s="6" t="n">
        <f aca="false">AA25+5</f>
        <v>55</v>
      </c>
      <c r="AB26" s="6" t="n">
        <f aca="false">$AB$13*AA26^($AC$13)</f>
        <v>440.115988558211</v>
      </c>
    </row>
    <row r="27" customFormat="false" ht="14.25" hidden="false" customHeight="false" outlineLevel="0" collapsed="false">
      <c r="A27" s="14" t="n">
        <v>1.3</v>
      </c>
      <c r="B27" s="14" t="n">
        <v>0.4419</v>
      </c>
      <c r="C27" s="19" t="n">
        <v>2634</v>
      </c>
      <c r="G27" s="20" t="n">
        <f aca="false">$G$11</f>
        <v>14.8</v>
      </c>
      <c r="H27" s="20" t="n">
        <f aca="false">$H$11</f>
        <v>9.2</v>
      </c>
      <c r="I27" s="6" t="n">
        <f aca="false">(3.14*POWER(H27,2)*0.25*G27)</f>
        <v>983.34752</v>
      </c>
      <c r="J27" s="6" t="n">
        <f aca="false">B27-C27/(2*10^5/1.8467)</f>
        <v>0.417578961</v>
      </c>
      <c r="K27" s="24" t="n">
        <f aca="false">G27-J27</f>
        <v>14.382421039</v>
      </c>
      <c r="L27" s="6" t="n">
        <f aca="false">I27/K27</f>
        <v>68.3714874799946</v>
      </c>
      <c r="M27" s="25" t="n">
        <f aca="false">C27/L27</f>
        <v>38.524830994363</v>
      </c>
      <c r="N27" s="17" t="n">
        <f aca="false">J27/G27</f>
        <v>0.0282147946621622</v>
      </c>
      <c r="O27" s="18" t="n">
        <f aca="false">LN(L27/(3.14*H27^2/4))</f>
        <v>0.028620481104572</v>
      </c>
      <c r="AA27" s="6" t="n">
        <f aca="false">AA26+5</f>
        <v>60</v>
      </c>
      <c r="AB27" s="6" t="n">
        <f aca="false">$AB$13*AA27^($AC$13)</f>
        <v>444.747084512609</v>
      </c>
    </row>
    <row r="28" customFormat="false" ht="14.25" hidden="false" customHeight="false" outlineLevel="0" collapsed="false">
      <c r="A28" s="14" t="n">
        <v>1.4</v>
      </c>
      <c r="B28" s="14" t="n">
        <v>0.4623</v>
      </c>
      <c r="C28" s="19" t="n">
        <v>2767</v>
      </c>
      <c r="G28" s="20" t="n">
        <f aca="false">$G$11</f>
        <v>14.8</v>
      </c>
      <c r="H28" s="20" t="n">
        <f aca="false">$H$11</f>
        <v>9.2</v>
      </c>
      <c r="I28" s="6" t="n">
        <f aca="false">(3.14*POWER(H28,2)*0.25*G28)</f>
        <v>983.34752</v>
      </c>
      <c r="J28" s="6" t="n">
        <f aca="false">B28-C28/(2*10^5/1.8467)</f>
        <v>0.4367509055</v>
      </c>
      <c r="K28" s="24" t="n">
        <f aca="false">G28-J28</f>
        <v>14.3632490945</v>
      </c>
      <c r="L28" s="6" t="n">
        <f aca="false">I28/K28</f>
        <v>68.4627491683999</v>
      </c>
      <c r="M28" s="25" t="n">
        <f aca="false">C28/L28</f>
        <v>40.4161391940883</v>
      </c>
      <c r="N28" s="17" t="n">
        <f aca="false">J28/G28</f>
        <v>0.0295101963175676</v>
      </c>
      <c r="O28" s="18" t="n">
        <f aca="false">LN(L28/(3.14*H28^2/4))</f>
        <v>0.0299543826802646</v>
      </c>
      <c r="AA28" s="6" t="n">
        <f aca="false">AA27+5</f>
        <v>65</v>
      </c>
      <c r="AB28" s="6" t="n">
        <f aca="false">$AB$13*AA28^($AC$13)</f>
        <v>449.050300325096</v>
      </c>
    </row>
    <row r="29" customFormat="false" ht="14.25" hidden="false" customHeight="false" outlineLevel="0" collapsed="false">
      <c r="A29" s="14" t="n">
        <v>1.5</v>
      </c>
      <c r="B29" s="14" t="n">
        <v>0.4827</v>
      </c>
      <c r="C29" s="19" t="n">
        <v>2921</v>
      </c>
      <c r="G29" s="20" t="n">
        <f aca="false">$G$11</f>
        <v>14.8</v>
      </c>
      <c r="H29" s="20" t="n">
        <f aca="false">$H$11</f>
        <v>9.2</v>
      </c>
      <c r="I29" s="6" t="n">
        <f aca="false">(3.14*POWER(H29,2)*0.25*G29)</f>
        <v>983.34752</v>
      </c>
      <c r="J29" s="6" t="n">
        <f aca="false">B29-C29/(2*10^5/1.8467)</f>
        <v>0.4557289465</v>
      </c>
      <c r="K29" s="24" t="n">
        <f aca="false">G29-J29</f>
        <v>14.3442710535</v>
      </c>
      <c r="L29" s="6" t="n">
        <f aca="false">I29/K29</f>
        <v>68.5533281079531</v>
      </c>
      <c r="M29" s="25" t="n">
        <f aca="false">C29/L29</f>
        <v>42.6091639985765</v>
      </c>
      <c r="N29" s="17" t="n">
        <f aca="false">J29/G29</f>
        <v>0.0307924963851351</v>
      </c>
      <c r="O29" s="18" t="n">
        <f aca="false">LN(L29/(3.14*H29^2/4))</f>
        <v>0.0312765479990955</v>
      </c>
      <c r="AA29" s="6" t="n">
        <f aca="false">AA28+5</f>
        <v>70</v>
      </c>
      <c r="AB29" s="6" t="n">
        <f aca="false">$AB$13*AA29^($AC$13)</f>
        <v>453.071567188293</v>
      </c>
    </row>
    <row r="30" customFormat="false" ht="14.25" hidden="false" customHeight="false" outlineLevel="0" collapsed="false">
      <c r="A30" s="14" t="n">
        <v>1.6</v>
      </c>
      <c r="B30" s="14" t="n">
        <v>0.503</v>
      </c>
      <c r="C30" s="19" t="n">
        <v>3088</v>
      </c>
      <c r="G30" s="20" t="n">
        <f aca="false">$G$11</f>
        <v>14.8</v>
      </c>
      <c r="H30" s="20" t="n">
        <f aca="false">$H$11</f>
        <v>9.2</v>
      </c>
      <c r="I30" s="6" t="n">
        <f aca="false">(3.14*POWER(H30,2)*0.25*G30)</f>
        <v>983.34752</v>
      </c>
      <c r="J30" s="6" t="n">
        <f aca="false">B30-C30/(2*10^5/1.8467)</f>
        <v>0.474486952</v>
      </c>
      <c r="K30" s="24" t="n">
        <f aca="false">G30-J30</f>
        <v>14.325513048</v>
      </c>
      <c r="L30" s="6" t="n">
        <f aca="false">I30/K30</f>
        <v>68.6430926910004</v>
      </c>
      <c r="M30" s="25" t="n">
        <f aca="false">C30/L30</f>
        <v>44.98631805389</v>
      </c>
      <c r="N30" s="17" t="n">
        <f aca="false">J30/G30</f>
        <v>0.0320599291891892</v>
      </c>
      <c r="O30" s="18" t="n">
        <f aca="false">LN(L30/(3.14*H30^2/4))</f>
        <v>0.0325851039414933</v>
      </c>
      <c r="AA30" s="0" t="n">
        <v>75</v>
      </c>
      <c r="AB30" s="6" t="n">
        <f aca="false">$AB$13*AA30^($AC$13)</f>
        <v>456.847638531593</v>
      </c>
    </row>
    <row r="31" customFormat="false" ht="14.25" hidden="false" customHeight="false" outlineLevel="0" collapsed="false">
      <c r="A31" s="14" t="n">
        <v>1.7</v>
      </c>
      <c r="B31" s="14" t="n">
        <v>0.5233</v>
      </c>
      <c r="C31" s="19" t="n">
        <v>3240</v>
      </c>
      <c r="G31" s="20" t="n">
        <f aca="false">$G$11</f>
        <v>14.8</v>
      </c>
      <c r="H31" s="20" t="n">
        <f aca="false">$H$11</f>
        <v>9.2</v>
      </c>
      <c r="I31" s="6" t="n">
        <f aca="false">(3.14*POWER(H31,2)*0.25*G31)</f>
        <v>983.34752</v>
      </c>
      <c r="J31" s="6" t="n">
        <f aca="false">B31-C31/(2*10^5/1.8467)</f>
        <v>0.49338346</v>
      </c>
      <c r="K31" s="24" t="n">
        <f aca="false">G31-J31</f>
        <v>14.30661654</v>
      </c>
      <c r="L31" s="6" t="n">
        <f aca="false">I31/K31</f>
        <v>68.7337580657628</v>
      </c>
      <c r="M31" s="25" t="n">
        <f aca="false">C31/L31</f>
        <v>47.1384090027501</v>
      </c>
      <c r="N31" s="17" t="n">
        <f aca="false">J31/G31</f>
        <v>0.0333367202702703</v>
      </c>
      <c r="O31" s="18" t="n">
        <f aca="false">LN(L31/(3.14*H31^2/4))</f>
        <v>0.0339050554096851</v>
      </c>
    </row>
    <row r="32" customFormat="false" ht="14.25" hidden="false" customHeight="false" outlineLevel="0" collapsed="false">
      <c r="A32" s="14" t="n">
        <v>1.8</v>
      </c>
      <c r="B32" s="14" t="n">
        <v>0.5437</v>
      </c>
      <c r="C32" s="19" t="n">
        <v>3398</v>
      </c>
      <c r="G32" s="20" t="n">
        <f aca="false">$G$11</f>
        <v>14.8</v>
      </c>
      <c r="H32" s="20" t="n">
        <f aca="false">$H$11</f>
        <v>9.2</v>
      </c>
      <c r="I32" s="6" t="n">
        <f aca="false">(3.14*POWER(H32,2)*0.25*G32)</f>
        <v>983.34752</v>
      </c>
      <c r="J32" s="6" t="n">
        <f aca="false">B32-C32/(2*10^5/1.8467)</f>
        <v>0.512324567</v>
      </c>
      <c r="K32" s="24" t="n">
        <f aca="false">G32-J32</f>
        <v>14.287675433</v>
      </c>
      <c r="L32" s="6" t="n">
        <f aca="false">I32/K32</f>
        <v>68.8248780993988</v>
      </c>
      <c r="M32" s="25" t="n">
        <f aca="false">C32/L32</f>
        <v>49.3716820695638</v>
      </c>
      <c r="N32" s="17" t="n">
        <f aca="false">J32/G32</f>
        <v>0.0346165247972973</v>
      </c>
      <c r="O32" s="18" t="n">
        <f aca="false">LN(L32/(3.14*H32^2/4))</f>
        <v>0.0352298729493706</v>
      </c>
    </row>
    <row r="33" customFormat="false" ht="14.25" hidden="false" customHeight="false" outlineLevel="0" collapsed="false">
      <c r="A33" s="14" t="n">
        <v>1.9</v>
      </c>
      <c r="B33" s="14" t="n">
        <v>0.5642</v>
      </c>
      <c r="C33" s="19" t="n">
        <v>3558</v>
      </c>
      <c r="G33" s="20" t="n">
        <f aca="false">$G$11</f>
        <v>14.8</v>
      </c>
      <c r="H33" s="20" t="n">
        <f aca="false">$H$11</f>
        <v>9.2</v>
      </c>
      <c r="I33" s="6" t="n">
        <f aca="false">(3.14*POWER(H33,2)*0.25*G33)</f>
        <v>983.34752</v>
      </c>
      <c r="J33" s="6" t="n">
        <f aca="false">B33-C33/(2*10^5/1.8467)</f>
        <v>0.531347207</v>
      </c>
      <c r="K33" s="24" t="n">
        <f aca="false">G33-J33</f>
        <v>14.268652793</v>
      </c>
      <c r="L33" s="6" t="n">
        <f aca="false">I33/K33</f>
        <v>68.916633845237</v>
      </c>
      <c r="M33" s="25" t="n">
        <f aca="false">C33/L33</f>
        <v>51.6275941159581</v>
      </c>
      <c r="N33" s="17" t="n">
        <f aca="false">J33/G33</f>
        <v>0.0359018383108108</v>
      </c>
      <c r="O33" s="18" t="n">
        <f aca="false">LN(L33/(3.14*H33^2/4))</f>
        <v>0.0365621620772452</v>
      </c>
    </row>
    <row r="34" customFormat="false" ht="14.25" hidden="false" customHeight="false" outlineLevel="0" collapsed="false">
      <c r="A34" s="14" t="n">
        <v>2</v>
      </c>
      <c r="B34" s="14" t="n">
        <v>0.5851</v>
      </c>
      <c r="C34" s="19" t="n">
        <v>3708</v>
      </c>
      <c r="G34" s="20" t="n">
        <f aca="false">$G$11</f>
        <v>14.8</v>
      </c>
      <c r="H34" s="20" t="n">
        <f aca="false">$H$11</f>
        <v>9.2</v>
      </c>
      <c r="I34" s="6" t="n">
        <f aca="false">(3.14*POWER(H34,2)*0.25*G34)</f>
        <v>983.34752</v>
      </c>
      <c r="J34" s="6" t="n">
        <f aca="false">B34-C34/(2*10^5/1.8467)</f>
        <v>0.550862182</v>
      </c>
      <c r="K34" s="24" t="n">
        <f aca="false">G34-J34</f>
        <v>14.249137818</v>
      </c>
      <c r="L34" s="6" t="n">
        <f aca="false">I34/K34</f>
        <v>69.0110189514626</v>
      </c>
      <c r="M34" s="25" t="n">
        <f aca="false">C34/L34</f>
        <v>53.730549937365</v>
      </c>
      <c r="N34" s="17" t="n">
        <f aca="false">J34/G34</f>
        <v>0.0372204177027027</v>
      </c>
      <c r="O34" s="18" t="n">
        <f aca="false">LN(L34/(3.14*H34^2/4))</f>
        <v>0.0379307798858508</v>
      </c>
    </row>
    <row r="35" customFormat="false" ht="14.25" hidden="false" customHeight="false" outlineLevel="0" collapsed="false">
      <c r="A35" s="14" t="n">
        <v>2.1</v>
      </c>
      <c r="B35" s="14" t="n">
        <v>0.6053</v>
      </c>
      <c r="C35" s="19" t="n">
        <v>3845</v>
      </c>
      <c r="G35" s="20" t="n">
        <f aca="false">$G$11</f>
        <v>14.8</v>
      </c>
      <c r="H35" s="20" t="n">
        <f aca="false">$H$11</f>
        <v>9.2</v>
      </c>
      <c r="I35" s="6" t="n">
        <f aca="false">(3.14*POWER(H35,2)*0.25*G35)</f>
        <v>983.34752</v>
      </c>
      <c r="J35" s="6" t="n">
        <f aca="false">B35-C35/(2*10^5/1.8467)</f>
        <v>0.5697971925</v>
      </c>
      <c r="K35" s="24" t="n">
        <f aca="false">G35-J35</f>
        <v>14.2302028075</v>
      </c>
      <c r="L35" s="6" t="n">
        <f aca="false">I35/K35</f>
        <v>69.1028464809882</v>
      </c>
      <c r="M35" s="25" t="n">
        <f aca="false">C35/L35</f>
        <v>55.6417021266678</v>
      </c>
      <c r="N35" s="17" t="n">
        <f aca="false">J35/G35</f>
        <v>0.0384998103040541</v>
      </c>
      <c r="O35" s="18" t="n">
        <f aca="false">LN(L35/(3.14*H35^2/4))</f>
        <v>0.0392605166616465</v>
      </c>
    </row>
    <row r="36" customFormat="false" ht="14.25" hidden="false" customHeight="false" outlineLevel="0" collapsed="false">
      <c r="A36" s="14" t="n">
        <v>2.2</v>
      </c>
      <c r="B36" s="14" t="n">
        <v>0.6664</v>
      </c>
      <c r="C36" s="19" t="n">
        <v>4272</v>
      </c>
      <c r="G36" s="20" t="n">
        <f aca="false">$G$11</f>
        <v>14.8</v>
      </c>
      <c r="H36" s="20" t="n">
        <f aca="false">$H$11</f>
        <v>9.2</v>
      </c>
      <c r="I36" s="6" t="n">
        <f aca="false">(3.14*POWER(H36,2)*0.25*G36)</f>
        <v>983.34752</v>
      </c>
      <c r="J36" s="6" t="n">
        <f aca="false">B36-C36/(2*10^5/1.8467)</f>
        <v>0.626954488</v>
      </c>
      <c r="K36" s="24" t="n">
        <f aca="false">G36-J36</f>
        <v>14.173045512</v>
      </c>
      <c r="L36" s="6" t="n">
        <f aca="false">I36/K36</f>
        <v>69.3815255985329</v>
      </c>
      <c r="M36" s="25" t="n">
        <f aca="false">C36/L36</f>
        <v>61.5725866957635</v>
      </c>
      <c r="N36" s="17" t="n">
        <f aca="false">J36/G36</f>
        <v>0.0423617897297297</v>
      </c>
      <c r="O36" s="18" t="n">
        <f aca="false">LN(L36/(3.14*H36^2/4))</f>
        <v>0.0432852234142768</v>
      </c>
    </row>
    <row r="37" customFormat="false" ht="14.25" hidden="false" customHeight="false" outlineLevel="0" collapsed="false">
      <c r="A37" s="14" t="n">
        <v>2.3</v>
      </c>
      <c r="B37" s="14" t="n">
        <v>0.6866</v>
      </c>
      <c r="C37" s="19" t="n">
        <v>4411</v>
      </c>
      <c r="G37" s="20" t="n">
        <f aca="false">$G$11</f>
        <v>14.8</v>
      </c>
      <c r="H37" s="20" t="n">
        <f aca="false">$H$11</f>
        <v>9.2</v>
      </c>
      <c r="I37" s="6" t="n">
        <f aca="false">(3.14*POWER(H37,2)*0.25*G37)</f>
        <v>983.34752</v>
      </c>
      <c r="J37" s="6" t="n">
        <f aca="false">B37-C37/(2*10^5/1.8467)</f>
        <v>0.6458710315</v>
      </c>
      <c r="K37" s="24" t="n">
        <f aca="false">G37-J37</f>
        <v>14.1541289685</v>
      </c>
      <c r="L37" s="6" t="n">
        <f aca="false">I37/K37</f>
        <v>69.4742518023143</v>
      </c>
      <c r="M37" s="25" t="n">
        <f aca="false">C37/L37</f>
        <v>63.4911479514928</v>
      </c>
      <c r="N37" s="17" t="n">
        <f aca="false">J37/G37</f>
        <v>0.0436399345608108</v>
      </c>
      <c r="O37" s="18" t="n">
        <f aca="false">LN(L37/(3.14*H37^2/4))</f>
        <v>0.0446207993521388</v>
      </c>
    </row>
    <row r="38" customFormat="false" ht="14.25" hidden="false" customHeight="false" outlineLevel="0" collapsed="false">
      <c r="A38" s="14" t="n">
        <v>2.4</v>
      </c>
      <c r="B38" s="14" t="n">
        <v>0.7069</v>
      </c>
      <c r="C38" s="19" t="n">
        <v>4557</v>
      </c>
      <c r="G38" s="20" t="n">
        <f aca="false">$G$11</f>
        <v>14.8</v>
      </c>
      <c r="H38" s="20" t="n">
        <f aca="false">$H$11</f>
        <v>9.2</v>
      </c>
      <c r="I38" s="6" t="n">
        <f aca="false">(3.14*POWER(H38,2)*0.25*G38)</f>
        <v>983.34752</v>
      </c>
      <c r="J38" s="6" t="n">
        <f aca="false">B38-C38/(2*10^5/1.8467)</f>
        <v>0.6648229405</v>
      </c>
      <c r="K38" s="24" t="n">
        <f aca="false">G38-J38</f>
        <v>14.1351770595</v>
      </c>
      <c r="L38" s="6" t="n">
        <f aca="false">I38/K38</f>
        <v>69.5674002427235</v>
      </c>
      <c r="M38" s="25" t="n">
        <f aca="false">C38/L38</f>
        <v>65.5048195577302</v>
      </c>
      <c r="N38" s="17" t="n">
        <f aca="false">J38/G38</f>
        <v>0.0449204689527027</v>
      </c>
      <c r="O38" s="18" t="n">
        <f aca="false">LN(L38/(3.14*H38^2/4))</f>
        <v>0.0459606633853181</v>
      </c>
    </row>
    <row r="39" customFormat="false" ht="14.25" hidden="false" customHeight="false" outlineLevel="0" collapsed="false">
      <c r="A39" s="14" t="n">
        <v>2.5</v>
      </c>
      <c r="B39" s="14" t="n">
        <v>0.7272</v>
      </c>
      <c r="C39" s="19" t="n">
        <v>4733</v>
      </c>
      <c r="G39" s="20" t="n">
        <f aca="false">$G$11</f>
        <v>14.8</v>
      </c>
      <c r="H39" s="20" t="n">
        <f aca="false">$H$11</f>
        <v>9.2</v>
      </c>
      <c r="I39" s="6" t="n">
        <f aca="false">(3.14*POWER(H39,2)*0.25*G39)</f>
        <v>983.34752</v>
      </c>
      <c r="J39" s="6" t="n">
        <f aca="false">B39-C39/(2*10^5/1.8467)</f>
        <v>0.6834978445</v>
      </c>
      <c r="K39" s="24" t="n">
        <f aca="false">G39-J39</f>
        <v>14.1165021555</v>
      </c>
      <c r="L39" s="6" t="n">
        <f aca="false">I39/K39</f>
        <v>69.6594318598161</v>
      </c>
      <c r="M39" s="25" t="n">
        <f aca="false">C39/L39</f>
        <v>67.9448550416658</v>
      </c>
      <c r="N39" s="17" t="n">
        <f aca="false">J39/G39</f>
        <v>0.0461822867905405</v>
      </c>
      <c r="O39" s="18" t="n">
        <f aca="false">LN(L39/(3.14*H39^2/4))</f>
        <v>0.0472827020916094</v>
      </c>
    </row>
    <row r="40" customFormat="false" ht="14.25" hidden="false" customHeight="false" outlineLevel="0" collapsed="false">
      <c r="A40" s="14" t="n">
        <v>2.6</v>
      </c>
      <c r="B40" s="14" t="n">
        <v>0.7482</v>
      </c>
      <c r="C40" s="19" t="n">
        <v>5205</v>
      </c>
      <c r="G40" s="20" t="n">
        <f aca="false">$G$11</f>
        <v>14.8</v>
      </c>
      <c r="H40" s="20" t="n">
        <f aca="false">$H$11</f>
        <v>9.2</v>
      </c>
      <c r="I40" s="6" t="n">
        <f aca="false">(3.14*POWER(H40,2)*0.25*G40)</f>
        <v>983.34752</v>
      </c>
      <c r="J40" s="6" t="n">
        <f aca="false">B40-C40/(2*10^5/1.8467)</f>
        <v>0.7001396325</v>
      </c>
      <c r="K40" s="24" t="n">
        <f aca="false">G40-J40</f>
        <v>14.0998603675</v>
      </c>
      <c r="L40" s="6" t="n">
        <f aca="false">I40/K40</f>
        <v>69.7416495177926</v>
      </c>
      <c r="M40" s="25" t="n">
        <f aca="false">C40/L40</f>
        <v>74.6325909408278</v>
      </c>
      <c r="N40" s="17" t="n">
        <f aca="false">J40/G40</f>
        <v>0.0473067319256757</v>
      </c>
      <c r="O40" s="18" t="n">
        <f aca="false">LN(L40/(3.14*H40^2/4))</f>
        <v>0.0484622864491663</v>
      </c>
    </row>
    <row r="41" customFormat="false" ht="14.25" hidden="false" customHeight="false" outlineLevel="0" collapsed="false">
      <c r="A41" s="14" t="n">
        <v>2.7</v>
      </c>
      <c r="B41" s="14" t="n">
        <v>0.7685</v>
      </c>
      <c r="C41" s="19" t="n">
        <v>5604</v>
      </c>
      <c r="G41" s="20" t="n">
        <f aca="false">$G$11</f>
        <v>14.8</v>
      </c>
      <c r="H41" s="20" t="n">
        <f aca="false">$H$11</f>
        <v>9.2</v>
      </c>
      <c r="I41" s="6" t="n">
        <f aca="false">(3.14*POWER(H41,2)*0.25*G41)</f>
        <v>983.34752</v>
      </c>
      <c r="J41" s="6" t="n">
        <f aca="false">B41-C41/(2*10^5/1.8467)</f>
        <v>0.716755466</v>
      </c>
      <c r="K41" s="24" t="n">
        <f aca="false">G41-J41</f>
        <v>14.083244534</v>
      </c>
      <c r="L41" s="6" t="n">
        <f aca="false">I41/K41</f>
        <v>69.8239328036935</v>
      </c>
      <c r="M41" s="25" t="n">
        <f aca="false">C41/L41</f>
        <v>80.259013993889</v>
      </c>
      <c r="N41" s="17" t="n">
        <f aca="false">J41/G41</f>
        <v>0.0484294233783784</v>
      </c>
      <c r="O41" s="18" t="n">
        <f aca="false">LN(L41/(3.14*H41^2/4))</f>
        <v>0.0496414209329811</v>
      </c>
    </row>
    <row r="42" customFormat="false" ht="14.25" hidden="false" customHeight="false" outlineLevel="0" collapsed="false">
      <c r="A42" s="14" t="n">
        <v>2.8</v>
      </c>
      <c r="B42" s="14" t="n">
        <v>0.7888</v>
      </c>
      <c r="C42" s="19" t="n">
        <v>6116</v>
      </c>
      <c r="G42" s="20" t="n">
        <f aca="false">$G$11</f>
        <v>14.8</v>
      </c>
      <c r="H42" s="20" t="n">
        <f aca="false">$H$11</f>
        <v>9.2</v>
      </c>
      <c r="I42" s="6" t="n">
        <f aca="false">(3.14*POWER(H42,2)*0.25*G42)</f>
        <v>983.34752</v>
      </c>
      <c r="J42" s="6" t="n">
        <f aca="false">B42-C42/(2*10^5/1.8467)</f>
        <v>0.732327914</v>
      </c>
      <c r="K42" s="24" t="n">
        <f aca="false">G42-J42</f>
        <v>14.067672086</v>
      </c>
      <c r="L42" s="6" t="n">
        <f aca="false">I42/K42</f>
        <v>69.9012255893153</v>
      </c>
      <c r="M42" s="25" t="n">
        <f aca="false">C42/L42</f>
        <v>87.4948893733682</v>
      </c>
      <c r="N42" s="17" t="n">
        <f aca="false">J42/G42</f>
        <v>0.0494816158108108</v>
      </c>
      <c r="O42" s="18" t="n">
        <f aca="false">LN(L42/(3.14*H42^2/4))</f>
        <v>0.0507477756423944</v>
      </c>
    </row>
    <row r="43" customFormat="false" ht="14.25" hidden="false" customHeight="false" outlineLevel="0" collapsed="false">
      <c r="A43" s="14" t="n">
        <v>2.9</v>
      </c>
      <c r="B43" s="14" t="n">
        <v>0.8089</v>
      </c>
      <c r="C43" s="19" t="n">
        <v>6753</v>
      </c>
      <c r="G43" s="20" t="n">
        <f aca="false">$G$11</f>
        <v>14.8</v>
      </c>
      <c r="H43" s="20" t="n">
        <f aca="false">$H$11</f>
        <v>9.2</v>
      </c>
      <c r="I43" s="6" t="n">
        <f aca="false">(3.14*POWER(H43,2)*0.25*G43)</f>
        <v>983.34752</v>
      </c>
      <c r="J43" s="6" t="n">
        <f aca="false">B43-C43/(2*10^5/1.8467)</f>
        <v>0.7465461745</v>
      </c>
      <c r="K43" s="24" t="n">
        <f aca="false">G43-J43</f>
        <v>14.0534538255</v>
      </c>
      <c r="L43" s="6" t="n">
        <f aca="false">I43/K43</f>
        <v>69.9719465556371</v>
      </c>
      <c r="M43" s="25" t="n">
        <f aca="false">C43/L43</f>
        <v>96.5101062985358</v>
      </c>
      <c r="N43" s="17" t="n">
        <f aca="false">J43/G43</f>
        <v>0.0504423090878378</v>
      </c>
      <c r="O43" s="18" t="n">
        <f aca="false">LN(L43/(3.14*H43^2/4))</f>
        <v>0.0517589913210502</v>
      </c>
    </row>
    <row r="44" customFormat="false" ht="14.25" hidden="false" customHeight="false" outlineLevel="0" collapsed="false">
      <c r="A44" s="14" t="n">
        <v>3</v>
      </c>
      <c r="B44" s="14" t="n">
        <v>0.8291</v>
      </c>
      <c r="C44" s="19" t="n">
        <v>7622</v>
      </c>
      <c r="G44" s="20" t="n">
        <f aca="false">$G$11</f>
        <v>14.8</v>
      </c>
      <c r="H44" s="20" t="n">
        <f aca="false">$H$11</f>
        <v>9.2</v>
      </c>
      <c r="I44" s="6" t="n">
        <f aca="false">(3.14*POWER(H44,2)*0.25*G44)</f>
        <v>983.34752</v>
      </c>
      <c r="J44" s="6" t="n">
        <f aca="false">B44-C44/(2*10^5/1.8467)</f>
        <v>0.758722263</v>
      </c>
      <c r="K44" s="24" t="n">
        <f aca="false">G44-J44</f>
        <v>14.041277737</v>
      </c>
      <c r="L44" s="6" t="n">
        <f aca="false">I44/K44</f>
        <v>70.032623698397</v>
      </c>
      <c r="M44" s="25" t="n">
        <f aca="false">C44/L44</f>
        <v>108.834991429494</v>
      </c>
      <c r="N44" s="17" t="n">
        <f aca="false">J44/G44</f>
        <v>0.0512650177702703</v>
      </c>
      <c r="O44" s="18" t="n">
        <f aca="false">LN(L44/(3.14*H44^2/4))</f>
        <v>0.0526257794044499</v>
      </c>
    </row>
    <row r="45" customFormat="false" ht="14.25" hidden="false" customHeight="false" outlineLevel="0" collapsed="false">
      <c r="A45" s="14" t="n">
        <v>3.1</v>
      </c>
      <c r="B45" s="14" t="n">
        <v>0.8691</v>
      </c>
      <c r="C45" s="19" t="n">
        <v>9500</v>
      </c>
      <c r="G45" s="20" t="n">
        <f aca="false">$G$11</f>
        <v>14.8</v>
      </c>
      <c r="H45" s="20" t="n">
        <f aca="false">$H$11</f>
        <v>9.2</v>
      </c>
      <c r="I45" s="6" t="n">
        <f aca="false">(3.14*POWER(H45,2)*0.25*G45)</f>
        <v>983.34752</v>
      </c>
      <c r="J45" s="6" t="n">
        <f aca="false">B45-C45/(2*10^5/1.8467)</f>
        <v>0.78138175</v>
      </c>
      <c r="K45" s="24" t="n">
        <f aca="false">G45-J45</f>
        <v>14.01861825</v>
      </c>
      <c r="L45" s="6" t="n">
        <f aca="false">I45/K45</f>
        <v>70.1458233945418</v>
      </c>
      <c r="M45" s="25" t="n">
        <f aca="false">C45/L45</f>
        <v>135.432154621186</v>
      </c>
      <c r="N45" s="17" t="n">
        <f aca="false">J45/G45</f>
        <v>0.0527960641891892</v>
      </c>
      <c r="O45" s="18" t="n">
        <f aca="false">LN(L45/(3.14*H45^2/4))</f>
        <v>0.0542408596553584</v>
      </c>
    </row>
    <row r="46" customFormat="false" ht="14.25" hidden="false" customHeight="false" outlineLevel="0" collapsed="false">
      <c r="A46" s="14" t="n">
        <v>3.2</v>
      </c>
      <c r="B46" s="14" t="n">
        <v>0.8886</v>
      </c>
      <c r="C46" s="19" t="n">
        <v>10663</v>
      </c>
      <c r="G46" s="20" t="n">
        <f aca="false">$G$11</f>
        <v>14.8</v>
      </c>
      <c r="H46" s="20" t="n">
        <f aca="false">$H$11</f>
        <v>9.2</v>
      </c>
      <c r="I46" s="6" t="n">
        <f aca="false">(3.14*POWER(H46,2)*0.25*G46)</f>
        <v>983.34752</v>
      </c>
      <c r="J46" s="6" t="n">
        <f aca="false">B46-C46/(2*10^5/1.8467)</f>
        <v>0.7901431895</v>
      </c>
      <c r="K46" s="24" t="n">
        <f aca="false">G46-J46</f>
        <v>14.0098568105</v>
      </c>
      <c r="L46" s="6" t="n">
        <f aca="false">I46/K46</f>
        <v>70.1896909655071</v>
      </c>
      <c r="M46" s="25" t="n">
        <f aca="false">C46/L46</f>
        <v>151.916896246773</v>
      </c>
      <c r="N46" s="17" t="n">
        <f aca="false">J46/G46</f>
        <v>0.0533880533445946</v>
      </c>
      <c r="O46" s="18" t="n">
        <f aca="false">LN(L46/(3.14*H46^2/4))</f>
        <v>0.05486604099444</v>
      </c>
    </row>
    <row r="47" customFormat="false" ht="14.25" hidden="false" customHeight="false" outlineLevel="0" collapsed="false">
      <c r="A47" s="14" t="n">
        <v>3.3</v>
      </c>
      <c r="B47" s="14" t="n">
        <v>0.9087</v>
      </c>
      <c r="C47" s="19" t="n">
        <v>11719</v>
      </c>
      <c r="G47" s="20" t="n">
        <f aca="false">$G$11</f>
        <v>14.8</v>
      </c>
      <c r="H47" s="20" t="n">
        <f aca="false">$H$11</f>
        <v>9.2</v>
      </c>
      <c r="I47" s="6" t="n">
        <f aca="false">(3.14*POWER(H47,2)*0.25*G47)</f>
        <v>983.34752</v>
      </c>
      <c r="J47" s="6" t="n">
        <f aca="false">B47-C47/(2*10^5/1.8467)</f>
        <v>0.8004926135</v>
      </c>
      <c r="K47" s="24" t="n">
        <f aca="false">G47-J47</f>
        <v>13.9995073865</v>
      </c>
      <c r="L47" s="6" t="n">
        <f aca="false">I47/K47</f>
        <v>70.2415801393313</v>
      </c>
      <c r="M47" s="25" t="n">
        <f aca="false">C47/L47</f>
        <v>166.838501878149</v>
      </c>
      <c r="N47" s="17" t="n">
        <f aca="false">J47/G47</f>
        <v>0.05408733875</v>
      </c>
      <c r="O47" s="18" t="n">
        <f aca="false">LN(L47/(3.14*H47^2/4))</f>
        <v>0.055605038452448</v>
      </c>
    </row>
    <row r="48" customFormat="false" ht="14.25" hidden="false" customHeight="false" outlineLevel="0" collapsed="false">
      <c r="A48" s="14" t="n">
        <v>3.4</v>
      </c>
      <c r="B48" s="14" t="n">
        <v>0.9285</v>
      </c>
      <c r="C48" s="19" t="n">
        <v>12830</v>
      </c>
      <c r="G48" s="20" t="n">
        <f aca="false">$G$11</f>
        <v>14.8</v>
      </c>
      <c r="H48" s="20" t="n">
        <f aca="false">$H$11</f>
        <v>9.2</v>
      </c>
      <c r="I48" s="6" t="n">
        <f aca="false">(3.14*POWER(H48,2)*0.25*G48)</f>
        <v>983.34752</v>
      </c>
      <c r="J48" s="6" t="n">
        <f aca="false">B48-C48/(2*10^5/1.8467)</f>
        <v>0.810034195</v>
      </c>
      <c r="K48" s="24" t="n">
        <f aca="false">G48-J48</f>
        <v>13.989965805</v>
      </c>
      <c r="L48" s="6" t="n">
        <f aca="false">I48/K48</f>
        <v>70.2894870299506</v>
      </c>
      <c r="M48" s="25" t="n">
        <f aca="false">C48/L48</f>
        <v>182.530852651309</v>
      </c>
      <c r="N48" s="17" t="n">
        <f aca="false">J48/G48</f>
        <v>0.0547320402027027</v>
      </c>
      <c r="O48" s="18" t="n">
        <f aca="false">LN(L48/(3.14*H48^2/4))</f>
        <v>0.0562868363415567</v>
      </c>
    </row>
    <row r="49" customFormat="false" ht="14.25" hidden="false" customHeight="false" outlineLevel="0" collapsed="false">
      <c r="A49" s="14" t="n">
        <v>3.5</v>
      </c>
      <c r="B49" s="14" t="n">
        <v>0.9486</v>
      </c>
      <c r="C49" s="19" t="n">
        <v>14004</v>
      </c>
      <c r="G49" s="20" t="n">
        <f aca="false">$G$11</f>
        <v>14.8</v>
      </c>
      <c r="H49" s="20" t="n">
        <f aca="false">$H$11</f>
        <v>9.2</v>
      </c>
      <c r="I49" s="6" t="n">
        <f aca="false">(3.14*POWER(H49,2)*0.25*G49)</f>
        <v>983.34752</v>
      </c>
      <c r="J49" s="6" t="n">
        <f aca="false">B49-C49/(2*10^5/1.8467)</f>
        <v>0.819294066</v>
      </c>
      <c r="K49" s="24" t="n">
        <f aca="false">G49-J49</f>
        <v>13.980705934</v>
      </c>
      <c r="L49" s="6" t="n">
        <f aca="false">I49/K49</f>
        <v>70.3360420169181</v>
      </c>
      <c r="M49" s="25" t="n">
        <f aca="false">C49/L49</f>
        <v>199.101336930952</v>
      </c>
      <c r="N49" s="17" t="n">
        <f aca="false">J49/G49</f>
        <v>0.0553577071621622</v>
      </c>
      <c r="O49" s="18" t="n">
        <f aca="false">LN(L49/(3.14*H49^2/4))</f>
        <v>0.0569489492450073</v>
      </c>
    </row>
    <row r="50" customFormat="false" ht="14.25" hidden="false" customHeight="false" outlineLevel="0" collapsed="false">
      <c r="A50" s="14" t="n">
        <v>3.6</v>
      </c>
      <c r="B50" s="14" t="n">
        <v>1.0088</v>
      </c>
      <c r="C50" s="19" t="n">
        <v>17847</v>
      </c>
      <c r="G50" s="20" t="n">
        <f aca="false">$G$11</f>
        <v>14.8</v>
      </c>
      <c r="H50" s="20" t="n">
        <f aca="false">$H$11</f>
        <v>9.2</v>
      </c>
      <c r="I50" s="6" t="n">
        <f aca="false">(3.14*POWER(H50,2)*0.25*G50)</f>
        <v>983.34752</v>
      </c>
      <c r="J50" s="6" t="n">
        <f aca="false">B50-C50/(2*10^5/1.8467)</f>
        <v>0.8440097255</v>
      </c>
      <c r="K50" s="24" t="n">
        <f aca="false">G50-J50</f>
        <v>13.9559902745</v>
      </c>
      <c r="L50" s="6" t="n">
        <f aca="false">I50/K50</f>
        <v>70.4606051350398</v>
      </c>
      <c r="M50" s="25" t="n">
        <f aca="false">C50/L50</f>
        <v>253.290472964229</v>
      </c>
      <c r="N50" s="17" t="n">
        <f aca="false">J50/G50</f>
        <v>0.0570276841554054</v>
      </c>
      <c r="O50" s="18" t="n">
        <f aca="false">LN(L50/(3.14*H50^2/4))</f>
        <v>0.0587183543145146</v>
      </c>
    </row>
    <row r="51" customFormat="false" ht="14.25" hidden="false" customHeight="false" outlineLevel="0" collapsed="false">
      <c r="A51" s="14" t="n">
        <v>3.7</v>
      </c>
      <c r="B51" s="14" t="n">
        <v>1.0292</v>
      </c>
      <c r="C51" s="19" t="n">
        <v>17746</v>
      </c>
      <c r="G51" s="20" t="n">
        <f aca="false">$G$11</f>
        <v>14.8</v>
      </c>
      <c r="H51" s="20" t="n">
        <f aca="false">$H$11</f>
        <v>9.2</v>
      </c>
      <c r="I51" s="6" t="n">
        <f aca="false">(3.14*POWER(H51,2)*0.25*G51)</f>
        <v>983.34752</v>
      </c>
      <c r="J51" s="6" t="n">
        <f aca="false">B51-C51/(2*10^5/1.8467)</f>
        <v>0.865342309</v>
      </c>
      <c r="K51" s="24" t="n">
        <f aca="false">G51-J51</f>
        <v>13.934657691</v>
      </c>
      <c r="L51" s="6" t="n">
        <f aca="false">I51/K51</f>
        <v>70.5684733565516</v>
      </c>
      <c r="M51" s="25" t="n">
        <f aca="false">C51/L51</f>
        <v>251.472068983797</v>
      </c>
      <c r="N51" s="17" t="n">
        <f aca="false">J51/G51</f>
        <v>0.0584690749324324</v>
      </c>
      <c r="O51" s="18" t="n">
        <f aca="false">LN(L51/(3.14*H51^2/4))</f>
        <v>0.0602480848310934</v>
      </c>
    </row>
    <row r="52" customFormat="false" ht="14.25" hidden="false" customHeight="false" outlineLevel="0" collapsed="false">
      <c r="A52" s="14" t="n">
        <v>3.8</v>
      </c>
      <c r="B52" s="14" t="n">
        <v>1.0496</v>
      </c>
      <c r="C52" s="19" t="n">
        <v>18287</v>
      </c>
      <c r="G52" s="20" t="n">
        <f aca="false">$G$11</f>
        <v>14.8</v>
      </c>
      <c r="H52" s="20" t="n">
        <f aca="false">$H$11</f>
        <v>9.2</v>
      </c>
      <c r="I52" s="6" t="n">
        <f aca="false">(3.14*POWER(H52,2)*0.25*G52)</f>
        <v>983.34752</v>
      </c>
      <c r="J52" s="6" t="n">
        <f aca="false">B52-C52/(2*10^5/1.8467)</f>
        <v>0.8807469855</v>
      </c>
      <c r="K52" s="24" t="n">
        <f aca="false">G52-J52</f>
        <v>13.9192530145</v>
      </c>
      <c r="L52" s="6" t="n">
        <f aca="false">I52/K52</f>
        <v>70.646572698666</v>
      </c>
      <c r="M52" s="25" t="n">
        <f aca="false">C52/L52</f>
        <v>258.851906064869</v>
      </c>
      <c r="N52" s="17" t="n">
        <f aca="false">J52/G52</f>
        <v>0.0595099314527027</v>
      </c>
      <c r="O52" s="18" t="n">
        <f aca="false">LN(L52/(3.14*H52^2/4))</f>
        <v>0.0613541900551295</v>
      </c>
    </row>
    <row r="53" customFormat="false" ht="14.25" hidden="false" customHeight="false" outlineLevel="0" collapsed="false">
      <c r="A53" s="14" t="n">
        <v>3.9</v>
      </c>
      <c r="B53" s="14" t="n">
        <v>1.0706</v>
      </c>
      <c r="C53" s="19" t="n">
        <v>19690</v>
      </c>
      <c r="G53" s="20" t="n">
        <f aca="false">$G$11</f>
        <v>14.8</v>
      </c>
      <c r="H53" s="20" t="n">
        <f aca="false">$H$11</f>
        <v>9.2</v>
      </c>
      <c r="I53" s="6" t="n">
        <f aca="false">(3.14*POWER(H53,2)*0.25*G53)</f>
        <v>983.34752</v>
      </c>
      <c r="J53" s="6" t="n">
        <f aca="false">B53-C53/(2*10^5/1.8467)</f>
        <v>0.888792385</v>
      </c>
      <c r="K53" s="24" t="n">
        <f aca="false">G53-J53</f>
        <v>13.911207615</v>
      </c>
      <c r="L53" s="6" t="n">
        <f aca="false">I53/K53</f>
        <v>70.6874303953086</v>
      </c>
      <c r="M53" s="25" t="n">
        <f aca="false">C53/L53</f>
        <v>278.550230074664</v>
      </c>
      <c r="N53" s="17" t="n">
        <f aca="false">J53/G53</f>
        <v>0.060053539527027</v>
      </c>
      <c r="O53" s="18" t="n">
        <f aca="false">LN(L53/(3.14*H53^2/4))</f>
        <v>0.0619323622838416</v>
      </c>
    </row>
    <row r="54" customFormat="false" ht="14.25" hidden="false" customHeight="false" outlineLevel="0" collapsed="false">
      <c r="A54" s="14" t="n">
        <v>4</v>
      </c>
      <c r="B54" s="14" t="n">
        <v>1.091</v>
      </c>
      <c r="C54" s="19" t="n">
        <v>20328</v>
      </c>
      <c r="G54" s="20" t="n">
        <f aca="false">$G$11</f>
        <v>14.8</v>
      </c>
      <c r="H54" s="20" t="n">
        <f aca="false">$H$11</f>
        <v>9.2</v>
      </c>
      <c r="I54" s="6" t="n">
        <f aca="false">(3.14*POWER(H54,2)*0.25*G54)</f>
        <v>983.34752</v>
      </c>
      <c r="J54" s="6" t="n">
        <f aca="false">B54-C54/(2*10^5/1.8467)</f>
        <v>0.903301412</v>
      </c>
      <c r="K54" s="24" t="n">
        <f aca="false">G54-J54</f>
        <v>13.896698588</v>
      </c>
      <c r="L54" s="6" t="n">
        <f aca="false">I54/K54</f>
        <v>70.7612325167025</v>
      </c>
      <c r="M54" s="25" t="n">
        <f aca="false">C54/L54</f>
        <v>287.275945839436</v>
      </c>
      <c r="N54" s="17" t="n">
        <f aca="false">J54/G54</f>
        <v>0.0610338791891892</v>
      </c>
      <c r="O54" s="18" t="n">
        <f aca="false">LN(L54/(3.14*H54^2/4))</f>
        <v>0.0629758804984596</v>
      </c>
    </row>
    <row r="55" customFormat="false" ht="14.25" hidden="false" customHeight="false" outlineLevel="0" collapsed="false">
      <c r="A55" s="14" t="n">
        <v>4.1</v>
      </c>
      <c r="B55" s="14" t="n">
        <v>1.1115</v>
      </c>
      <c r="C55" s="19" t="n">
        <v>21442</v>
      </c>
      <c r="G55" s="20" t="n">
        <f aca="false">$G$11</f>
        <v>14.8</v>
      </c>
      <c r="H55" s="20" t="n">
        <f aca="false">$H$11</f>
        <v>9.2</v>
      </c>
      <c r="I55" s="6" t="n">
        <f aca="false">(3.14*POWER(H55,2)*0.25*G55)</f>
        <v>983.34752</v>
      </c>
      <c r="J55" s="6" t="n">
        <f aca="false">B55-C55/(2*10^5/1.8467)</f>
        <v>0.913515293</v>
      </c>
      <c r="K55" s="24" t="n">
        <f aca="false">G55-J55</f>
        <v>13.886484707</v>
      </c>
      <c r="L55" s="6" t="n">
        <f aca="false">I55/K55</f>
        <v>70.8132792962575</v>
      </c>
      <c r="M55" s="25" t="n">
        <f aca="false">C55/L55</f>
        <v>302.796314661468</v>
      </c>
      <c r="N55" s="17" t="n">
        <f aca="false">J55/G55</f>
        <v>0.0617240062837838</v>
      </c>
      <c r="O55" s="18" t="n">
        <f aca="false">LN(L55/(3.14*H55^2/4))</f>
        <v>0.0637111368837115</v>
      </c>
    </row>
    <row r="56" customFormat="false" ht="14.25" hidden="false" customHeight="false" outlineLevel="0" collapsed="false">
      <c r="A56" s="14" t="n">
        <v>4.2</v>
      </c>
      <c r="B56" s="14" t="n">
        <v>1.1315</v>
      </c>
      <c r="C56" s="19" t="n">
        <v>22041</v>
      </c>
      <c r="G56" s="20" t="n">
        <f aca="false">$G$11</f>
        <v>14.8</v>
      </c>
      <c r="H56" s="20" t="n">
        <f aca="false">$H$11</f>
        <v>9.2</v>
      </c>
      <c r="I56" s="6" t="n">
        <f aca="false">(3.14*POWER(H56,2)*0.25*G56)</f>
        <v>983.34752</v>
      </c>
      <c r="J56" s="6" t="n">
        <f aca="false">B56-C56/(2*10^5/1.8467)</f>
        <v>0.9279844265</v>
      </c>
      <c r="K56" s="24" t="n">
        <f aca="false">G56-J56</f>
        <v>13.8720155735</v>
      </c>
      <c r="L56" s="6" t="n">
        <f aca="false">I56/K56</f>
        <v>70.8871407179292</v>
      </c>
      <c r="M56" s="25" t="n">
        <f aca="false">C56/L56</f>
        <v>310.930865270819</v>
      </c>
      <c r="N56" s="17" t="n">
        <f aca="false">J56/G56</f>
        <v>0.0627016504391892</v>
      </c>
      <c r="O56" s="18" t="n">
        <f aca="false">LN(L56/(3.14*H56^2/4))</f>
        <v>0.0647536380753625</v>
      </c>
    </row>
    <row r="57" customFormat="false" ht="14.25" hidden="false" customHeight="false" outlineLevel="0" collapsed="false">
      <c r="A57" s="14" t="n">
        <v>4.3</v>
      </c>
      <c r="B57" s="14" t="n">
        <v>1.152</v>
      </c>
      <c r="C57" s="19" t="n">
        <v>22697</v>
      </c>
      <c r="G57" s="20" t="n">
        <f aca="false">$G$11</f>
        <v>14.8</v>
      </c>
      <c r="H57" s="20" t="n">
        <f aca="false">$H$11</f>
        <v>9.2</v>
      </c>
      <c r="I57" s="6" t="n">
        <f aca="false">(3.14*POWER(H57,2)*0.25*G57)</f>
        <v>983.34752</v>
      </c>
      <c r="J57" s="6" t="n">
        <f aca="false">B57-C57/(2*10^5/1.8467)</f>
        <v>0.9424272505</v>
      </c>
      <c r="K57" s="24" t="n">
        <f aca="false">G57-J57</f>
        <v>13.8575727495</v>
      </c>
      <c r="L57" s="6" t="n">
        <f aca="false">I57/K57</f>
        <v>70.9610216576695</v>
      </c>
      <c r="M57" s="25" t="n">
        <f aca="false">C57/L57</f>
        <v>319.851651932169</v>
      </c>
      <c r="N57" s="17" t="n">
        <f aca="false">J57/G57</f>
        <v>0.0636775169256757</v>
      </c>
      <c r="O57" s="18" t="n">
        <f aca="false">LN(L57/(3.14*H57^2/4))</f>
        <v>0.0657953286434143</v>
      </c>
    </row>
    <row r="58" customFormat="false" ht="14.25" hidden="false" customHeight="false" outlineLevel="0" collapsed="false">
      <c r="A58" s="14" t="n">
        <v>4.4</v>
      </c>
      <c r="B58" s="14" t="n">
        <v>1.1724</v>
      </c>
      <c r="C58" s="19" t="n">
        <v>23344</v>
      </c>
      <c r="G58" s="20" t="n">
        <f aca="false">$G$11</f>
        <v>14.8</v>
      </c>
      <c r="H58" s="20" t="n">
        <f aca="false">$H$11</f>
        <v>9.2</v>
      </c>
      <c r="I58" s="6" t="n">
        <f aca="false">(3.14*POWER(H58,2)*0.25*G58)</f>
        <v>983.34752</v>
      </c>
      <c r="J58" s="6" t="n">
        <f aca="false">B58-C58/(2*10^5/1.8467)</f>
        <v>0.956853176</v>
      </c>
      <c r="K58" s="24" t="n">
        <f aca="false">G58-J58</f>
        <v>13.843146824</v>
      </c>
      <c r="L58" s="6" t="n">
        <f aca="false">I58/K58</f>
        <v>71.0349700470677</v>
      </c>
      <c r="M58" s="25" t="n">
        <f aca="false">C58/L58</f>
        <v>328.626871870746</v>
      </c>
      <c r="N58" s="17" t="n">
        <f aca="false">J58/G58</f>
        <v>0.0646522416216216</v>
      </c>
      <c r="O58" s="18" t="n">
        <f aca="false">LN(L58/(3.14*H58^2/4))</f>
        <v>0.0668368847492672</v>
      </c>
    </row>
    <row r="59" customFormat="false" ht="14.25" hidden="false" customHeight="false" outlineLevel="0" collapsed="false">
      <c r="A59" s="14" t="n">
        <v>4.5</v>
      </c>
      <c r="B59" s="14" t="n">
        <v>1.193</v>
      </c>
      <c r="C59" s="19" t="n">
        <v>24050</v>
      </c>
      <c r="G59" s="20" t="n">
        <f aca="false">$G$11</f>
        <v>14.8</v>
      </c>
      <c r="H59" s="20" t="n">
        <f aca="false">$H$11</f>
        <v>9.2</v>
      </c>
      <c r="I59" s="6" t="n">
        <f aca="false">(3.14*POWER(H59,2)*0.25*G59)</f>
        <v>983.34752</v>
      </c>
      <c r="J59" s="6" t="n">
        <f aca="false">B59-C59/(2*10^5/1.8467)</f>
        <v>0.970934325</v>
      </c>
      <c r="K59" s="24" t="n">
        <f aca="false">G59-J59</f>
        <v>13.829065675</v>
      </c>
      <c r="L59" s="6" t="n">
        <f aca="false">I59/K59</f>
        <v>71.1072998791005</v>
      </c>
      <c r="M59" s="25" t="n">
        <f aca="false">C59/L59</f>
        <v>338.221252120258</v>
      </c>
      <c r="N59" s="17" t="n">
        <f aca="false">J59/G59</f>
        <v>0.0656036706081081</v>
      </c>
      <c r="O59" s="18" t="n">
        <f aca="false">LN(L59/(3.14*H59^2/4))</f>
        <v>0.0678545952208004</v>
      </c>
    </row>
    <row r="60" customFormat="false" ht="14.25" hidden="false" customHeight="false" outlineLevel="0" collapsed="false">
      <c r="A60" s="14" t="n">
        <v>4.6</v>
      </c>
      <c r="B60" s="14" t="n">
        <v>1.2136</v>
      </c>
      <c r="C60" s="19" t="n">
        <v>24709</v>
      </c>
      <c r="G60" s="20" t="n">
        <f aca="false">$G$11</f>
        <v>14.8</v>
      </c>
      <c r="H60" s="20" t="n">
        <f aca="false">$H$11</f>
        <v>9.2</v>
      </c>
      <c r="I60" s="6" t="n">
        <f aca="false">(3.14*POWER(H60,2)*0.25*G60)</f>
        <v>983.34752</v>
      </c>
      <c r="J60" s="6" t="n">
        <f aca="false">B60-C60/(2*10^5/1.8467)</f>
        <v>0.9854494485</v>
      </c>
      <c r="K60" s="24" t="n">
        <f aca="false">G60-J60</f>
        <v>13.8145505515</v>
      </c>
      <c r="L60" s="6" t="n">
        <f aca="false">I60/K60</f>
        <v>71.1820132210691</v>
      </c>
      <c r="M60" s="25" t="n">
        <f aca="false">C60/L60</f>
        <v>347.124208516856</v>
      </c>
      <c r="N60" s="17" t="n">
        <f aca="false">J60/G60</f>
        <v>0.0665844221959459</v>
      </c>
      <c r="O60" s="18" t="n">
        <f aca="false">LN(L60/(3.14*H60^2/4))</f>
        <v>0.0689047562934371</v>
      </c>
    </row>
    <row r="61" customFormat="false" ht="14.25" hidden="false" customHeight="false" outlineLevel="0" collapsed="false">
      <c r="A61" s="14" t="n">
        <v>4.7</v>
      </c>
      <c r="B61" s="14" t="n">
        <v>1.235</v>
      </c>
      <c r="C61" s="19" t="n">
        <v>25275</v>
      </c>
      <c r="G61" s="20" t="n">
        <f aca="false">$G$11</f>
        <v>14.8</v>
      </c>
      <c r="H61" s="20" t="n">
        <f aca="false">$H$11</f>
        <v>9.2</v>
      </c>
      <c r="I61" s="6" t="n">
        <f aca="false">(3.14*POWER(H61,2)*0.25*G61)</f>
        <v>983.34752</v>
      </c>
      <c r="J61" s="6" t="n">
        <f aca="false">B61-C61/(2*10^5/1.8467)</f>
        <v>1.0016232875</v>
      </c>
      <c r="K61" s="24" t="n">
        <f aca="false">G61-J61</f>
        <v>13.7983767125</v>
      </c>
      <c r="L61" s="6" t="n">
        <f aca="false">I61/K61</f>
        <v>71.2654495879346</v>
      </c>
      <c r="M61" s="25" t="n">
        <f aca="false">C61/L61</f>
        <v>354.65993894858</v>
      </c>
      <c r="N61" s="17" t="n">
        <f aca="false">J61/G61</f>
        <v>0.0676772491554054</v>
      </c>
      <c r="O61" s="18" t="n">
        <f aca="false">LN(L61/(3.14*H61^2/4))</f>
        <v>0.0700762250547914</v>
      </c>
    </row>
    <row r="62" customFormat="false" ht="14.25" hidden="false" customHeight="false" outlineLevel="0" collapsed="false">
      <c r="A62" s="14" t="n">
        <v>4.8</v>
      </c>
      <c r="B62" s="14" t="n">
        <v>1.2556</v>
      </c>
      <c r="C62" s="19" t="n">
        <v>25666</v>
      </c>
      <c r="G62" s="20" t="n">
        <f aca="false">$G$11</f>
        <v>14.8</v>
      </c>
      <c r="H62" s="20" t="n">
        <f aca="false">$H$11</f>
        <v>9.2</v>
      </c>
      <c r="I62" s="6" t="n">
        <f aca="false">(3.14*POWER(H62,2)*0.25*G62)</f>
        <v>983.34752</v>
      </c>
      <c r="J62" s="6" t="n">
        <f aca="false">B62-C62/(2*10^5/1.8467)</f>
        <v>1.018612989</v>
      </c>
      <c r="K62" s="24" t="n">
        <f aca="false">G62-J62</f>
        <v>13.781387011</v>
      </c>
      <c r="L62" s="6" t="n">
        <f aca="false">I62/K62</f>
        <v>71.3533056734503</v>
      </c>
      <c r="M62" s="25" t="n">
        <f aca="false">C62/L62</f>
        <v>359.703026478702</v>
      </c>
      <c r="N62" s="17" t="n">
        <f aca="false">J62/G62</f>
        <v>0.0688252019594595</v>
      </c>
      <c r="O62" s="18" t="n">
        <f aca="false">LN(L62/(3.14*H62^2/4))</f>
        <v>0.0713082663311</v>
      </c>
    </row>
    <row r="63" customFormat="false" ht="14.25" hidden="false" customHeight="false" outlineLevel="0" collapsed="false">
      <c r="A63" s="14" t="n">
        <v>4.9</v>
      </c>
      <c r="B63" s="14" t="n">
        <v>1.2762</v>
      </c>
      <c r="C63" s="19" t="n">
        <v>25815</v>
      </c>
      <c r="G63" s="20" t="n">
        <f aca="false">$G$11</f>
        <v>14.8</v>
      </c>
      <c r="H63" s="20" t="n">
        <f aca="false">$H$11</f>
        <v>9.2</v>
      </c>
      <c r="I63" s="6" t="n">
        <f aca="false">(3.14*POWER(H63,2)*0.25*G63)</f>
        <v>983.34752</v>
      </c>
      <c r="J63" s="6" t="n">
        <f aca="false">B63-C63/(2*10^5/1.8467)</f>
        <v>1.0378371975</v>
      </c>
      <c r="K63" s="24" t="n">
        <f aca="false">G63-J63</f>
        <v>13.7621628025</v>
      </c>
      <c r="L63" s="6" t="n">
        <f aca="false">I63/K63</f>
        <v>71.4529782935984</v>
      </c>
      <c r="M63" s="25" t="n">
        <f aca="false">C63/L63</f>
        <v>361.286549791205</v>
      </c>
      <c r="N63" s="17" t="n">
        <f aca="false">J63/G63</f>
        <v>0.0701241349662162</v>
      </c>
      <c r="O63" s="18" t="n">
        <f aca="false">LN(L63/(3.14*H63^2/4))</f>
        <v>0.0727041802021747</v>
      </c>
    </row>
    <row r="64" customFormat="false" ht="14.25" hidden="false" customHeight="false" outlineLevel="0" collapsed="false">
      <c r="A64" s="14" t="n">
        <v>5</v>
      </c>
      <c r="B64" s="14" t="n">
        <v>1.2968</v>
      </c>
      <c r="C64" s="19" t="n">
        <v>26003</v>
      </c>
      <c r="G64" s="20" t="n">
        <f aca="false">$G$11</f>
        <v>14.8</v>
      </c>
      <c r="H64" s="20" t="n">
        <f aca="false">$H$11</f>
        <v>9.2</v>
      </c>
      <c r="I64" s="6" t="n">
        <f aca="false">(3.14*POWER(H64,2)*0.25*G64)</f>
        <v>983.34752</v>
      </c>
      <c r="J64" s="6" t="n">
        <f aca="false">B64-C64/(2*10^5/1.8467)</f>
        <v>1.0567012995</v>
      </c>
      <c r="K64" s="24" t="n">
        <f aca="false">G64-J64</f>
        <v>13.7432987005</v>
      </c>
      <c r="L64" s="6" t="n">
        <f aca="false">I64/K64</f>
        <v>71.5510549126189</v>
      </c>
      <c r="M64" s="25" t="n">
        <f aca="false">C64/L64</f>
        <v>363.41882075332</v>
      </c>
      <c r="N64" s="17" t="n">
        <f aca="false">J64/G64</f>
        <v>0.0713987364527027</v>
      </c>
      <c r="O64" s="18" t="n">
        <f aca="false">LN(L64/(3.14*H64^2/4))</f>
        <v>0.074075842695866</v>
      </c>
    </row>
    <row r="65" customFormat="false" ht="14.25" hidden="false" customHeight="false" outlineLevel="0" collapsed="false">
      <c r="A65" s="14" t="n">
        <v>5.1</v>
      </c>
      <c r="B65" s="14" t="n">
        <v>1.3174</v>
      </c>
      <c r="C65" s="19" t="n">
        <v>26213</v>
      </c>
      <c r="G65" s="20" t="n">
        <f aca="false">$G$11</f>
        <v>14.8</v>
      </c>
      <c r="H65" s="20" t="n">
        <f aca="false">$H$11</f>
        <v>9.2</v>
      </c>
      <c r="I65" s="6" t="n">
        <f aca="false">(3.14*POWER(H65,2)*0.25*G65)</f>
        <v>983.34752</v>
      </c>
      <c r="J65" s="6" t="n">
        <f aca="false">B65-C65/(2*10^5/1.8467)</f>
        <v>1.0753622645</v>
      </c>
      <c r="K65" s="24" t="n">
        <f aca="false">G65-J65</f>
        <v>13.7246377355</v>
      </c>
      <c r="L65" s="6" t="n">
        <f aca="false">I65/K65</f>
        <v>71.6483406666891</v>
      </c>
      <c r="M65" s="25" t="n">
        <f aca="false">C65/L65</f>
        <v>365.856344418972</v>
      </c>
      <c r="N65" s="17" t="n">
        <f aca="false">J65/G65</f>
        <v>0.0726596124662162</v>
      </c>
      <c r="O65" s="18" t="n">
        <f aca="false">LN(L65/(3.14*H65^2/4))</f>
        <v>0.0754345882219054</v>
      </c>
    </row>
    <row r="66" customFormat="false" ht="14.25" hidden="false" customHeight="false" outlineLevel="0" collapsed="false">
      <c r="A66" s="14" t="n">
        <v>5.2</v>
      </c>
      <c r="B66" s="14" t="n">
        <v>1.3384</v>
      </c>
      <c r="C66" s="19" t="n">
        <v>25696</v>
      </c>
      <c r="G66" s="20" t="n">
        <f aca="false">$G$11</f>
        <v>14.8</v>
      </c>
      <c r="H66" s="20" t="n">
        <f aca="false">$H$11</f>
        <v>9.2</v>
      </c>
      <c r="I66" s="6" t="n">
        <f aca="false">(3.14*POWER(H66,2)*0.25*G66)</f>
        <v>983.34752</v>
      </c>
      <c r="J66" s="6" t="n">
        <f aca="false">B66-C66/(2*10^5/1.8467)</f>
        <v>1.101135984</v>
      </c>
      <c r="K66" s="24" t="n">
        <f aca="false">G66-J66</f>
        <v>13.698864016</v>
      </c>
      <c r="L66" s="6" t="n">
        <f aca="false">I66/K66</f>
        <v>71.7831433943333</v>
      </c>
      <c r="M66" s="25" t="n">
        <f aca="false">C66/L66</f>
        <v>357.967048877223</v>
      </c>
      <c r="N66" s="17" t="n">
        <f aca="false">J66/G66</f>
        <v>0.07440108</v>
      </c>
      <c r="O66" s="18" t="n">
        <f aca="false">LN(L66/(3.14*H66^2/4))</f>
        <v>0.0773142699140684</v>
      </c>
    </row>
    <row r="67" customFormat="false" ht="14.25" hidden="false" customHeight="false" outlineLevel="0" collapsed="false">
      <c r="A67" s="14" t="n">
        <v>5.3</v>
      </c>
      <c r="B67" s="14" t="n">
        <v>1.3588</v>
      </c>
      <c r="C67" s="19" t="n">
        <v>22255</v>
      </c>
      <c r="G67" s="20" t="n">
        <f aca="false">$G$11</f>
        <v>14.8</v>
      </c>
      <c r="H67" s="20" t="n">
        <f aca="false">$H$11</f>
        <v>9.2</v>
      </c>
      <c r="I67" s="6" t="n">
        <f aca="false">(3.14*POWER(H67,2)*0.25*G67)</f>
        <v>983.34752</v>
      </c>
      <c r="J67" s="6" t="n">
        <f aca="false">B67-C67/(2*10^5/1.8467)</f>
        <v>1.1533084575</v>
      </c>
      <c r="K67" s="24" t="n">
        <f aca="false">G67-J67</f>
        <v>13.6466915425</v>
      </c>
      <c r="L67" s="6" t="n">
        <f aca="false">I67/K67</f>
        <v>72.0575765149782</v>
      </c>
      <c r="M67" s="25" t="n">
        <f aca="false">C67/L67</f>
        <v>308.850242769044</v>
      </c>
      <c r="N67" s="17" t="n">
        <f aca="false">J67/G67</f>
        <v>0.0779262471283784</v>
      </c>
      <c r="O67" s="18" t="n">
        <f aca="false">LN(L67/(3.14*H67^2/4))</f>
        <v>0.0811300663561841</v>
      </c>
    </row>
    <row r="68" customFormat="false" ht="14.25" hidden="false" customHeight="false" outlineLevel="0" collapsed="false">
      <c r="A68" s="14" t="n">
        <v>5.4</v>
      </c>
      <c r="B68" s="14" t="n">
        <v>1.3792</v>
      </c>
      <c r="C68" s="19" t="n">
        <v>23398</v>
      </c>
      <c r="G68" s="20" t="n">
        <f aca="false">$G$11</f>
        <v>14.8</v>
      </c>
      <c r="H68" s="20" t="n">
        <f aca="false">$H$11</f>
        <v>9.2</v>
      </c>
      <c r="I68" s="6" t="n">
        <f aca="false">(3.14*POWER(H68,2)*0.25*G68)</f>
        <v>983.34752</v>
      </c>
      <c r="J68" s="6" t="n">
        <f aca="false">B68-C68/(2*10^5/1.8467)</f>
        <v>1.163154567</v>
      </c>
      <c r="K68" s="24" t="n">
        <f aca="false">G68-J68</f>
        <v>13.636845433</v>
      </c>
      <c r="L68" s="6" t="n">
        <f aca="false">I68/K68</f>
        <v>72.1096037079355</v>
      </c>
      <c r="M68" s="25" t="n">
        <f aca="false">C68/L68</f>
        <v>324.478277467293</v>
      </c>
      <c r="N68" s="17" t="n">
        <f aca="false">J68/G68</f>
        <v>0.0785915247972973</v>
      </c>
      <c r="O68" s="18" t="n">
        <f aca="false">LN(L68/(3.14*H68^2/4))</f>
        <v>0.0818518283430024</v>
      </c>
    </row>
    <row r="69" customFormat="false" ht="14.25" hidden="false" customHeight="false" outlineLevel="0" collapsed="false">
      <c r="A69" s="14" t="n">
        <v>5.5</v>
      </c>
      <c r="B69" s="14" t="n">
        <v>1.4004</v>
      </c>
      <c r="C69" s="19" t="n">
        <v>24590</v>
      </c>
      <c r="G69" s="20" t="n">
        <f aca="false">$G$11</f>
        <v>14.8</v>
      </c>
      <c r="H69" s="20" t="n">
        <f aca="false">$H$11</f>
        <v>9.2</v>
      </c>
      <c r="I69" s="6" t="n">
        <f aca="false">(3.14*POWER(H69,2)*0.25*G69)</f>
        <v>983.34752</v>
      </c>
      <c r="J69" s="6" t="n">
        <f aca="false">B69-C69/(2*10^5/1.8467)</f>
        <v>1.173348235</v>
      </c>
      <c r="K69" s="24" t="n">
        <f aca="false">G69-J69</f>
        <v>13.626651765</v>
      </c>
      <c r="L69" s="6" t="n">
        <f aca="false">I69/K69</f>
        <v>72.1635466260115</v>
      </c>
      <c r="M69" s="25" t="n">
        <f aca="false">C69/L69</f>
        <v>340.753762109808</v>
      </c>
      <c r="N69" s="17" t="n">
        <f aca="false">J69/G69</f>
        <v>0.0792802861486487</v>
      </c>
      <c r="O69" s="18" t="n">
        <f aca="false">LN(L69/(3.14*H69^2/4))</f>
        <v>0.0825996171098643</v>
      </c>
    </row>
    <row r="70" customFormat="false" ht="14.25" hidden="false" customHeight="false" outlineLevel="0" collapsed="false">
      <c r="A70" s="14" t="n">
        <v>5.6</v>
      </c>
      <c r="B70" s="14" t="n">
        <v>1.421</v>
      </c>
      <c r="C70" s="19" t="n">
        <v>25763</v>
      </c>
      <c r="G70" s="20" t="n">
        <f aca="false">$G$11</f>
        <v>14.8</v>
      </c>
      <c r="H70" s="20" t="n">
        <f aca="false">$H$11</f>
        <v>9.2</v>
      </c>
      <c r="I70" s="6" t="n">
        <f aca="false">(3.14*POWER(H70,2)*0.25*G70)</f>
        <v>983.34752</v>
      </c>
      <c r="J70" s="6" t="n">
        <f aca="false">B70-C70/(2*10^5/1.8467)</f>
        <v>1.1831173395</v>
      </c>
      <c r="K70" s="24" t="n">
        <f aca="false">G70-J70</f>
        <v>13.6168826605</v>
      </c>
      <c r="L70" s="6" t="n">
        <f aca="false">I70/K70</f>
        <v>72.2153186244679</v>
      </c>
      <c r="M70" s="25" t="n">
        <f aca="false">C70/L70</f>
        <v>356.752562901121</v>
      </c>
      <c r="N70" s="17" t="n">
        <f aca="false">J70/G70</f>
        <v>0.079940360777027</v>
      </c>
      <c r="O70" s="18" t="n">
        <f aca="false">LN(L70/(3.14*H70^2/4))</f>
        <v>0.0833167857977544</v>
      </c>
    </row>
    <row r="71" customFormat="false" ht="14.25" hidden="false" customHeight="false" outlineLevel="0" collapsed="false">
      <c r="A71" s="14" t="n">
        <v>5.7</v>
      </c>
      <c r="B71" s="14" t="n">
        <v>1.4416</v>
      </c>
      <c r="C71" s="19" t="n">
        <v>26580</v>
      </c>
      <c r="G71" s="20" t="n">
        <f aca="false">$G$11</f>
        <v>14.8</v>
      </c>
      <c r="H71" s="20" t="n">
        <f aca="false">$H$11</f>
        <v>9.2</v>
      </c>
      <c r="I71" s="6" t="n">
        <f aca="false">(3.14*POWER(H71,2)*0.25*G71)</f>
        <v>983.34752</v>
      </c>
      <c r="J71" s="6" t="n">
        <f aca="false">B71-C71/(2*10^5/1.8467)</f>
        <v>1.19617357</v>
      </c>
      <c r="K71" s="24" t="n">
        <f aca="false">G71-J71</f>
        <v>13.60382643</v>
      </c>
      <c r="L71" s="6" t="n">
        <f aca="false">I71/K71</f>
        <v>72.2846270540075</v>
      </c>
      <c r="M71" s="25" t="n">
        <f aca="false">C71/L71</f>
        <v>367.713040563117</v>
      </c>
      <c r="N71" s="17" t="n">
        <f aca="false">J71/G71</f>
        <v>0.0808225385135135</v>
      </c>
      <c r="O71" s="18" t="n">
        <f aca="false">LN(L71/(3.14*H71^2/4))</f>
        <v>0.0842760724539411</v>
      </c>
    </row>
    <row r="72" customFormat="false" ht="14.25" hidden="false" customHeight="false" outlineLevel="0" collapsed="false">
      <c r="A72" s="14" t="n">
        <v>5.8</v>
      </c>
      <c r="B72" s="14" t="n">
        <v>1.4622</v>
      </c>
      <c r="C72" s="19" t="n">
        <v>26930</v>
      </c>
      <c r="G72" s="20" t="n">
        <f aca="false">$G$11</f>
        <v>14.8</v>
      </c>
      <c r="H72" s="20" t="n">
        <f aca="false">$H$11</f>
        <v>9.2</v>
      </c>
      <c r="I72" s="6" t="n">
        <f aca="false">(3.14*POWER(H72,2)*0.25*G72)</f>
        <v>983.34752</v>
      </c>
      <c r="J72" s="6" t="n">
        <f aca="false">B72-C72/(2*10^5/1.8467)</f>
        <v>1.213541845</v>
      </c>
      <c r="K72" s="24" t="n">
        <f aca="false">G72-J72</f>
        <v>13.586458155</v>
      </c>
      <c r="L72" s="6" t="n">
        <f aca="false">I72/K72</f>
        <v>72.3770322464884</v>
      </c>
      <c r="M72" s="25" t="n">
        <f aca="false">C72/L72</f>
        <v>372.079362252472</v>
      </c>
      <c r="N72" s="17" t="n">
        <f aca="false">J72/G72</f>
        <v>0.0819960706081081</v>
      </c>
      <c r="O72" s="18" t="n">
        <f aca="false">LN(L72/(3.14*H72^2/4))</f>
        <v>0.085553607987483</v>
      </c>
    </row>
    <row r="73" customFormat="false" ht="14.25" hidden="false" customHeight="false" outlineLevel="0" collapsed="false">
      <c r="A73" s="14" t="n">
        <v>5.9</v>
      </c>
      <c r="B73" s="14" t="n">
        <v>1.4829</v>
      </c>
      <c r="C73" s="19" t="n">
        <v>27082</v>
      </c>
      <c r="G73" s="20" t="n">
        <f aca="false">$G$11</f>
        <v>14.8</v>
      </c>
      <c r="H73" s="20" t="n">
        <f aca="false">$H$11</f>
        <v>9.2</v>
      </c>
      <c r="I73" s="6" t="n">
        <f aca="false">(3.14*POWER(H73,2)*0.25*G73)</f>
        <v>983.34752</v>
      </c>
      <c r="J73" s="6" t="n">
        <f aca="false">B73-C73/(2*10^5/1.8467)</f>
        <v>1.232838353</v>
      </c>
      <c r="K73" s="24" t="n">
        <f aca="false">G73-J73</f>
        <v>13.567161647</v>
      </c>
      <c r="L73" s="6" t="n">
        <f aca="false">I73/K73</f>
        <v>72.4799737473048</v>
      </c>
      <c r="M73" s="25" t="n">
        <f aca="false">C73/L73</f>
        <v>373.648038207341</v>
      </c>
      <c r="N73" s="17" t="n">
        <f aca="false">J73/G73</f>
        <v>0.0832998887162162</v>
      </c>
      <c r="O73" s="18" t="n">
        <f aca="false">LN(L73/(3.14*H73^2/4))</f>
        <v>0.0869748926183376</v>
      </c>
    </row>
    <row r="74" customFormat="false" ht="14.25" hidden="false" customHeight="false" outlineLevel="0" collapsed="false">
      <c r="A74" s="14" t="n">
        <v>6</v>
      </c>
      <c r="B74" s="14" t="n">
        <v>1.524</v>
      </c>
      <c r="C74" s="19" t="n">
        <v>27475</v>
      </c>
      <c r="G74" s="20" t="n">
        <f aca="false">$G$11</f>
        <v>14.8</v>
      </c>
      <c r="H74" s="20" t="n">
        <f aca="false">$H$11</f>
        <v>9.2</v>
      </c>
      <c r="I74" s="6" t="n">
        <f aca="false">(3.14*POWER(H74,2)*0.25*G74)</f>
        <v>983.34752</v>
      </c>
      <c r="J74" s="6" t="n">
        <f aca="false">B74-C74/(2*10^5/1.8467)</f>
        <v>1.2703095875</v>
      </c>
      <c r="K74" s="24" t="n">
        <f aca="false">G74-J74</f>
        <v>13.5296904125</v>
      </c>
      <c r="L74" s="6" t="n">
        <f aca="false">I74/K74</f>
        <v>72.6807110894046</v>
      </c>
      <c r="M74" s="25" t="n">
        <f aca="false">C74/L74</f>
        <v>378.023269010164</v>
      </c>
      <c r="N74" s="17" t="n">
        <f aca="false">J74/G74</f>
        <v>0.0858317288851351</v>
      </c>
      <c r="O74" s="18" t="n">
        <f aca="false">LN(L74/(3.14*H74^2/4))</f>
        <v>0.0897406204086569</v>
      </c>
    </row>
    <row r="75" customFormat="false" ht="14.25" hidden="false" customHeight="false" outlineLevel="0" collapsed="false">
      <c r="A75" s="14" t="n">
        <v>6.1</v>
      </c>
      <c r="B75" s="14" t="n">
        <v>1.5447</v>
      </c>
      <c r="C75" s="19" t="n">
        <v>27640</v>
      </c>
      <c r="G75" s="20" t="n">
        <f aca="false">$G$11</f>
        <v>14.8</v>
      </c>
      <c r="H75" s="20" t="n">
        <f aca="false">$H$11</f>
        <v>9.2</v>
      </c>
      <c r="I75" s="6" t="n">
        <f aca="false">(3.14*POWER(H75,2)*0.25*G75)</f>
        <v>983.34752</v>
      </c>
      <c r="J75" s="6" t="n">
        <f aca="false">B75-C75/(2*10^5/1.8467)</f>
        <v>1.28948606</v>
      </c>
      <c r="K75" s="24" t="n">
        <f aca="false">G75-J75</f>
        <v>13.51051394</v>
      </c>
      <c r="L75" s="6" t="n">
        <f aca="false">I75/K75</f>
        <v>72.78387220257</v>
      </c>
      <c r="M75" s="25" t="n">
        <f aca="false">C75/L75</f>
        <v>379.754458832214</v>
      </c>
      <c r="N75" s="17" t="n">
        <f aca="false">J75/G75</f>
        <v>0.0871274364864865</v>
      </c>
      <c r="O75" s="18" t="n">
        <f aca="false">LN(L75/(3.14*H75^2/4))</f>
        <v>0.0911589880707423</v>
      </c>
    </row>
    <row r="76" customFormat="false" ht="14.25" hidden="false" customHeight="false" outlineLevel="0" collapsed="false">
      <c r="A76" s="14" t="n">
        <v>6.2</v>
      </c>
      <c r="B76" s="14" t="n">
        <v>1.5661</v>
      </c>
      <c r="C76" s="19" t="n">
        <v>27791</v>
      </c>
      <c r="G76" s="20" t="n">
        <f aca="false">$G$11</f>
        <v>14.8</v>
      </c>
      <c r="H76" s="20" t="n">
        <f aca="false">$H$11</f>
        <v>9.2</v>
      </c>
      <c r="I76" s="6" t="n">
        <f aca="false">(3.14*POWER(H76,2)*0.25*G76)</f>
        <v>983.34752</v>
      </c>
      <c r="J76" s="6" t="n">
        <f aca="false">B76-C76/(2*10^5/1.8467)</f>
        <v>1.3094918015</v>
      </c>
      <c r="K76" s="24" t="n">
        <f aca="false">G76-J76</f>
        <v>13.4905081985</v>
      </c>
      <c r="L76" s="6" t="n">
        <f aca="false">I76/K76</f>
        <v>72.8918070046715</v>
      </c>
      <c r="M76" s="25" t="n">
        <f aca="false">C76/L76</f>
        <v>381.263699474743</v>
      </c>
      <c r="N76" s="17" t="n">
        <f aca="false">J76/G76</f>
        <v>0.088479175777027</v>
      </c>
      <c r="O76" s="18" t="n">
        <f aca="false">LN(L76/(3.14*H76^2/4))</f>
        <v>0.0926408390212906</v>
      </c>
    </row>
    <row r="77" customFormat="false" ht="14.25" hidden="false" customHeight="false" outlineLevel="0" collapsed="false">
      <c r="A77" s="14" t="n">
        <v>6.3</v>
      </c>
      <c r="B77" s="14" t="n">
        <v>1.5867</v>
      </c>
      <c r="C77" s="19" t="n">
        <v>27941</v>
      </c>
      <c r="G77" s="20" t="n">
        <f aca="false">$G$11</f>
        <v>14.8</v>
      </c>
      <c r="H77" s="20" t="n">
        <f aca="false">$H$11</f>
        <v>9.2</v>
      </c>
      <c r="I77" s="6" t="n">
        <f aca="false">(3.14*POWER(H77,2)*0.25*G77)</f>
        <v>983.34752</v>
      </c>
      <c r="J77" s="6" t="n">
        <f aca="false">B77-C77/(2*10^5/1.8467)</f>
        <v>1.3287067765</v>
      </c>
      <c r="K77" s="24" t="n">
        <f aca="false">G77-J77</f>
        <v>13.4712932235</v>
      </c>
      <c r="L77" s="6" t="n">
        <f aca="false">I77/K77</f>
        <v>72.9957772936454</v>
      </c>
      <c r="M77" s="25" t="n">
        <f aca="false">C77/L77</f>
        <v>382.775566422147</v>
      </c>
      <c r="N77" s="17" t="n">
        <f aca="false">J77/G77</f>
        <v>0.0897774848986487</v>
      </c>
      <c r="O77" s="18" t="n">
        <f aca="false">LN(L77/(3.14*H77^2/4))</f>
        <v>0.0940661872724978</v>
      </c>
    </row>
    <row r="78" customFormat="false" ht="14.25" hidden="false" customHeight="false" outlineLevel="0" collapsed="false">
      <c r="A78" s="14" t="n">
        <v>6.4</v>
      </c>
      <c r="B78" s="14" t="n">
        <v>1.6073</v>
      </c>
      <c r="C78" s="19" t="n">
        <v>28089</v>
      </c>
      <c r="G78" s="20" t="n">
        <f aca="false">$G$11</f>
        <v>14.8</v>
      </c>
      <c r="H78" s="20" t="n">
        <f aca="false">$H$11</f>
        <v>9.2</v>
      </c>
      <c r="I78" s="6" t="n">
        <f aca="false">(3.14*POWER(H78,2)*0.25*G78)</f>
        <v>983.34752</v>
      </c>
      <c r="J78" s="6" t="n">
        <f aca="false">B78-C78/(2*10^5/1.8467)</f>
        <v>1.3479402185</v>
      </c>
      <c r="K78" s="24" t="n">
        <f aca="false">G78-J78</f>
        <v>13.4520597815</v>
      </c>
      <c r="L78" s="6" t="n">
        <f aca="false">I78/K78</f>
        <v>73.1001449571576</v>
      </c>
      <c r="M78" s="25" t="n">
        <f aca="false">C78/L78</f>
        <v>384.253683990125</v>
      </c>
      <c r="N78" s="17" t="n">
        <f aca="false">J78/G78</f>
        <v>0.0910770417905405</v>
      </c>
      <c r="O78" s="18" t="n">
        <f aca="false">LN(L78/(3.14*H78^2/4))</f>
        <v>0.0954949428415583</v>
      </c>
    </row>
    <row r="79" customFormat="false" ht="14.25" hidden="false" customHeight="false" outlineLevel="0" collapsed="false">
      <c r="A79" s="14" t="n">
        <v>6.5</v>
      </c>
      <c r="B79" s="14" t="n">
        <v>1.6278</v>
      </c>
      <c r="C79" s="19" t="n">
        <v>28222</v>
      </c>
      <c r="G79" s="20" t="n">
        <f aca="false">$G$11</f>
        <v>14.8</v>
      </c>
      <c r="H79" s="20" t="n">
        <f aca="false">$H$11</f>
        <v>9.2</v>
      </c>
      <c r="I79" s="6" t="n">
        <f aca="false">(3.14*POWER(H79,2)*0.25*G79)</f>
        <v>983.34752</v>
      </c>
      <c r="J79" s="6" t="n">
        <f aca="false">B79-C79/(2*10^5/1.8467)</f>
        <v>1.367212163</v>
      </c>
      <c r="K79" s="24" t="n">
        <f aca="false">G79-J79</f>
        <v>13.432787837</v>
      </c>
      <c r="L79" s="6" t="n">
        <f aca="false">I79/K79</f>
        <v>73.2050213204004</v>
      </c>
      <c r="M79" s="25" t="n">
        <f aca="false">C79/L79</f>
        <v>385.520002466487</v>
      </c>
      <c r="N79" s="17" t="n">
        <f aca="false">J79/G79</f>
        <v>0.0923792002027027</v>
      </c>
      <c r="O79" s="18" t="n">
        <f aca="false">LN(L79/(3.14*H79^2/4))</f>
        <v>0.0969286089775493</v>
      </c>
    </row>
    <row r="80" customFormat="false" ht="14.25" hidden="false" customHeight="false" outlineLevel="0" collapsed="false">
      <c r="A80" s="14" t="n">
        <v>6.6</v>
      </c>
      <c r="B80" s="14" t="n">
        <v>1.6484</v>
      </c>
      <c r="C80" s="19" t="n">
        <v>28355</v>
      </c>
      <c r="G80" s="20" t="n">
        <f aca="false">$G$11</f>
        <v>14.8</v>
      </c>
      <c r="H80" s="20" t="n">
        <f aca="false">$H$11</f>
        <v>9.2</v>
      </c>
      <c r="I80" s="6" t="n">
        <f aca="false">(3.14*POWER(H80,2)*0.25*G80)</f>
        <v>983.34752</v>
      </c>
      <c r="J80" s="6" t="n">
        <f aca="false">B80-C80/(2*10^5/1.8467)</f>
        <v>1.3865841075</v>
      </c>
      <c r="K80" s="24" t="n">
        <f aca="false">G80-J80</f>
        <v>13.4134158925</v>
      </c>
      <c r="L80" s="6" t="n">
        <f aca="false">I80/K80</f>
        <v>73.3107455908998</v>
      </c>
      <c r="M80" s="25" t="n">
        <f aca="false">C80/L80</f>
        <v>386.77822427603</v>
      </c>
      <c r="N80" s="17" t="n">
        <f aca="false">J80/G80</f>
        <v>0.0936881153716216</v>
      </c>
      <c r="O80" s="18" t="n">
        <f aca="false">LN(L80/(3.14*H80^2/4))</f>
        <v>0.098371788658182</v>
      </c>
    </row>
    <row r="81" customFormat="false" ht="14.25" hidden="false" customHeight="false" outlineLevel="0" collapsed="false">
      <c r="A81" s="14" t="n">
        <v>6.7</v>
      </c>
      <c r="B81" s="14" t="n">
        <v>1.669</v>
      </c>
      <c r="C81" s="19" t="n">
        <v>28487</v>
      </c>
      <c r="G81" s="20" t="n">
        <f aca="false">$G$11</f>
        <v>14.8</v>
      </c>
      <c r="H81" s="20" t="n">
        <f aca="false">$H$11</f>
        <v>9.2</v>
      </c>
      <c r="I81" s="6" t="n">
        <f aca="false">(3.14*POWER(H81,2)*0.25*G81)</f>
        <v>983.34752</v>
      </c>
      <c r="J81" s="6" t="n">
        <f aca="false">B81-C81/(2*10^5/1.8467)</f>
        <v>1.4059652855</v>
      </c>
      <c r="K81" s="24" t="n">
        <f aca="false">G81-J81</f>
        <v>13.3940347145</v>
      </c>
      <c r="L81" s="6" t="n">
        <f aca="false">I81/K81</f>
        <v>73.4168262932346</v>
      </c>
      <c r="M81" s="25" t="n">
        <f aca="false">C81/L81</f>
        <v>388.017317531814</v>
      </c>
      <c r="N81" s="17" t="n">
        <f aca="false">J81/G81</f>
        <v>0.0949976544256757</v>
      </c>
      <c r="O81" s="18" t="n">
        <f aca="false">LN(L81/(3.14*H81^2/4))</f>
        <v>0.0998177434907362</v>
      </c>
    </row>
    <row r="82" customFormat="false" ht="14.25" hidden="false" customHeight="false" outlineLevel="0" collapsed="false">
      <c r="A82" s="14" t="n">
        <v>6.8</v>
      </c>
      <c r="B82" s="14" t="n">
        <v>1.6897</v>
      </c>
      <c r="C82" s="19" t="n">
        <v>28607</v>
      </c>
      <c r="G82" s="20" t="n">
        <f aca="false">$G$11</f>
        <v>14.8</v>
      </c>
      <c r="H82" s="20" t="n">
        <f aca="false">$H$11</f>
        <v>9.2</v>
      </c>
      <c r="I82" s="6" t="n">
        <f aca="false">(3.14*POWER(H82,2)*0.25*G82)</f>
        <v>983.34752</v>
      </c>
      <c r="J82" s="6" t="n">
        <f aca="false">B82-C82/(2*10^5/1.8467)</f>
        <v>1.4255572655</v>
      </c>
      <c r="K82" s="24" t="n">
        <f aca="false">G82-J82</f>
        <v>13.3744427345</v>
      </c>
      <c r="L82" s="6" t="n">
        <f aca="false">I82/K82</f>
        <v>73.5243732782532</v>
      </c>
      <c r="M82" s="25" t="n">
        <f aca="false">C82/L82</f>
        <v>389.081861218139</v>
      </c>
      <c r="N82" s="17" t="n">
        <f aca="false">J82/G82</f>
        <v>0.0963214368581081</v>
      </c>
      <c r="O82" s="18" t="n">
        <f aca="false">LN(L82/(3.14*H82^2/4))</f>
        <v>0.101281553566278</v>
      </c>
    </row>
    <row r="83" customFormat="false" ht="14.25" hidden="false" customHeight="false" outlineLevel="0" collapsed="false">
      <c r="A83" s="14" t="n">
        <v>6.9</v>
      </c>
      <c r="B83" s="14" t="n">
        <v>1.7104</v>
      </c>
      <c r="C83" s="19" t="n">
        <v>28733</v>
      </c>
      <c r="G83" s="20" t="n">
        <f aca="false">$G$11</f>
        <v>14.8</v>
      </c>
      <c r="H83" s="20" t="n">
        <f aca="false">$H$11</f>
        <v>9.2</v>
      </c>
      <c r="I83" s="6" t="n">
        <f aca="false">(3.14*POWER(H83,2)*0.25*G83)</f>
        <v>983.34752</v>
      </c>
      <c r="J83" s="6" t="n">
        <f aca="false">B83-C83/(2*10^5/1.8467)</f>
        <v>1.4450938445</v>
      </c>
      <c r="K83" s="24" t="n">
        <f aca="false">G83-J83</f>
        <v>13.3549061555</v>
      </c>
      <c r="L83" s="6" t="n">
        <f aca="false">I83/K83</f>
        <v>73.6319303595424</v>
      </c>
      <c r="M83" s="25" t="n">
        <f aca="false">C83/L83</f>
        <v>390.224728045261</v>
      </c>
      <c r="N83" s="17" t="n">
        <f aca="false">J83/G83</f>
        <v>0.0976414759797297</v>
      </c>
      <c r="O83" s="18" t="n">
        <f aca="false">LN(L83/(3.14*H83^2/4))</f>
        <v>0.102743361151591</v>
      </c>
    </row>
    <row r="84" customFormat="false" ht="14.25" hidden="false" customHeight="false" outlineLevel="0" collapsed="false">
      <c r="A84" s="14" t="n">
        <v>7</v>
      </c>
      <c r="B84" s="14" t="n">
        <v>1.7318</v>
      </c>
      <c r="C84" s="19" t="n">
        <v>28863</v>
      </c>
      <c r="G84" s="20" t="n">
        <f aca="false">$G$11</f>
        <v>14.8</v>
      </c>
      <c r="H84" s="20" t="n">
        <f aca="false">$H$11</f>
        <v>9.2</v>
      </c>
      <c r="I84" s="6" t="n">
        <f aca="false">(3.14*POWER(H84,2)*0.25*G84)</f>
        <v>983.34752</v>
      </c>
      <c r="J84" s="6" t="n">
        <f aca="false">B84-C84/(2*10^5/1.8467)</f>
        <v>1.4652934895</v>
      </c>
      <c r="K84" s="24" t="n">
        <f aca="false">G84-J84</f>
        <v>13.3347065105</v>
      </c>
      <c r="L84" s="6" t="n">
        <f aca="false">I84/K84</f>
        <v>73.7434692863839</v>
      </c>
      <c r="M84" s="25" t="n">
        <f aca="false">C84/L84</f>
        <v>391.397370903586</v>
      </c>
      <c r="N84" s="17" t="n">
        <f aca="false">J84/G84</f>
        <v>0.0990063168581081</v>
      </c>
      <c r="O84" s="18" t="n">
        <f aca="false">LN(L84/(3.14*H84^2/4))</f>
        <v>0.104257032339672</v>
      </c>
    </row>
    <row r="85" customFormat="false" ht="14.25" hidden="false" customHeight="false" outlineLevel="0" collapsed="false">
      <c r="A85" s="14" t="n">
        <v>7.1</v>
      </c>
      <c r="B85" s="14" t="n">
        <v>1.7526</v>
      </c>
      <c r="C85" s="19" t="n">
        <v>28982</v>
      </c>
      <c r="G85" s="20" t="n">
        <f aca="false">$G$11</f>
        <v>14.8</v>
      </c>
      <c r="H85" s="20" t="n">
        <f aca="false">$H$11</f>
        <v>9.2</v>
      </c>
      <c r="I85" s="6" t="n">
        <f aca="false">(3.14*POWER(H85,2)*0.25*G85)</f>
        <v>983.34752</v>
      </c>
      <c r="J85" s="6" t="n">
        <f aca="false">B85-C85/(2*10^5/1.8467)</f>
        <v>1.484994703</v>
      </c>
      <c r="K85" s="24" t="n">
        <f aca="false">G85-J85</f>
        <v>13.315005297</v>
      </c>
      <c r="L85" s="6" t="n">
        <f aca="false">I85/K85</f>
        <v>73.8525819604111</v>
      </c>
      <c r="M85" s="25" t="n">
        <f aca="false">C85/L85</f>
        <v>392.430423292931</v>
      </c>
      <c r="N85" s="17" t="n">
        <f aca="false">J85/G85</f>
        <v>0.100337479932432</v>
      </c>
      <c r="O85" s="18" t="n">
        <f aca="false">LN(L85/(3.14*H85^2/4))</f>
        <v>0.105735563682248</v>
      </c>
    </row>
    <row r="86" customFormat="false" ht="14.25" hidden="false" customHeight="false" outlineLevel="0" collapsed="false">
      <c r="A86" s="14" t="n">
        <v>7.2</v>
      </c>
      <c r="B86" s="14" t="n">
        <v>1.7733</v>
      </c>
      <c r="C86" s="19" t="n">
        <v>29108</v>
      </c>
      <c r="G86" s="20" t="n">
        <f aca="false">$G$11</f>
        <v>14.8</v>
      </c>
      <c r="H86" s="20" t="n">
        <f aca="false">$H$11</f>
        <v>9.2</v>
      </c>
      <c r="I86" s="6" t="n">
        <f aca="false">(3.14*POWER(H86,2)*0.25*G86)</f>
        <v>983.34752</v>
      </c>
      <c r="J86" s="6" t="n">
        <f aca="false">B86-C86/(2*10^5/1.8467)</f>
        <v>1.504531282</v>
      </c>
      <c r="K86" s="24" t="n">
        <f aca="false">G86-J86</f>
        <v>13.295468718</v>
      </c>
      <c r="L86" s="6" t="n">
        <f aca="false">I86/K86</f>
        <v>73.9611021511938</v>
      </c>
      <c r="M86" s="25" t="n">
        <f aca="false">C86/L86</f>
        <v>393.558223895805</v>
      </c>
      <c r="N86" s="17" t="n">
        <f aca="false">J86/G86</f>
        <v>0.101657519054054</v>
      </c>
      <c r="O86" s="18" t="n">
        <f aca="false">LN(L86/(3.14*H86^2/4))</f>
        <v>0.107203901487811</v>
      </c>
    </row>
    <row r="87" customFormat="false" ht="14.25" hidden="false" customHeight="false" outlineLevel="0" collapsed="false">
      <c r="A87" s="14" t="n">
        <v>7.3</v>
      </c>
      <c r="B87" s="14" t="n">
        <v>1.794</v>
      </c>
      <c r="C87" s="19" t="n">
        <v>29229</v>
      </c>
      <c r="G87" s="20" t="n">
        <f aca="false">$G$11</f>
        <v>14.8</v>
      </c>
      <c r="H87" s="20" t="n">
        <f aca="false">$H$11</f>
        <v>9.2</v>
      </c>
      <c r="I87" s="6" t="n">
        <f aca="false">(3.14*POWER(H87,2)*0.25*G87)</f>
        <v>983.34752</v>
      </c>
      <c r="J87" s="6" t="n">
        <f aca="false">B87-C87/(2*10^5/1.8467)</f>
        <v>1.5241140285</v>
      </c>
      <c r="K87" s="24" t="n">
        <f aca="false">G87-J87</f>
        <v>13.2758859715</v>
      </c>
      <c r="L87" s="6" t="n">
        <f aca="false">I87/K87</f>
        <v>74.0701993155862</v>
      </c>
      <c r="M87" s="25" t="n">
        <f aca="false">C87/L87</f>
        <v>394.612141861072</v>
      </c>
      <c r="N87" s="17" t="n">
        <f aca="false">J87/G87</f>
        <v>0.102980677601351</v>
      </c>
      <c r="O87" s="18" t="n">
        <f aca="false">LN(L87/(3.14*H87^2/4))</f>
        <v>0.108677876019731</v>
      </c>
    </row>
    <row r="88" customFormat="false" ht="14.25" hidden="false" customHeight="false" outlineLevel="0" collapsed="false">
      <c r="A88" s="14" t="n">
        <v>7.4</v>
      </c>
      <c r="B88" s="14" t="n">
        <v>1.8147</v>
      </c>
      <c r="C88" s="19" t="n">
        <v>29339</v>
      </c>
      <c r="G88" s="20" t="n">
        <f aca="false">$G$11</f>
        <v>14.8</v>
      </c>
      <c r="H88" s="20" t="n">
        <f aca="false">$H$11</f>
        <v>9.2</v>
      </c>
      <c r="I88" s="6" t="n">
        <f aca="false">(3.14*POWER(H88,2)*0.25*G88)</f>
        <v>983.34752</v>
      </c>
      <c r="J88" s="6" t="n">
        <f aca="false">B88-C88/(2*10^5/1.8467)</f>
        <v>1.5437983435</v>
      </c>
      <c r="K88" s="24" t="n">
        <f aca="false">G88-J88</f>
        <v>13.2562016565</v>
      </c>
      <c r="L88" s="6" t="n">
        <f aca="false">I88/K88</f>
        <v>74.1801871667989</v>
      </c>
      <c r="M88" s="25" t="n">
        <f aca="false">C88/L88</f>
        <v>395.509921456916</v>
      </c>
      <c r="N88" s="17" t="n">
        <f aca="false">J88/G88</f>
        <v>0.104310698885135</v>
      </c>
      <c r="O88" s="18" t="n">
        <f aca="false">LN(L88/(3.14*H88^2/4))</f>
        <v>0.110161688291691</v>
      </c>
    </row>
    <row r="89" customFormat="false" ht="14.25" hidden="false" customHeight="false" outlineLevel="0" collapsed="false">
      <c r="A89" s="14" t="n">
        <v>7.5</v>
      </c>
      <c r="B89" s="14" t="n">
        <v>1.8353</v>
      </c>
      <c r="C89" s="19" t="n">
        <v>29457</v>
      </c>
      <c r="G89" s="20" t="n">
        <f aca="false">$G$11</f>
        <v>14.8</v>
      </c>
      <c r="H89" s="20" t="n">
        <f aca="false">$H$11</f>
        <v>9.2</v>
      </c>
      <c r="I89" s="6" t="n">
        <f aca="false">(3.14*POWER(H89,2)*0.25*G89)</f>
        <v>983.34752</v>
      </c>
      <c r="J89" s="6" t="n">
        <f aca="false">B89-C89/(2*10^5/1.8467)</f>
        <v>1.5633087905</v>
      </c>
      <c r="K89" s="24" t="n">
        <f aca="false">G89-J89</f>
        <v>13.2366912095</v>
      </c>
      <c r="L89" s="6" t="n">
        <f aca="false">I89/K89</f>
        <v>74.2895263201614</v>
      </c>
      <c r="M89" s="25" t="n">
        <f aca="false">C89/L89</f>
        <v>396.516190896827</v>
      </c>
      <c r="N89" s="17" t="n">
        <f aca="false">J89/G89</f>
        <v>0.105628972331081</v>
      </c>
      <c r="O89" s="18" t="n">
        <f aca="false">LN(L89/(3.14*H89^2/4))</f>
        <v>0.111634570141613</v>
      </c>
    </row>
    <row r="90" customFormat="false" ht="14.25" hidden="false" customHeight="false" outlineLevel="0" collapsed="false">
      <c r="A90" s="14" t="n">
        <v>7.6</v>
      </c>
      <c r="B90" s="14" t="n">
        <v>1.8559</v>
      </c>
      <c r="C90" s="19" t="n">
        <v>29579</v>
      </c>
      <c r="G90" s="20" t="n">
        <f aca="false">$G$11</f>
        <v>14.8</v>
      </c>
      <c r="H90" s="20" t="n">
        <f aca="false">$H$11</f>
        <v>9.2</v>
      </c>
      <c r="I90" s="6" t="n">
        <f aca="false">(3.14*POWER(H90,2)*0.25*G90)</f>
        <v>983.34752</v>
      </c>
      <c r="J90" s="6" t="n">
        <f aca="false">B90-C90/(2*10^5/1.8467)</f>
        <v>1.5827823035</v>
      </c>
      <c r="K90" s="24" t="n">
        <f aca="false">G90-J90</f>
        <v>13.2172176965</v>
      </c>
      <c r="L90" s="6" t="n">
        <f aca="false">I90/K90</f>
        <v>74.3989803739403</v>
      </c>
      <c r="M90" s="25" t="n">
        <f aca="false">C90/L90</f>
        <v>397.572652895666</v>
      </c>
      <c r="N90" s="17" t="n">
        <f aca="false">J90/G90</f>
        <v>0.106944750236486</v>
      </c>
      <c r="O90" s="18" t="n">
        <f aca="false">LN(L90/(3.14*H90^2/4))</f>
        <v>0.113106830183536</v>
      </c>
    </row>
    <row r="91" customFormat="false" ht="14.25" hidden="false" customHeight="false" outlineLevel="0" collapsed="false">
      <c r="A91" s="14" t="n">
        <v>7.7</v>
      </c>
      <c r="B91" s="14" t="n">
        <v>1.8764</v>
      </c>
      <c r="C91" s="19" t="n">
        <v>29699</v>
      </c>
      <c r="G91" s="20" t="n">
        <f aca="false">$G$11</f>
        <v>14.8</v>
      </c>
      <c r="H91" s="20" t="n">
        <f aca="false">$H$11</f>
        <v>9.2</v>
      </c>
      <c r="I91" s="6" t="n">
        <f aca="false">(3.14*POWER(H91,2)*0.25*G91)</f>
        <v>983.34752</v>
      </c>
      <c r="J91" s="6" t="n">
        <f aca="false">B91-C91/(2*10^5/1.8467)</f>
        <v>1.6021742835</v>
      </c>
      <c r="K91" s="24" t="n">
        <f aca="false">G91-J91</f>
        <v>13.1978257165</v>
      </c>
      <c r="L91" s="6" t="n">
        <f aca="false">I91/K91</f>
        <v>74.5082971334144</v>
      </c>
      <c r="M91" s="25" t="n">
        <f aca="false">C91/L91</f>
        <v>398.599902864791</v>
      </c>
      <c r="N91" s="17" t="n">
        <f aca="false">J91/G91</f>
        <v>0.108255019155405</v>
      </c>
      <c r="O91" s="18" t="n">
        <f aca="false">LN(L91/(3.14*H91^2/4))</f>
        <v>0.114575083192287</v>
      </c>
    </row>
    <row r="92" customFormat="false" ht="14.25" hidden="false" customHeight="false" outlineLevel="0" collapsed="false">
      <c r="A92" s="14" t="n">
        <v>7.8</v>
      </c>
      <c r="B92" s="14" t="n">
        <v>1.8977</v>
      </c>
      <c r="C92" s="19" t="n">
        <v>29819</v>
      </c>
      <c r="G92" s="20" t="n">
        <f aca="false">$G$11</f>
        <v>14.8</v>
      </c>
      <c r="H92" s="20" t="n">
        <f aca="false">$H$11</f>
        <v>9.2</v>
      </c>
      <c r="I92" s="6" t="n">
        <f aca="false">(3.14*POWER(H92,2)*0.25*G92)</f>
        <v>983.34752</v>
      </c>
      <c r="J92" s="6" t="n">
        <f aca="false">B92-C92/(2*10^5/1.8467)</f>
        <v>1.6223662635</v>
      </c>
      <c r="K92" s="24" t="n">
        <f aca="false">G92-J92</f>
        <v>13.1776337365</v>
      </c>
      <c r="L92" s="6" t="n">
        <f aca="false">I92/K92</f>
        <v>74.6224655854776</v>
      </c>
      <c r="M92" s="25" t="n">
        <f aca="false">C92/L92</f>
        <v>399.598160768935</v>
      </c>
      <c r="N92" s="17" t="n">
        <f aca="false">J92/G92</f>
        <v>0.109619342128378</v>
      </c>
      <c r="O92" s="18" t="n">
        <f aca="false">LN(L92/(3.14*H92^2/4))</f>
        <v>0.116106202222133</v>
      </c>
    </row>
    <row r="93" customFormat="false" ht="14.25" hidden="false" customHeight="false" outlineLevel="0" collapsed="false">
      <c r="A93" s="14" t="n">
        <v>7.9</v>
      </c>
      <c r="B93" s="14" t="n">
        <v>1.9183</v>
      </c>
      <c r="C93" s="19" t="n">
        <v>29939</v>
      </c>
      <c r="G93" s="20" t="n">
        <f aca="false">$G$11</f>
        <v>14.8</v>
      </c>
      <c r="H93" s="20" t="n">
        <f aca="false">$H$11</f>
        <v>9.2</v>
      </c>
      <c r="I93" s="6" t="n">
        <f aca="false">(3.14*POWER(H93,2)*0.25*G93)</f>
        <v>983.34752</v>
      </c>
      <c r="J93" s="6" t="n">
        <f aca="false">B93-C93/(2*10^5/1.8467)</f>
        <v>1.6418582435</v>
      </c>
      <c r="K93" s="24" t="n">
        <f aca="false">G93-J93</f>
        <v>13.1581417565</v>
      </c>
      <c r="L93" s="6" t="n">
        <f aca="false">I93/K93</f>
        <v>74.7330085203129</v>
      </c>
      <c r="M93" s="25" t="n">
        <f aca="false">C93/L93</f>
        <v>400.612802733111</v>
      </c>
      <c r="N93" s="17" t="n">
        <f aca="false">J93/G93</f>
        <v>0.110936367804054</v>
      </c>
      <c r="O93" s="18" t="n">
        <f aca="false">LN(L93/(3.14*H93^2/4))</f>
        <v>0.117586468756483</v>
      </c>
    </row>
    <row r="94" customFormat="false" ht="14.25" hidden="false" customHeight="false" outlineLevel="0" collapsed="false">
      <c r="A94" s="14" t="n">
        <v>8</v>
      </c>
      <c r="B94" s="14" t="n">
        <v>1.9389</v>
      </c>
      <c r="C94" s="19" t="n">
        <v>30051</v>
      </c>
      <c r="G94" s="20" t="n">
        <f aca="false">$G$11</f>
        <v>14.8</v>
      </c>
      <c r="H94" s="20" t="n">
        <f aca="false">$H$11</f>
        <v>9.2</v>
      </c>
      <c r="I94" s="6" t="n">
        <f aca="false">(3.14*POWER(H94,2)*0.25*G94)</f>
        <v>983.34752</v>
      </c>
      <c r="J94" s="6" t="n">
        <f aca="false">B94-C94/(2*10^5/1.8467)</f>
        <v>1.6614240915</v>
      </c>
      <c r="K94" s="24" t="n">
        <f aca="false">G94-J94</f>
        <v>13.1385759085</v>
      </c>
      <c r="L94" s="6" t="n">
        <f aca="false">I94/K94</f>
        <v>74.8443002383404</v>
      </c>
      <c r="M94" s="25" t="n">
        <f aca="false">C94/L94</f>
        <v>401.513540834815</v>
      </c>
      <c r="N94" s="17" t="n">
        <f aca="false">J94/G94</f>
        <v>0.112258384560811</v>
      </c>
      <c r="O94" s="18" t="n">
        <f aca="false">LN(L94/(3.14*H94^2/4))</f>
        <v>0.119074551935517</v>
      </c>
    </row>
    <row r="95" customFormat="false" ht="14.25" hidden="false" customHeight="false" outlineLevel="0" collapsed="false">
      <c r="A95" s="14" t="n">
        <v>8.1</v>
      </c>
      <c r="B95" s="14" t="n">
        <v>1.9595</v>
      </c>
      <c r="C95" s="19" t="n">
        <v>30168</v>
      </c>
      <c r="G95" s="20" t="n">
        <f aca="false">$G$11</f>
        <v>14.8</v>
      </c>
      <c r="H95" s="20" t="n">
        <f aca="false">$H$11</f>
        <v>9.2</v>
      </c>
      <c r="I95" s="6" t="n">
        <f aca="false">(3.14*POWER(H95,2)*0.25*G95)</f>
        <v>983.34752</v>
      </c>
      <c r="J95" s="6" t="n">
        <f aca="false">B95-C95/(2*10^5/1.8467)</f>
        <v>1.680943772</v>
      </c>
      <c r="K95" s="24" t="n">
        <f aca="false">G95-J95</f>
        <v>13.119056228</v>
      </c>
      <c r="L95" s="6" t="n">
        <f aca="false">I95/K95</f>
        <v>74.9556601412563</v>
      </c>
      <c r="M95" s="25" t="n">
        <f aca="false">C95/L95</f>
        <v>402.477944202579</v>
      </c>
      <c r="N95" s="17" t="n">
        <f aca="false">J95/G95</f>
        <v>0.113577281891892</v>
      </c>
      <c r="O95" s="18" t="n">
        <f aca="false">LN(L95/(3.14*H95^2/4))</f>
        <v>0.120561333682953</v>
      </c>
    </row>
    <row r="96" customFormat="false" ht="14.25" hidden="false" customHeight="false" outlineLevel="0" collapsed="false">
      <c r="A96" s="14" t="n">
        <v>8.2</v>
      </c>
      <c r="B96" s="14" t="n">
        <v>1.9802</v>
      </c>
      <c r="C96" s="19" t="n">
        <v>30283</v>
      </c>
      <c r="G96" s="20" t="n">
        <f aca="false">$G$11</f>
        <v>14.8</v>
      </c>
      <c r="H96" s="20" t="n">
        <f aca="false">$H$11</f>
        <v>9.2</v>
      </c>
      <c r="I96" s="6" t="n">
        <f aca="false">(3.14*POWER(H96,2)*0.25*G96)</f>
        <v>983.34752</v>
      </c>
      <c r="J96" s="6" t="n">
        <f aca="false">B96-C96/(2*10^5/1.8467)</f>
        <v>1.7005819195</v>
      </c>
      <c r="K96" s="24" t="n">
        <f aca="false">G96-J96</f>
        <v>13.0994180805</v>
      </c>
      <c r="L96" s="6" t="n">
        <f aca="false">I96/K96</f>
        <v>75.0680308054162</v>
      </c>
      <c r="M96" s="25" t="n">
        <f aca="false">C96/L96</f>
        <v>403.407411585053</v>
      </c>
      <c r="N96" s="17" t="n">
        <f aca="false">J96/G96</f>
        <v>0.11490418375</v>
      </c>
      <c r="O96" s="18" t="n">
        <f aca="false">LN(L96/(3.14*H96^2/4))</f>
        <v>0.122059372885498</v>
      </c>
    </row>
    <row r="97" customFormat="false" ht="14.25" hidden="false" customHeight="false" outlineLevel="0" collapsed="false">
      <c r="A97" s="14" t="n">
        <v>8.3</v>
      </c>
      <c r="B97" s="14" t="n">
        <v>2.0009</v>
      </c>
      <c r="C97" s="19" t="n">
        <v>30391</v>
      </c>
      <c r="G97" s="20" t="n">
        <f aca="false">$G$11</f>
        <v>14.8</v>
      </c>
      <c r="H97" s="20" t="n">
        <f aca="false">$H$11</f>
        <v>9.2</v>
      </c>
      <c r="I97" s="6" t="n">
        <f aca="false">(3.14*POWER(H97,2)*0.25*G97)</f>
        <v>983.34752</v>
      </c>
      <c r="J97" s="6" t="n">
        <f aca="false">B97-C97/(2*10^5/1.8467)</f>
        <v>1.7202847015</v>
      </c>
      <c r="K97" s="24" t="n">
        <f aca="false">G97-J97</f>
        <v>13.0797152985</v>
      </c>
      <c r="L97" s="6" t="n">
        <f aca="false">I97/K97</f>
        <v>75.1811104109255</v>
      </c>
      <c r="M97" s="25" t="n">
        <f aca="false">C97/L97</f>
        <v>404.237179178236</v>
      </c>
      <c r="N97" s="17" t="n">
        <f aca="false">J97/G97</f>
        <v>0.116235452804054</v>
      </c>
      <c r="O97" s="18" t="n">
        <f aca="false">LN(L97/(3.14*H97^2/4))</f>
        <v>0.123564601147628</v>
      </c>
    </row>
    <row r="98" customFormat="false" ht="14.25" hidden="false" customHeight="false" outlineLevel="0" collapsed="false">
      <c r="A98" s="14" t="n">
        <v>8.4</v>
      </c>
      <c r="B98" s="14" t="n">
        <v>2.0217</v>
      </c>
      <c r="C98" s="19" t="n">
        <v>30509</v>
      </c>
      <c r="G98" s="20" t="n">
        <f aca="false">$G$11</f>
        <v>14.8</v>
      </c>
      <c r="H98" s="20" t="n">
        <f aca="false">$H$11</f>
        <v>9.2</v>
      </c>
      <c r="I98" s="6" t="n">
        <f aca="false">(3.14*POWER(H98,2)*0.25*G98)</f>
        <v>983.34752</v>
      </c>
      <c r="J98" s="6" t="n">
        <f aca="false">B98-C98/(2*10^5/1.8467)</f>
        <v>1.7399951485</v>
      </c>
      <c r="K98" s="24" t="n">
        <f aca="false">G98-J98</f>
        <v>13.0600048515</v>
      </c>
      <c r="L98" s="6" t="n">
        <f aca="false">I98/K98</f>
        <v>75.294575398803</v>
      </c>
      <c r="M98" s="25" t="n">
        <f aca="false">C98/L98</f>
        <v>405.195192859604</v>
      </c>
      <c r="N98" s="17" t="n">
        <f aca="false">J98/G98</f>
        <v>0.117567239763514</v>
      </c>
      <c r="O98" s="18" t="n">
        <f aca="false">LN(L98/(3.14*H98^2/4))</f>
        <v>0.125072685444058</v>
      </c>
    </row>
    <row r="99" customFormat="false" ht="14.25" hidden="false" customHeight="false" outlineLevel="0" collapsed="false">
      <c r="A99" s="14" t="n">
        <v>8.5</v>
      </c>
      <c r="B99" s="14" t="n">
        <v>2.0424</v>
      </c>
      <c r="C99" s="19" t="n">
        <v>30622</v>
      </c>
      <c r="G99" s="20" t="n">
        <f aca="false">$G$11</f>
        <v>14.8</v>
      </c>
      <c r="H99" s="20" t="n">
        <f aca="false">$H$11</f>
        <v>9.2</v>
      </c>
      <c r="I99" s="6" t="n">
        <f aca="false">(3.14*POWER(H99,2)*0.25*G99)</f>
        <v>983.34752</v>
      </c>
      <c r="J99" s="6" t="n">
        <f aca="false">B99-C99/(2*10^5/1.8467)</f>
        <v>1.759651763</v>
      </c>
      <c r="K99" s="24" t="n">
        <f aca="false">G99-J99</f>
        <v>13.040348237</v>
      </c>
      <c r="L99" s="6" t="n">
        <f aca="false">I99/K99</f>
        <v>75.4080720950305</v>
      </c>
      <c r="M99" s="25" t="n">
        <f aca="false">C99/L99</f>
        <v>406.083846851431</v>
      </c>
      <c r="N99" s="17" t="n">
        <f aca="false">J99/G99</f>
        <v>0.118895389391892</v>
      </c>
      <c r="O99" s="18" t="n">
        <f aca="false">LN(L99/(3.14*H99^2/4))</f>
        <v>0.126578919336732</v>
      </c>
    </row>
    <row r="100" customFormat="false" ht="14.25" hidden="false" customHeight="false" outlineLevel="0" collapsed="false">
      <c r="A100" s="14" t="n">
        <v>8.6</v>
      </c>
      <c r="B100" s="14" t="n">
        <v>2.0638</v>
      </c>
      <c r="C100" s="19" t="n">
        <v>30738</v>
      </c>
      <c r="G100" s="20" t="n">
        <f aca="false">$G$11</f>
        <v>14.8</v>
      </c>
      <c r="H100" s="20" t="n">
        <f aca="false">$H$11</f>
        <v>9.2</v>
      </c>
      <c r="I100" s="6" t="n">
        <f aca="false">(3.14*POWER(H100,2)*0.25*G100)</f>
        <v>983.34752</v>
      </c>
      <c r="J100" s="6" t="n">
        <f aca="false">B100-C100/(2*10^5/1.8467)</f>
        <v>1.779980677</v>
      </c>
      <c r="K100" s="24" t="n">
        <f aca="false">G100-J100</f>
        <v>13.020019323</v>
      </c>
      <c r="L100" s="6" t="n">
        <f aca="false">I100/K100</f>
        <v>75.5258111071238</v>
      </c>
      <c r="M100" s="25" t="n">
        <f aca="false">C100/L100</f>
        <v>406.986691694076</v>
      </c>
      <c r="N100" s="17" t="n">
        <f aca="false">J100/G100</f>
        <v>0.120268964662162</v>
      </c>
      <c r="O100" s="18" t="n">
        <f aca="false">LN(L100/(3.14*H100^2/4))</f>
        <v>0.128139059889365</v>
      </c>
    </row>
    <row r="101" customFormat="false" ht="14.25" hidden="false" customHeight="false" outlineLevel="0" collapsed="false">
      <c r="A101" s="14" t="n">
        <v>8.7</v>
      </c>
      <c r="B101" s="14" t="n">
        <v>2.0845</v>
      </c>
      <c r="C101" s="19" t="n">
        <v>30852</v>
      </c>
      <c r="G101" s="20" t="n">
        <f aca="false">$G$11</f>
        <v>14.8</v>
      </c>
      <c r="H101" s="20" t="n">
        <f aca="false">$H$11</f>
        <v>9.2</v>
      </c>
      <c r="I101" s="6" t="n">
        <f aca="false">(3.14*POWER(H101,2)*0.25*G101)</f>
        <v>983.34752</v>
      </c>
      <c r="J101" s="6" t="n">
        <f aca="false">B101-C101/(2*10^5/1.8467)</f>
        <v>1.799628058</v>
      </c>
      <c r="K101" s="24" t="n">
        <f aca="false">G101-J101</f>
        <v>13.000371942</v>
      </c>
      <c r="L101" s="6" t="n">
        <f aca="false">I101/K101</f>
        <v>75.639952794206</v>
      </c>
      <c r="M101" s="25" t="n">
        <f aca="false">C101/L101</f>
        <v>407.879683425229</v>
      </c>
      <c r="N101" s="17" t="n">
        <f aca="false">J101/G101</f>
        <v>0.121596490405405</v>
      </c>
      <c r="O101" s="18" t="n">
        <f aca="false">LN(L101/(3.14*H101^2/4))</f>
        <v>0.12964921279474</v>
      </c>
    </row>
    <row r="102" customFormat="false" ht="14.25" hidden="false" customHeight="false" outlineLevel="0" collapsed="false">
      <c r="A102" s="14" t="n">
        <v>8.8</v>
      </c>
      <c r="B102" s="14" t="n">
        <v>2.1051</v>
      </c>
      <c r="C102" s="19" t="n">
        <v>30963</v>
      </c>
      <c r="G102" s="20" t="n">
        <f aca="false">$G$11</f>
        <v>14.8</v>
      </c>
      <c r="H102" s="20" t="n">
        <f aca="false">$H$11</f>
        <v>9.2</v>
      </c>
      <c r="I102" s="6" t="n">
        <f aca="false">(3.14*POWER(H102,2)*0.25*G102)</f>
        <v>983.34752</v>
      </c>
      <c r="J102" s="6" t="n">
        <f aca="false">B102-C102/(2*10^5/1.8467)</f>
        <v>1.8192031395</v>
      </c>
      <c r="K102" s="24" t="n">
        <f aca="false">G102-J102</f>
        <v>12.9807968605</v>
      </c>
      <c r="L102" s="6" t="n">
        <f aca="false">I102/K102</f>
        <v>75.7540180751371</v>
      </c>
      <c r="M102" s="25" t="n">
        <f aca="false">C102/L102</f>
        <v>408.730794573684</v>
      </c>
      <c r="N102" s="17" t="n">
        <f aca="false">J102/G102</f>
        <v>0.122919131047297</v>
      </c>
      <c r="O102" s="18" t="n">
        <f aca="false">LN(L102/(3.14*H102^2/4))</f>
        <v>0.13115607996864</v>
      </c>
    </row>
    <row r="103" customFormat="false" ht="14.25" hidden="false" customHeight="false" outlineLevel="0" collapsed="false">
      <c r="A103" s="14" t="n">
        <v>8.9</v>
      </c>
      <c r="B103" s="14" t="n">
        <v>2.1258</v>
      </c>
      <c r="C103" s="19" t="n">
        <v>31071</v>
      </c>
      <c r="G103" s="20" t="n">
        <f aca="false">$G$11</f>
        <v>14.8</v>
      </c>
      <c r="H103" s="20" t="n">
        <f aca="false">$H$11</f>
        <v>9.2</v>
      </c>
      <c r="I103" s="6" t="n">
        <f aca="false">(3.14*POWER(H103,2)*0.25*G103)</f>
        <v>983.34752</v>
      </c>
      <c r="J103" s="6" t="n">
        <f aca="false">B103-C103/(2*10^5/1.8467)</f>
        <v>1.8389059215</v>
      </c>
      <c r="K103" s="24" t="n">
        <f aca="false">G103-J103</f>
        <v>12.9610940785</v>
      </c>
      <c r="L103" s="6" t="n">
        <f aca="false">I103/K103</f>
        <v>75.8691753986407</v>
      </c>
      <c r="M103" s="25" t="n">
        <f aca="false">C103/L103</f>
        <v>409.53390934781</v>
      </c>
      <c r="N103" s="17" t="n">
        <f aca="false">J103/G103</f>
        <v>0.124250400101351</v>
      </c>
      <c r="O103" s="18" t="n">
        <f aca="false">LN(L103/(3.14*H103^2/4))</f>
        <v>0.132675073771732</v>
      </c>
    </row>
    <row r="104" customFormat="false" ht="14.25" hidden="false" customHeight="false" outlineLevel="0" collapsed="false">
      <c r="A104" s="14" t="n">
        <v>9</v>
      </c>
      <c r="B104" s="14" t="n">
        <v>2.149</v>
      </c>
      <c r="C104" s="19" t="n">
        <v>31199</v>
      </c>
      <c r="G104" s="20" t="n">
        <f aca="false">$G$11</f>
        <v>14.8</v>
      </c>
      <c r="H104" s="20" t="n">
        <f aca="false">$H$11</f>
        <v>9.2</v>
      </c>
      <c r="I104" s="6" t="n">
        <f aca="false">(3.14*POWER(H104,2)*0.25*G104)</f>
        <v>983.34752</v>
      </c>
      <c r="J104" s="6" t="n">
        <f aca="false">B104-C104/(2*10^5/1.8467)</f>
        <v>1.8609240335</v>
      </c>
      <c r="K104" s="24" t="n">
        <f aca="false">G104-J104</f>
        <v>12.9390759665</v>
      </c>
      <c r="L104" s="6" t="n">
        <f aca="false">I104/K104</f>
        <v>75.9982801357641</v>
      </c>
      <c r="M104" s="25" t="n">
        <f aca="false">C104/L104</f>
        <v>410.522447932582</v>
      </c>
      <c r="N104" s="17" t="n">
        <f aca="false">J104/G104</f>
        <v>0.125738110371622</v>
      </c>
      <c r="O104" s="18" t="n">
        <f aca="false">LN(L104/(3.14*H104^2/4))</f>
        <v>0.134375303327436</v>
      </c>
    </row>
    <row r="105" customFormat="false" ht="14.25" hidden="false" customHeight="false" outlineLevel="0" collapsed="false">
      <c r="A105" s="14" t="n">
        <v>9.1</v>
      </c>
      <c r="B105" s="14" t="n">
        <v>2.1697</v>
      </c>
      <c r="C105" s="19" t="n">
        <v>31305</v>
      </c>
      <c r="G105" s="20" t="n">
        <f aca="false">$G$11</f>
        <v>14.8</v>
      </c>
      <c r="H105" s="20" t="n">
        <f aca="false">$H$11</f>
        <v>9.2</v>
      </c>
      <c r="I105" s="6" t="n">
        <f aca="false">(3.14*POWER(H105,2)*0.25*G105)</f>
        <v>983.34752</v>
      </c>
      <c r="J105" s="6" t="n">
        <f aca="false">B105-C105/(2*10^5/1.8467)</f>
        <v>1.8806452825</v>
      </c>
      <c r="K105" s="24" t="n">
        <f aca="false">G105-J105</f>
        <v>12.9193547175</v>
      </c>
      <c r="L105" s="6" t="n">
        <f aca="false">I105/K105</f>
        <v>76.114290651684</v>
      </c>
      <c r="M105" s="25" t="n">
        <f aca="false">C105/L105</f>
        <v>411.289387734804</v>
      </c>
      <c r="N105" s="17" t="n">
        <f aca="false">J105/G105</f>
        <v>0.127070627195946</v>
      </c>
      <c r="O105" s="18" t="n">
        <f aca="false">LN(L105/(3.14*H105^2/4))</f>
        <v>0.135900628128824</v>
      </c>
    </row>
    <row r="106" customFormat="false" ht="14.25" hidden="false" customHeight="false" outlineLevel="0" collapsed="false">
      <c r="A106" s="14" t="n">
        <v>9.2</v>
      </c>
      <c r="B106" s="14" t="n">
        <v>2.1903</v>
      </c>
      <c r="C106" s="19" t="n">
        <v>31417</v>
      </c>
      <c r="G106" s="20" t="n">
        <f aca="false">$G$11</f>
        <v>14.8</v>
      </c>
      <c r="H106" s="20" t="n">
        <f aca="false">$H$11</f>
        <v>9.2</v>
      </c>
      <c r="I106" s="6" t="n">
        <f aca="false">(3.14*POWER(H106,2)*0.25*G106)</f>
        <v>983.34752</v>
      </c>
      <c r="J106" s="6" t="n">
        <f aca="false">B106-C106/(2*10^5/1.8467)</f>
        <v>1.9002111305</v>
      </c>
      <c r="K106" s="24" t="n">
        <f aca="false">G106-J106</f>
        <v>12.8997888695</v>
      </c>
      <c r="L106" s="6" t="n">
        <f aca="false">I106/K106</f>
        <v>76.2297375521399</v>
      </c>
      <c r="M106" s="25" t="n">
        <f aca="false">C106/L106</f>
        <v>412.135749234494</v>
      </c>
      <c r="N106" s="17" t="n">
        <f aca="false">J106/G106</f>
        <v>0.128392643952703</v>
      </c>
      <c r="O106" s="18" t="n">
        <f aca="false">LN(L106/(3.14*H106^2/4))</f>
        <v>0.137416236241805</v>
      </c>
    </row>
    <row r="107" customFormat="false" ht="14.25" hidden="false" customHeight="false" outlineLevel="0" collapsed="false">
      <c r="A107" s="14" t="n">
        <v>9.3</v>
      </c>
      <c r="B107" s="14" t="n">
        <v>2.2111</v>
      </c>
      <c r="C107" s="19" t="n">
        <v>31527</v>
      </c>
      <c r="G107" s="20" t="n">
        <f aca="false">$G$11</f>
        <v>14.8</v>
      </c>
      <c r="H107" s="20" t="n">
        <f aca="false">$H$11</f>
        <v>9.2</v>
      </c>
      <c r="I107" s="6" t="n">
        <f aca="false">(3.14*POWER(H107,2)*0.25*G107)</f>
        <v>983.34752</v>
      </c>
      <c r="J107" s="6" t="n">
        <f aca="false">B107-C107/(2*10^5/1.8467)</f>
        <v>1.9199954455</v>
      </c>
      <c r="K107" s="24" t="n">
        <f aca="false">G107-J107</f>
        <v>12.8800045545</v>
      </c>
      <c r="L107" s="6" t="n">
        <f aca="false">I107/K107</f>
        <v>76.3468301458356</v>
      </c>
      <c r="M107" s="25" t="n">
        <f aca="false">C107/L107</f>
        <v>412.944452831611</v>
      </c>
      <c r="N107" s="17" t="n">
        <f aca="false">J107/G107</f>
        <v>0.129729421993243</v>
      </c>
      <c r="O107" s="18" t="n">
        <f aca="false">LN(L107/(3.14*H107^2/4))</f>
        <v>0.138951106483676</v>
      </c>
    </row>
    <row r="108" customFormat="false" ht="14.25" hidden="false" customHeight="false" outlineLevel="0" collapsed="false">
      <c r="A108" s="14" t="n">
        <v>9.4</v>
      </c>
      <c r="B108" s="14" t="n">
        <v>2.2326</v>
      </c>
      <c r="C108" s="19" t="n">
        <v>31641</v>
      </c>
      <c r="G108" s="20" t="n">
        <f aca="false">$G$11</f>
        <v>14.8</v>
      </c>
      <c r="H108" s="20" t="n">
        <f aca="false">$H$11</f>
        <v>9.2</v>
      </c>
      <c r="I108" s="6" t="n">
        <f aca="false">(3.14*POWER(H108,2)*0.25*G108)</f>
        <v>983.34752</v>
      </c>
      <c r="J108" s="6" t="n">
        <f aca="false">B108-C108/(2*10^5/1.8467)</f>
        <v>1.9404428265</v>
      </c>
      <c r="K108" s="24" t="n">
        <f aca="false">G108-J108</f>
        <v>12.8595571735</v>
      </c>
      <c r="L108" s="6" t="n">
        <f aca="false">I108/K108</f>
        <v>76.4682256731521</v>
      </c>
      <c r="M108" s="25" t="n">
        <f aca="false">C108/L108</f>
        <v>413.779706818922</v>
      </c>
      <c r="N108" s="17" t="n">
        <f aca="false">J108/G108</f>
        <v>0.131111001790541</v>
      </c>
      <c r="O108" s="18" t="n">
        <f aca="false">LN(L108/(3.14*H108^2/4))</f>
        <v>0.140539896962494</v>
      </c>
    </row>
    <row r="109" customFormat="false" ht="14.25" hidden="false" customHeight="false" outlineLevel="0" collapsed="false">
      <c r="A109" s="14" t="n">
        <v>9.5</v>
      </c>
      <c r="B109" s="14" t="n">
        <v>2.2533</v>
      </c>
      <c r="C109" s="19" t="n">
        <v>31751</v>
      </c>
      <c r="G109" s="20" t="n">
        <f aca="false">$G$11</f>
        <v>14.8</v>
      </c>
      <c r="H109" s="20" t="n">
        <f aca="false">$H$11</f>
        <v>9.2</v>
      </c>
      <c r="I109" s="6" t="n">
        <f aca="false">(3.14*POWER(H109,2)*0.25*G109)</f>
        <v>983.34752</v>
      </c>
      <c r="J109" s="6" t="n">
        <f aca="false">B109-C109/(2*10^5/1.8467)</f>
        <v>1.9601271415</v>
      </c>
      <c r="K109" s="24" t="n">
        <f aca="false">G109-J109</f>
        <v>12.8398728585</v>
      </c>
      <c r="L109" s="6" t="n">
        <f aca="false">I109/K109</f>
        <v>76.585456167428</v>
      </c>
      <c r="M109" s="25" t="n">
        <f aca="false">C109/L109</f>
        <v>414.582632119959</v>
      </c>
      <c r="N109" s="17" t="n">
        <f aca="false">J109/G109</f>
        <v>0.132441023074324</v>
      </c>
      <c r="O109" s="18" t="n">
        <f aca="false">LN(L109/(3.14*H109^2/4))</f>
        <v>0.142071784543261</v>
      </c>
    </row>
    <row r="110" customFormat="false" ht="14.25" hidden="false" customHeight="false" outlineLevel="0" collapsed="false">
      <c r="A110" s="14" t="n">
        <v>9.6</v>
      </c>
      <c r="B110" s="14" t="n">
        <v>2.274</v>
      </c>
      <c r="C110" s="19" t="n">
        <v>31854</v>
      </c>
      <c r="G110" s="20" t="n">
        <f aca="false">$G$11</f>
        <v>14.8</v>
      </c>
      <c r="H110" s="20" t="n">
        <f aca="false">$H$11</f>
        <v>9.2</v>
      </c>
      <c r="I110" s="6" t="n">
        <f aca="false">(3.14*POWER(H110,2)*0.25*G110)</f>
        <v>983.34752</v>
      </c>
      <c r="J110" s="6" t="n">
        <f aca="false">B110-C110/(2*10^5/1.8467)</f>
        <v>1.979876091</v>
      </c>
      <c r="K110" s="24" t="n">
        <f aca="false">G110-J110</f>
        <v>12.820123909</v>
      </c>
      <c r="L110" s="6" t="n">
        <f aca="false">I110/K110</f>
        <v>76.7034333661681</v>
      </c>
      <c r="M110" s="25" t="n">
        <f aca="false">C110/L110</f>
        <v>415.287798760387</v>
      </c>
      <c r="N110" s="17" t="n">
        <f aca="false">J110/G110</f>
        <v>0.133775411554054</v>
      </c>
      <c r="O110" s="18" t="n">
        <f aca="false">LN(L110/(3.14*H110^2/4))</f>
        <v>0.143611064035642</v>
      </c>
    </row>
    <row r="111" customFormat="false" ht="14.25" hidden="false" customHeight="false" outlineLevel="0" collapsed="false">
      <c r="A111" s="14" t="n">
        <v>9.7</v>
      </c>
      <c r="B111" s="14" t="n">
        <v>2.3152</v>
      </c>
      <c r="C111" s="19" t="n">
        <v>32071</v>
      </c>
      <c r="G111" s="20" t="n">
        <f aca="false">$G$11</f>
        <v>14.8</v>
      </c>
      <c r="H111" s="20" t="n">
        <f aca="false">$H$11</f>
        <v>9.2</v>
      </c>
      <c r="I111" s="6" t="n">
        <f aca="false">(3.14*POWER(H111,2)*0.25*G111)</f>
        <v>983.34752</v>
      </c>
      <c r="J111" s="6" t="n">
        <f aca="false">B111-C111/(2*10^5/1.8467)</f>
        <v>2.0190724215</v>
      </c>
      <c r="K111" s="24" t="n">
        <f aca="false">G111-J111</f>
        <v>12.7809275785</v>
      </c>
      <c r="L111" s="6" t="n">
        <f aca="false">I111/K111</f>
        <v>76.9386661461239</v>
      </c>
      <c r="M111" s="25" t="n">
        <f aca="false">C111/L111</f>
        <v>416.838523546664</v>
      </c>
      <c r="N111" s="17" t="n">
        <f aca="false">J111/G111</f>
        <v>0.136423812263514</v>
      </c>
      <c r="O111" s="18" t="n">
        <f aca="false">LN(L111/(3.14*H111^2/4))</f>
        <v>0.146673153977208</v>
      </c>
    </row>
    <row r="112" customFormat="false" ht="14.25" hidden="false" customHeight="false" outlineLevel="0" collapsed="false">
      <c r="A112" s="14" t="n">
        <v>9.8</v>
      </c>
      <c r="B112" s="14" t="n">
        <v>2.3561</v>
      </c>
      <c r="C112" s="19" t="n">
        <v>32284</v>
      </c>
      <c r="G112" s="20" t="n">
        <f aca="false">$G$11</f>
        <v>14.8</v>
      </c>
      <c r="H112" s="20" t="n">
        <f aca="false">$H$11</f>
        <v>9.2</v>
      </c>
      <c r="I112" s="6" t="n">
        <f aca="false">(3.14*POWER(H112,2)*0.25*G112)</f>
        <v>983.34752</v>
      </c>
      <c r="J112" s="6" t="n">
        <f aca="false">B112-C112/(2*10^5/1.8467)</f>
        <v>2.058005686</v>
      </c>
      <c r="K112" s="24" t="n">
        <f aca="false">G112-J112</f>
        <v>12.741994314</v>
      </c>
      <c r="L112" s="6" t="n">
        <f aca="false">I112/K112</f>
        <v>77.1737528496279</v>
      </c>
      <c r="M112" s="25" t="n">
        <f aca="false">C112/L112</f>
        <v>418.328755670402</v>
      </c>
      <c r="N112" s="17" t="n">
        <f aca="false">J112/G112</f>
        <v>0.139054438243243</v>
      </c>
      <c r="O112" s="18" t="n">
        <f aca="false">LN(L112/(3.14*H112^2/4))</f>
        <v>0.149724003316651</v>
      </c>
    </row>
    <row r="113" customFormat="false" ht="14.25" hidden="false" customHeight="false" outlineLevel="0" collapsed="false">
      <c r="A113" s="14" t="n">
        <v>9.9</v>
      </c>
      <c r="B113" s="14" t="n">
        <v>2.3768</v>
      </c>
      <c r="C113" s="19" t="n">
        <v>32386</v>
      </c>
      <c r="G113" s="20" t="n">
        <f aca="false">$G$11</f>
        <v>14.8</v>
      </c>
      <c r="H113" s="20" t="n">
        <f aca="false">$H$11</f>
        <v>9.2</v>
      </c>
      <c r="I113" s="6" t="n">
        <f aca="false">(3.14*POWER(H113,2)*0.25*G113)</f>
        <v>983.34752</v>
      </c>
      <c r="J113" s="6" t="n">
        <f aca="false">B113-C113/(2*10^5/1.8467)</f>
        <v>2.077763869</v>
      </c>
      <c r="K113" s="24" t="n">
        <f aca="false">G113-J113</f>
        <v>12.722236131</v>
      </c>
      <c r="L113" s="6" t="n">
        <f aca="false">I113/K113</f>
        <v>77.2936070258827</v>
      </c>
      <c r="M113" s="25" t="n">
        <f aca="false">C113/L113</f>
        <v>418.999723860153</v>
      </c>
      <c r="N113" s="17" t="n">
        <f aca="false">J113/G113</f>
        <v>0.140389450608108</v>
      </c>
      <c r="O113" s="18" t="n">
        <f aca="false">LN(L113/(3.14*H113^2/4))</f>
        <v>0.151275841846216</v>
      </c>
    </row>
    <row r="114" customFormat="false" ht="14.25" hidden="false" customHeight="false" outlineLevel="0" collapsed="false">
      <c r="A114" s="14" t="n">
        <v>10</v>
      </c>
      <c r="B114" s="14" t="n">
        <v>2.3981</v>
      </c>
      <c r="C114" s="19" t="n">
        <v>32499</v>
      </c>
      <c r="G114" s="20" t="n">
        <f aca="false">$G$11</f>
        <v>14.8</v>
      </c>
      <c r="H114" s="20" t="n">
        <f aca="false">$H$11</f>
        <v>9.2</v>
      </c>
      <c r="I114" s="6" t="n">
        <f aca="false">(3.14*POWER(H114,2)*0.25*G114)</f>
        <v>983.34752</v>
      </c>
      <c r="J114" s="6" t="n">
        <f aca="false">B114-C114/(2*10^5/1.8467)</f>
        <v>2.0980204835</v>
      </c>
      <c r="K114" s="24" t="n">
        <f aca="false">G114-J114</f>
        <v>12.7019795165</v>
      </c>
      <c r="L114" s="6" t="n">
        <f aca="false">I114/K114</f>
        <v>77.4168718129817</v>
      </c>
      <c r="M114" s="25" t="n">
        <f aca="false">C114/L114</f>
        <v>419.792213750367</v>
      </c>
      <c r="N114" s="17" t="n">
        <f aca="false">J114/G114</f>
        <v>0.141758140777027</v>
      </c>
      <c r="O114" s="18" t="n">
        <f aca="false">LN(L114/(3.14*H114^2/4))</f>
        <v>0.152869332010646</v>
      </c>
    </row>
    <row r="115" customFormat="false" ht="14.25" hidden="false" customHeight="false" outlineLevel="0" collapsed="false">
      <c r="A115" s="14" t="n">
        <v>10.1</v>
      </c>
      <c r="B115" s="14" t="n">
        <v>2.4188</v>
      </c>
      <c r="C115" s="19" t="n">
        <v>32603</v>
      </c>
      <c r="G115" s="20" t="n">
        <f aca="false">$G$11</f>
        <v>14.8</v>
      </c>
      <c r="H115" s="20" t="n">
        <f aca="false">$H$11</f>
        <v>9.2</v>
      </c>
      <c r="I115" s="6" t="n">
        <f aca="false">(3.14*POWER(H115,2)*0.25*G115)</f>
        <v>983.34752</v>
      </c>
      <c r="J115" s="6" t="n">
        <f aca="false">B115-C115/(2*10^5/1.8467)</f>
        <v>2.1177601995</v>
      </c>
      <c r="K115" s="24" t="n">
        <f aca="false">G115-J115</f>
        <v>12.6822398005</v>
      </c>
      <c r="L115" s="6" t="n">
        <f aca="false">I115/K115</f>
        <v>77.5373700126086</v>
      </c>
      <c r="M115" s="25" t="n">
        <f aca="false">C115/L115</f>
        <v>420.4811176172</v>
      </c>
      <c r="N115" s="17" t="n">
        <f aca="false">J115/G115</f>
        <v>0.143091905371622</v>
      </c>
      <c r="O115" s="18" t="n">
        <f aca="false">LN(L115/(3.14*H115^2/4))</f>
        <v>0.15442460694209</v>
      </c>
    </row>
    <row r="116" customFormat="false" ht="14.25" hidden="false" customHeight="false" outlineLevel="0" collapsed="false">
      <c r="A116" s="14" t="n">
        <v>10.2</v>
      </c>
      <c r="B116" s="14" t="n">
        <v>2.4395</v>
      </c>
      <c r="C116" s="19" t="n">
        <v>32714</v>
      </c>
      <c r="G116" s="20" t="n">
        <f aca="false">$G$11</f>
        <v>14.8</v>
      </c>
      <c r="H116" s="20" t="n">
        <f aca="false">$H$11</f>
        <v>9.2</v>
      </c>
      <c r="I116" s="6" t="n">
        <f aca="false">(3.14*POWER(H116,2)*0.25*G116)</f>
        <v>983.34752</v>
      </c>
      <c r="J116" s="6" t="n">
        <f aca="false">B116-C116/(2*10^5/1.8467)</f>
        <v>2.137435281</v>
      </c>
      <c r="K116" s="24" t="n">
        <f aca="false">G116-J116</f>
        <v>12.662564719</v>
      </c>
      <c r="L116" s="6" t="n">
        <f aca="false">I116/K116</f>
        <v>77.6578475073459</v>
      </c>
      <c r="M116" s="25" t="n">
        <f aca="false">C116/L116</f>
        <v>421.258134883348</v>
      </c>
      <c r="N116" s="17" t="n">
        <f aca="false">J116/G116</f>
        <v>0.14442130277027</v>
      </c>
      <c r="O116" s="18" t="n">
        <f aca="false">LN(L116/(3.14*H116^2/4))</f>
        <v>0.155977200132317</v>
      </c>
    </row>
    <row r="117" customFormat="false" ht="14.25" hidden="false" customHeight="false" outlineLevel="0" collapsed="false">
      <c r="A117" s="14" t="n">
        <v>10.3</v>
      </c>
      <c r="B117" s="14" t="n">
        <v>2.4602</v>
      </c>
      <c r="C117" s="19" t="n">
        <v>32827</v>
      </c>
      <c r="G117" s="20" t="n">
        <f aca="false">$G$11</f>
        <v>14.8</v>
      </c>
      <c r="H117" s="20" t="n">
        <f aca="false">$H$11</f>
        <v>9.2</v>
      </c>
      <c r="I117" s="6" t="n">
        <f aca="false">(3.14*POWER(H117,2)*0.25*G117)</f>
        <v>983.34752</v>
      </c>
      <c r="J117" s="6" t="n">
        <f aca="false">B117-C117/(2*10^5/1.8467)</f>
        <v>2.1570918955</v>
      </c>
      <c r="K117" s="24" t="n">
        <f aca="false">G117-J117</f>
        <v>12.6429081045</v>
      </c>
      <c r="L117" s="6" t="n">
        <f aca="false">I117/K117</f>
        <v>77.7785863720702</v>
      </c>
      <c r="M117" s="25" t="n">
        <f aca="false">C117/L117</f>
        <v>422.057040776817</v>
      </c>
      <c r="N117" s="17" t="n">
        <f aca="false">J117/G117</f>
        <v>0.145749452398649</v>
      </c>
      <c r="O117" s="18" t="n">
        <f aca="false">LN(L117/(3.14*H117^2/4))</f>
        <v>0.157530746955216</v>
      </c>
    </row>
    <row r="118" customFormat="false" ht="14.25" hidden="false" customHeight="false" outlineLevel="0" collapsed="false">
      <c r="A118" s="14" t="n">
        <v>10.4</v>
      </c>
      <c r="B118" s="14" t="n">
        <v>2.4809</v>
      </c>
      <c r="C118" s="19" t="n">
        <v>32929</v>
      </c>
      <c r="G118" s="20" t="n">
        <f aca="false">$G$11</f>
        <v>14.8</v>
      </c>
      <c r="H118" s="20" t="n">
        <f aca="false">$H$11</f>
        <v>9.2</v>
      </c>
      <c r="I118" s="6" t="n">
        <f aca="false">(3.14*POWER(H118,2)*0.25*G118)</f>
        <v>983.34752</v>
      </c>
      <c r="J118" s="6" t="n">
        <f aca="false">B118-C118/(2*10^5/1.8467)</f>
        <v>2.1768500785</v>
      </c>
      <c r="K118" s="24" t="n">
        <f aca="false">G118-J118</f>
        <v>12.6231499215</v>
      </c>
      <c r="L118" s="6" t="n">
        <f aca="false">I118/K118</f>
        <v>77.9003280571946</v>
      </c>
      <c r="M118" s="25" t="n">
        <f aca="false">C118/L118</f>
        <v>422.706820641673</v>
      </c>
      <c r="N118" s="17" t="n">
        <f aca="false">J118/G118</f>
        <v>0.147084464763514</v>
      </c>
      <c r="O118" s="18" t="n">
        <f aca="false">LN(L118/(3.14*H118^2/4))</f>
        <v>0.159094757218096</v>
      </c>
    </row>
    <row r="119" customFormat="false" ht="14.25" hidden="false" customHeight="false" outlineLevel="0" collapsed="false">
      <c r="A119" s="14" t="n">
        <v>10.5</v>
      </c>
      <c r="B119" s="14" t="n">
        <v>2.5016</v>
      </c>
      <c r="C119" s="19" t="n">
        <v>33037</v>
      </c>
      <c r="G119" s="20" t="n">
        <f aca="false">$G$11</f>
        <v>14.8</v>
      </c>
      <c r="H119" s="20" t="n">
        <f aca="false">$H$11</f>
        <v>9.2</v>
      </c>
      <c r="I119" s="6" t="n">
        <f aca="false">(3.14*POWER(H119,2)*0.25*G119)</f>
        <v>983.34752</v>
      </c>
      <c r="J119" s="6" t="n">
        <f aca="false">B119-C119/(2*10^5/1.8467)</f>
        <v>2.1965528605</v>
      </c>
      <c r="K119" s="24" t="n">
        <f aca="false">G119-J119</f>
        <v>12.6034471395</v>
      </c>
      <c r="L119" s="6" t="n">
        <f aca="false">I119/K119</f>
        <v>78.0221084847594</v>
      </c>
      <c r="M119" s="25" t="n">
        <f aca="false">C119/L119</f>
        <v>423.431263799457</v>
      </c>
      <c r="N119" s="17" t="n">
        <f aca="false">J119/G119</f>
        <v>0.148415733817568</v>
      </c>
      <c r="O119" s="18" t="n">
        <f aca="false">LN(L119/(3.14*H119^2/4))</f>
        <v>0.160656821729505</v>
      </c>
    </row>
    <row r="120" customFormat="false" ht="14.25" hidden="false" customHeight="false" outlineLevel="0" collapsed="false">
      <c r="A120" s="14" t="n">
        <v>10.6</v>
      </c>
      <c r="B120" s="14" t="n">
        <v>2.5223</v>
      </c>
      <c r="C120" s="19" t="n">
        <v>33146</v>
      </c>
      <c r="G120" s="20" t="n">
        <f aca="false">$G$11</f>
        <v>14.8</v>
      </c>
      <c r="H120" s="20" t="n">
        <f aca="false">$H$11</f>
        <v>9.2</v>
      </c>
      <c r="I120" s="6" t="n">
        <f aca="false">(3.14*POWER(H120,2)*0.25*G120)</f>
        <v>983.34752</v>
      </c>
      <c r="J120" s="6" t="n">
        <f aca="false">B120-C120/(2*10^5/1.8467)</f>
        <v>2.216246409</v>
      </c>
      <c r="K120" s="24" t="n">
        <f aca="false">G120-J120</f>
        <v>12.583753591</v>
      </c>
      <c r="L120" s="6" t="n">
        <f aca="false">I120/K120</f>
        <v>78.1442129241388</v>
      </c>
      <c r="M120" s="25" t="n">
        <f aca="false">C120/L120</f>
        <v>424.164487166537</v>
      </c>
      <c r="N120" s="17" t="n">
        <f aca="false">J120/G120</f>
        <v>0.149746378986487</v>
      </c>
      <c r="O120" s="18" t="n">
        <f aca="false">LN(L120/(3.14*H120^2/4))</f>
        <v>0.16222059634058</v>
      </c>
    </row>
    <row r="121" customFormat="false" ht="14.25" hidden="false" customHeight="false" outlineLevel="0" collapsed="false">
      <c r="A121" s="14" t="n">
        <v>10.7</v>
      </c>
      <c r="B121" s="14" t="n">
        <v>2.543</v>
      </c>
      <c r="C121" s="19" t="n">
        <v>33252</v>
      </c>
      <c r="G121" s="20" t="n">
        <f aca="false">$G$11</f>
        <v>14.8</v>
      </c>
      <c r="H121" s="20" t="n">
        <f aca="false">$H$11</f>
        <v>9.2</v>
      </c>
      <c r="I121" s="6" t="n">
        <f aca="false">(3.14*POWER(H121,2)*0.25*G121)</f>
        <v>983.34752</v>
      </c>
      <c r="J121" s="6" t="n">
        <f aca="false">B121-C121/(2*10^5/1.8467)</f>
        <v>2.235967658</v>
      </c>
      <c r="K121" s="24" t="n">
        <f aca="false">G121-J121</f>
        <v>12.564032342</v>
      </c>
      <c r="L121" s="6" t="n">
        <f aca="false">I121/K121</f>
        <v>78.2668727071635</v>
      </c>
      <c r="M121" s="25" t="n">
        <f aca="false">C121/L121</f>
        <v>424.854077464073</v>
      </c>
      <c r="N121" s="17" t="n">
        <f aca="false">J121/G121</f>
        <v>0.151078895810811</v>
      </c>
      <c r="O121" s="18" t="n">
        <f aca="false">LN(L121/(3.14*H121^2/4))</f>
        <v>0.163789024916785</v>
      </c>
    </row>
    <row r="122" customFormat="false" ht="14.25" hidden="false" customHeight="false" outlineLevel="0" collapsed="false">
      <c r="A122" s="14" t="n">
        <v>10.8</v>
      </c>
      <c r="B122" s="14" t="n">
        <v>2.5644</v>
      </c>
      <c r="C122" s="19" t="n">
        <v>33358</v>
      </c>
      <c r="G122" s="20" t="n">
        <f aca="false">$G$11</f>
        <v>14.8</v>
      </c>
      <c r="H122" s="20" t="n">
        <f aca="false">$H$11</f>
        <v>9.2</v>
      </c>
      <c r="I122" s="6" t="n">
        <f aca="false">(3.14*POWER(H122,2)*0.25*G122)</f>
        <v>983.34752</v>
      </c>
      <c r="J122" s="6" t="n">
        <f aca="false">B122-C122/(2*10^5/1.8467)</f>
        <v>2.256388907</v>
      </c>
      <c r="K122" s="24" t="n">
        <f aca="false">G122-J122</f>
        <v>12.543611093</v>
      </c>
      <c r="L122" s="6" t="n">
        <f aca="false">I122/K122</f>
        <v>78.3942927367032</v>
      </c>
      <c r="M122" s="25" t="n">
        <f aca="false">C122/L122</f>
        <v>425.515670025073</v>
      </c>
      <c r="N122" s="17" t="n">
        <f aca="false">J122/G122</f>
        <v>0.152458709932432</v>
      </c>
      <c r="O122" s="18" t="n">
        <f aca="false">LN(L122/(3.14*H122^2/4))</f>
        <v>0.165415721070567</v>
      </c>
    </row>
    <row r="123" customFormat="false" ht="14.25" hidden="false" customHeight="false" outlineLevel="0" collapsed="false">
      <c r="A123" s="14" t="n">
        <v>10.9</v>
      </c>
      <c r="B123" s="14" t="n">
        <v>2.585</v>
      </c>
      <c r="C123" s="19" t="n">
        <v>33466</v>
      </c>
      <c r="G123" s="20" t="n">
        <f aca="false">$G$11</f>
        <v>14.8</v>
      </c>
      <c r="H123" s="20" t="n">
        <f aca="false">$H$11</f>
        <v>9.2</v>
      </c>
      <c r="I123" s="6" t="n">
        <f aca="false">(3.14*POWER(H123,2)*0.25*G123)</f>
        <v>983.34752</v>
      </c>
      <c r="J123" s="6" t="n">
        <f aca="false">B123-C123/(2*10^5/1.8467)</f>
        <v>2.275991689</v>
      </c>
      <c r="K123" s="24" t="n">
        <f aca="false">G123-J123</f>
        <v>12.524008311</v>
      </c>
      <c r="L123" s="6" t="n">
        <f aca="false">I123/K123</f>
        <v>78.5169967618365</v>
      </c>
      <c r="M123" s="25" t="n">
        <f aca="false">C123/L123</f>
        <v>426.226185159776</v>
      </c>
      <c r="N123" s="17" t="n">
        <f aca="false">J123/G123</f>
        <v>0.15378322222973</v>
      </c>
      <c r="O123" s="18" t="n">
        <f aca="false">LN(L123/(3.14*H123^2/4))</f>
        <v>0.166979713700254</v>
      </c>
    </row>
    <row r="124" customFormat="false" ht="14.25" hidden="false" customHeight="false" outlineLevel="0" collapsed="false">
      <c r="A124" s="14" t="n">
        <v>11</v>
      </c>
      <c r="B124" s="14" t="n">
        <v>2.6056</v>
      </c>
      <c r="C124" s="19" t="n">
        <v>33568</v>
      </c>
      <c r="G124" s="20" t="n">
        <f aca="false">$G$11</f>
        <v>14.8</v>
      </c>
      <c r="H124" s="20" t="n">
        <f aca="false">$H$11</f>
        <v>9.2</v>
      </c>
      <c r="I124" s="6" t="n">
        <f aca="false">(3.14*POWER(H124,2)*0.25*G124)</f>
        <v>983.34752</v>
      </c>
      <c r="J124" s="6" t="n">
        <f aca="false">B124-C124/(2*10^5/1.8467)</f>
        <v>2.295649872</v>
      </c>
      <c r="K124" s="24" t="n">
        <f aca="false">G124-J124</f>
        <v>12.504350128</v>
      </c>
      <c r="L124" s="6" t="n">
        <f aca="false">I124/K124</f>
        <v>78.6404339237165</v>
      </c>
      <c r="M124" s="25" t="n">
        <f aca="false">C124/L124</f>
        <v>426.854206228846</v>
      </c>
      <c r="N124" s="17" t="n">
        <f aca="false">J124/G124</f>
        <v>0.155111477837838</v>
      </c>
      <c r="O124" s="18" t="n">
        <f aca="false">LN(L124/(3.14*H124^2/4))</f>
        <v>0.168550586763332</v>
      </c>
    </row>
    <row r="125" customFormat="false" ht="14.25" hidden="false" customHeight="false" outlineLevel="0" collapsed="false">
      <c r="A125" s="14" t="n">
        <v>11.1</v>
      </c>
      <c r="B125" s="14" t="n">
        <v>2.6261</v>
      </c>
      <c r="C125" s="19" t="n">
        <v>33673</v>
      </c>
      <c r="G125" s="20" t="n">
        <f aca="false">$G$11</f>
        <v>14.8</v>
      </c>
      <c r="H125" s="20" t="n">
        <f aca="false">$H$11</f>
        <v>9.2</v>
      </c>
      <c r="I125" s="6" t="n">
        <f aca="false">(3.14*POWER(H125,2)*0.25*G125)</f>
        <v>983.34752</v>
      </c>
      <c r="J125" s="6" t="n">
        <f aca="false">B125-C125/(2*10^5/1.8467)</f>
        <v>2.3151803545</v>
      </c>
      <c r="K125" s="24" t="n">
        <f aca="false">G125-J125</f>
        <v>12.4848196455</v>
      </c>
      <c r="L125" s="6" t="n">
        <f aca="false">I125/K125</f>
        <v>78.7634541724786</v>
      </c>
      <c r="M125" s="25" t="n">
        <f aca="false">C125/L125</f>
        <v>427.520610336132</v>
      </c>
      <c r="N125" s="17" t="n">
        <f aca="false">J125/G125</f>
        <v>0.156431105033784</v>
      </c>
      <c r="O125" s="18" t="n">
        <f aca="false">LN(L125/(3.14*H125^2/4))</f>
        <v>0.170113702837507</v>
      </c>
    </row>
    <row r="126" customFormat="false" ht="14.25" hidden="false" customHeight="false" outlineLevel="0" collapsed="false">
      <c r="A126" s="14" t="n">
        <v>11.2</v>
      </c>
      <c r="B126" s="14" t="n">
        <v>2.6467</v>
      </c>
      <c r="C126" s="19" t="n">
        <v>33777</v>
      </c>
      <c r="G126" s="20" t="n">
        <f aca="false">$G$11</f>
        <v>14.8</v>
      </c>
      <c r="H126" s="20" t="n">
        <f aca="false">$H$11</f>
        <v>9.2</v>
      </c>
      <c r="I126" s="6" t="n">
        <f aca="false">(3.14*POWER(H126,2)*0.25*G126)</f>
        <v>983.34752</v>
      </c>
      <c r="J126" s="6" t="n">
        <f aca="false">B126-C126/(2*10^5/1.8467)</f>
        <v>2.3348200705</v>
      </c>
      <c r="K126" s="24" t="n">
        <f aca="false">G126-J126</f>
        <v>12.4651799295</v>
      </c>
      <c r="L126" s="6" t="n">
        <f aca="false">I126/K126</f>
        <v>78.8875512075696</v>
      </c>
      <c r="M126" s="25" t="n">
        <f aca="false">C126/L126</f>
        <v>428.166415143572</v>
      </c>
      <c r="N126" s="17" t="n">
        <f aca="false">J126/G126</f>
        <v>0.157758112871622</v>
      </c>
      <c r="O126" s="18" t="n">
        <f aca="false">LN(L126/(3.14*H126^2/4))</f>
        <v>0.171688029121352</v>
      </c>
    </row>
    <row r="127" customFormat="false" ht="14.25" hidden="false" customHeight="false" outlineLevel="0" collapsed="false">
      <c r="A127" s="14" t="n">
        <v>11.3</v>
      </c>
      <c r="B127" s="14" t="n">
        <v>2.6673</v>
      </c>
      <c r="C127" s="19" t="n">
        <v>33884</v>
      </c>
      <c r="G127" s="20" t="n">
        <f aca="false">$G$11</f>
        <v>14.8</v>
      </c>
      <c r="H127" s="20" t="n">
        <f aca="false">$H$11</f>
        <v>9.2</v>
      </c>
      <c r="I127" s="6" t="n">
        <f aca="false">(3.14*POWER(H127,2)*0.25*G127)</f>
        <v>983.34752</v>
      </c>
      <c r="J127" s="6" t="n">
        <f aca="false">B127-C127/(2*10^5/1.8467)</f>
        <v>2.354432086</v>
      </c>
      <c r="K127" s="24" t="n">
        <f aca="false">G127-J127</f>
        <v>12.445567914</v>
      </c>
      <c r="L127" s="6" t="n">
        <f aca="false">I127/K127</f>
        <v>79.0118640463031</v>
      </c>
      <c r="M127" s="25" t="n">
        <f aca="false">C127/L127</f>
        <v>428.846989107143</v>
      </c>
      <c r="N127" s="17" t="n">
        <f aca="false">J127/G127</f>
        <v>0.159083249054054</v>
      </c>
      <c r="O127" s="18" t="n">
        <f aca="false">LN(L127/(3.14*H127^2/4))</f>
        <v>0.173262612082509</v>
      </c>
    </row>
    <row r="128" customFormat="false" ht="14.25" hidden="false" customHeight="false" outlineLevel="0" collapsed="false">
      <c r="A128" s="14" t="n">
        <v>11.4</v>
      </c>
      <c r="B128" s="14" t="n">
        <v>2.688</v>
      </c>
      <c r="C128" s="19" t="n">
        <v>33986</v>
      </c>
      <c r="G128" s="20" t="n">
        <f aca="false">$G$11</f>
        <v>14.8</v>
      </c>
      <c r="H128" s="20" t="n">
        <f aca="false">$H$11</f>
        <v>9.2</v>
      </c>
      <c r="I128" s="6" t="n">
        <f aca="false">(3.14*POWER(H128,2)*0.25*G128)</f>
        <v>983.34752</v>
      </c>
      <c r="J128" s="6" t="n">
        <f aca="false">B128-C128/(2*10^5/1.8467)</f>
        <v>2.374190269</v>
      </c>
      <c r="K128" s="24" t="n">
        <f aca="false">G128-J128</f>
        <v>12.425809731</v>
      </c>
      <c r="L128" s="6" t="n">
        <f aca="false">I128/K128</f>
        <v>79.1375001941916</v>
      </c>
      <c r="M128" s="25" t="n">
        <f aca="false">C128/L128</f>
        <v>429.455061337589</v>
      </c>
      <c r="N128" s="17" t="n">
        <f aca="false">J128/G128</f>
        <v>0.160418261418919</v>
      </c>
      <c r="O128" s="18" t="n">
        <f aca="false">LN(L128/(3.14*H128^2/4))</f>
        <v>0.174851441413834</v>
      </c>
    </row>
    <row r="129" customFormat="false" ht="14.25" hidden="false" customHeight="false" outlineLevel="0" collapsed="false">
      <c r="A129" s="14" t="n">
        <v>11.5</v>
      </c>
      <c r="B129" s="14" t="n">
        <v>2.7087</v>
      </c>
      <c r="C129" s="19" t="n">
        <v>34091</v>
      </c>
      <c r="G129" s="20" t="n">
        <f aca="false">$G$11</f>
        <v>14.8</v>
      </c>
      <c r="H129" s="20" t="n">
        <f aca="false">$H$11</f>
        <v>9.2</v>
      </c>
      <c r="I129" s="6" t="n">
        <f aca="false">(3.14*POWER(H129,2)*0.25*G129)</f>
        <v>983.34752</v>
      </c>
      <c r="J129" s="6" t="n">
        <f aca="false">B129-C129/(2*10^5/1.8467)</f>
        <v>2.3939207515</v>
      </c>
      <c r="K129" s="24" t="n">
        <f aca="false">G129-J129</f>
        <v>12.4060792485</v>
      </c>
      <c r="L129" s="6" t="n">
        <f aca="false">I129/K129</f>
        <v>79.2633595435798</v>
      </c>
      <c r="M129" s="25" t="n">
        <f aca="false">C129/L129</f>
        <v>430.097843395805</v>
      </c>
      <c r="N129" s="17" t="n">
        <f aca="false">J129/G129</f>
        <v>0.161751402128378</v>
      </c>
      <c r="O129" s="18" t="n">
        <f aca="false">LN(L129/(3.14*H129^2/4))</f>
        <v>0.176440566322409</v>
      </c>
    </row>
    <row r="130" customFormat="false" ht="14.25" hidden="false" customHeight="false" outlineLevel="0" collapsed="false">
      <c r="A130" s="14" t="n">
        <v>11.6</v>
      </c>
      <c r="B130" s="14" t="n">
        <v>2.73</v>
      </c>
      <c r="C130" s="19" t="n">
        <v>34197</v>
      </c>
      <c r="G130" s="20" t="n">
        <f aca="false">$G$11</f>
        <v>14.8</v>
      </c>
      <c r="H130" s="20" t="n">
        <f aca="false">$H$11</f>
        <v>9.2</v>
      </c>
      <c r="I130" s="6" t="n">
        <f aca="false">(3.14*POWER(H130,2)*0.25*G130)</f>
        <v>983.34752</v>
      </c>
      <c r="J130" s="6" t="n">
        <f aca="false">B130-C130/(2*10^5/1.8467)</f>
        <v>2.4142420005</v>
      </c>
      <c r="K130" s="24" t="n">
        <f aca="false">G130-J130</f>
        <v>12.3857579995</v>
      </c>
      <c r="L130" s="6" t="n">
        <f aca="false">I130/K130</f>
        <v>79.3934065270528</v>
      </c>
      <c r="M130" s="25" t="n">
        <f aca="false">C130/L130</f>
        <v>430.728463431628</v>
      </c>
      <c r="N130" s="17" t="n">
        <f aca="false">J130/G130</f>
        <v>0.163124459493243</v>
      </c>
      <c r="O130" s="18" t="n">
        <f aca="false">LN(L130/(3.14*H130^2/4))</f>
        <v>0.178079916673719</v>
      </c>
    </row>
    <row r="131" customFormat="false" ht="14.25" hidden="false" customHeight="false" outlineLevel="0" collapsed="false">
      <c r="A131" s="14" t="n">
        <v>11.7</v>
      </c>
      <c r="B131" s="14" t="n">
        <v>2.751</v>
      </c>
      <c r="C131" s="19" t="n">
        <v>34293</v>
      </c>
      <c r="G131" s="20" t="n">
        <f aca="false">$G$11</f>
        <v>14.8</v>
      </c>
      <c r="H131" s="20" t="n">
        <f aca="false">$H$11</f>
        <v>9.2</v>
      </c>
      <c r="I131" s="6" t="n">
        <f aca="false">(3.14*POWER(H131,2)*0.25*G131)</f>
        <v>983.34752</v>
      </c>
      <c r="J131" s="6" t="n">
        <f aca="false">B131-C131/(2*10^5/1.8467)</f>
        <v>2.4343555845</v>
      </c>
      <c r="K131" s="24" t="n">
        <f aca="false">G131-J131</f>
        <v>12.3656444155</v>
      </c>
      <c r="L131" s="6" t="n">
        <f aca="false">I131/K131</f>
        <v>79.5225454459454</v>
      </c>
      <c r="M131" s="25" t="n">
        <f aca="false">C131/L131</f>
        <v>431.236196071092</v>
      </c>
      <c r="N131" s="17" t="n">
        <f aca="false">J131/G131</f>
        <v>0.164483485439189</v>
      </c>
      <c r="O131" s="18" t="n">
        <f aca="false">LN(L131/(3.14*H131^2/4))</f>
        <v>0.179705165060873</v>
      </c>
    </row>
    <row r="132" customFormat="false" ht="14.25" hidden="false" customHeight="false" outlineLevel="0" collapsed="false">
      <c r="A132" s="14" t="n">
        <v>11.8</v>
      </c>
      <c r="B132" s="14" t="n">
        <v>2.7717</v>
      </c>
      <c r="C132" s="19" t="n">
        <v>34396</v>
      </c>
      <c r="G132" s="20" t="n">
        <f aca="false">$G$11</f>
        <v>14.8</v>
      </c>
      <c r="H132" s="20" t="n">
        <f aca="false">$H$11</f>
        <v>9.2</v>
      </c>
      <c r="I132" s="6" t="n">
        <f aca="false">(3.14*POWER(H132,2)*0.25*G132)</f>
        <v>983.34752</v>
      </c>
      <c r="J132" s="6" t="n">
        <f aca="false">B132-C132/(2*10^5/1.8467)</f>
        <v>2.454104534</v>
      </c>
      <c r="K132" s="24" t="n">
        <f aca="false">G132-J132</f>
        <v>12.345895466</v>
      </c>
      <c r="L132" s="6" t="n">
        <f aca="false">I132/K132</f>
        <v>79.649752641118</v>
      </c>
      <c r="M132" s="25" t="n">
        <f aca="false">C132/L132</f>
        <v>431.840638036628</v>
      </c>
      <c r="N132" s="17" t="n">
        <f aca="false">J132/G132</f>
        <v>0.165817873918919</v>
      </c>
      <c r="O132" s="18" t="n">
        <f aca="false">LN(L132/(3.14*H132^2/4))</f>
        <v>0.181303523868068</v>
      </c>
    </row>
    <row r="133" customFormat="false" ht="14.25" hidden="false" customHeight="false" outlineLevel="0" collapsed="false">
      <c r="A133" s="14" t="n">
        <v>11.9</v>
      </c>
      <c r="B133" s="14" t="n">
        <v>2.7924</v>
      </c>
      <c r="C133" s="19" t="n">
        <v>34504</v>
      </c>
      <c r="G133" s="20" t="n">
        <f aca="false">$G$11</f>
        <v>14.8</v>
      </c>
      <c r="H133" s="20" t="n">
        <f aca="false">$H$11</f>
        <v>9.2</v>
      </c>
      <c r="I133" s="6" t="n">
        <f aca="false">(3.14*POWER(H133,2)*0.25*G133)</f>
        <v>983.34752</v>
      </c>
      <c r="J133" s="6" t="n">
        <f aca="false">B133-C133/(2*10^5/1.8467)</f>
        <v>2.473807316</v>
      </c>
      <c r="K133" s="24" t="n">
        <f aca="false">G133-J133</f>
        <v>12.326192684</v>
      </c>
      <c r="L133" s="6" t="n">
        <f aca="false">I133/K133</f>
        <v>79.7770686544948</v>
      </c>
      <c r="M133" s="25" t="n">
        <f aca="false">C133/L133</f>
        <v>432.505237180784</v>
      </c>
      <c r="N133" s="17" t="n">
        <f aca="false">J133/G133</f>
        <v>0.167149142972973</v>
      </c>
      <c r="O133" s="18" t="n">
        <f aca="false">LN(L133/(3.14*H133^2/4))</f>
        <v>0.18290069603028</v>
      </c>
    </row>
    <row r="134" customFormat="false" ht="14.25" hidden="false" customHeight="false" outlineLevel="0" collapsed="false">
      <c r="A134" s="14" t="n">
        <v>12</v>
      </c>
      <c r="B134" s="14" t="n">
        <v>2.8131</v>
      </c>
      <c r="C134" s="19" t="n">
        <v>34603</v>
      </c>
      <c r="G134" s="20" t="n">
        <f aca="false">$G$11</f>
        <v>14.8</v>
      </c>
      <c r="H134" s="20" t="n">
        <f aca="false">$H$11</f>
        <v>9.2</v>
      </c>
      <c r="I134" s="6" t="n">
        <f aca="false">(3.14*POWER(H134,2)*0.25*G134)</f>
        <v>983.34752</v>
      </c>
      <c r="J134" s="6" t="n">
        <f aca="false">B134-C134/(2*10^5/1.8467)</f>
        <v>2.4935931995</v>
      </c>
      <c r="K134" s="24" t="n">
        <f aca="false">G134-J134</f>
        <v>12.3064068005</v>
      </c>
      <c r="L134" s="6" t="n">
        <f aca="false">I134/K134</f>
        <v>79.9053319089084</v>
      </c>
      <c r="M134" s="25" t="n">
        <f aca="false">C134/L134</f>
        <v>433.049950151602</v>
      </c>
      <c r="N134" s="17" t="n">
        <f aca="false">J134/G134</f>
        <v>0.168486026993243</v>
      </c>
      <c r="O134" s="18" t="n">
        <f aca="false">LN(L134/(3.14*H134^2/4))</f>
        <v>0.18450717591217</v>
      </c>
    </row>
    <row r="135" customFormat="false" ht="14.25" hidden="false" customHeight="false" outlineLevel="0" collapsed="false">
      <c r="A135" s="14" t="n">
        <v>12.1</v>
      </c>
      <c r="B135" s="14" t="n">
        <v>2.8338</v>
      </c>
      <c r="C135" s="19" t="n">
        <v>34707</v>
      </c>
      <c r="G135" s="20" t="n">
        <f aca="false">$G$11</f>
        <v>14.8</v>
      </c>
      <c r="H135" s="20" t="n">
        <f aca="false">$H$11</f>
        <v>9.2</v>
      </c>
      <c r="I135" s="6" t="n">
        <f aca="false">(3.14*POWER(H135,2)*0.25*G135)</f>
        <v>983.34752</v>
      </c>
      <c r="J135" s="6" t="n">
        <f aca="false">B135-C135/(2*10^5/1.8467)</f>
        <v>2.5133329155</v>
      </c>
      <c r="K135" s="24" t="n">
        <f aca="false">G135-J135</f>
        <v>12.2866670845</v>
      </c>
      <c r="L135" s="6" t="n">
        <f aca="false">I135/K135</f>
        <v>80.0337075333084</v>
      </c>
      <c r="M135" s="25" t="n">
        <f aca="false">C135/L135</f>
        <v>433.654782087356</v>
      </c>
      <c r="N135" s="17" t="n">
        <f aca="false">J135/G135</f>
        <v>0.169819791587838</v>
      </c>
      <c r="O135" s="18" t="n">
        <f aca="false">LN(L135/(3.14*H135^2/4))</f>
        <v>0.186112483189449</v>
      </c>
    </row>
    <row r="136" customFormat="false" ht="14.25" hidden="false" customHeight="false" outlineLevel="0" collapsed="false">
      <c r="A136" s="14" t="n">
        <v>12.2</v>
      </c>
      <c r="B136" s="14" t="n">
        <v>2.8546</v>
      </c>
      <c r="C136" s="19" t="n">
        <v>34816</v>
      </c>
      <c r="G136" s="20" t="n">
        <f aca="false">$G$11</f>
        <v>14.8</v>
      </c>
      <c r="H136" s="20" t="n">
        <f aca="false">$H$11</f>
        <v>9.2</v>
      </c>
      <c r="I136" s="6" t="n">
        <f aca="false">(3.14*POWER(H136,2)*0.25*G136)</f>
        <v>983.34752</v>
      </c>
      <c r="J136" s="6" t="n">
        <f aca="false">B136-C136/(2*10^5/1.8467)</f>
        <v>2.533126464</v>
      </c>
      <c r="K136" s="24" t="n">
        <f aca="false">G136-J136</f>
        <v>12.266873536</v>
      </c>
      <c r="L136" s="6" t="n">
        <f aca="false">I136/K136</f>
        <v>80.1628481058468</v>
      </c>
      <c r="M136" s="25" t="n">
        <f aca="false">C136/L136</f>
        <v>434.315905967176</v>
      </c>
      <c r="N136" s="17" t="n">
        <f aca="false">J136/G136</f>
        <v>0.171157193513514</v>
      </c>
      <c r="O136" s="18" t="n">
        <f aca="false">LN(L136/(3.14*H136^2/4))</f>
        <v>0.187724760057669</v>
      </c>
    </row>
    <row r="137" customFormat="false" ht="14.25" hidden="false" customHeight="false" outlineLevel="0" collapsed="false">
      <c r="A137" s="14" t="n">
        <v>12.3</v>
      </c>
      <c r="B137" s="14" t="n">
        <v>2.8752</v>
      </c>
      <c r="C137" s="19" t="n">
        <v>34916</v>
      </c>
      <c r="G137" s="20" t="n">
        <f aca="false">$G$11</f>
        <v>14.8</v>
      </c>
      <c r="H137" s="20" t="n">
        <f aca="false">$H$11</f>
        <v>9.2</v>
      </c>
      <c r="I137" s="6" t="n">
        <f aca="false">(3.14*POWER(H137,2)*0.25*G137)</f>
        <v>983.34752</v>
      </c>
      <c r="J137" s="6" t="n">
        <f aca="false">B137-C137/(2*10^5/1.8467)</f>
        <v>2.552803114</v>
      </c>
      <c r="K137" s="24" t="n">
        <f aca="false">G137-J137</f>
        <v>12.247196886</v>
      </c>
      <c r="L137" s="6" t="n">
        <f aca="false">I137/K137</f>
        <v>80.2916397240321</v>
      </c>
      <c r="M137" s="25" t="n">
        <f aca="false">C137/L137</f>
        <v>434.864702228136</v>
      </c>
      <c r="N137" s="17" t="n">
        <f aca="false">J137/G137</f>
        <v>0.172486696891892</v>
      </c>
      <c r="O137" s="18" t="n">
        <f aca="false">LN(L137/(3.14*H137^2/4))</f>
        <v>0.189330095596566</v>
      </c>
    </row>
    <row r="138" customFormat="false" ht="14.25" hidden="false" customHeight="false" outlineLevel="0" collapsed="false">
      <c r="A138" s="14" t="n">
        <v>12.4</v>
      </c>
      <c r="B138" s="14" t="n">
        <v>2.8965</v>
      </c>
      <c r="C138" s="19" t="n">
        <v>35025</v>
      </c>
      <c r="G138" s="20" t="n">
        <f aca="false">$G$11</f>
        <v>14.8</v>
      </c>
      <c r="H138" s="20" t="n">
        <f aca="false">$H$11</f>
        <v>9.2</v>
      </c>
      <c r="I138" s="6" t="n">
        <f aca="false">(3.14*POWER(H138,2)*0.25*G138)</f>
        <v>983.34752</v>
      </c>
      <c r="J138" s="6" t="n">
        <f aca="false">B138-C138/(2*10^5/1.8467)</f>
        <v>2.5730966625</v>
      </c>
      <c r="K138" s="24" t="n">
        <f aca="false">G138-J138</f>
        <v>12.2269033375</v>
      </c>
      <c r="L138" s="6" t="n">
        <f aca="false">I138/K138</f>
        <v>80.4249034163921</v>
      </c>
      <c r="M138" s="25" t="n">
        <f aca="false">C138/L138</f>
        <v>435.499435027748</v>
      </c>
      <c r="N138" s="17" t="n">
        <f aca="false">J138/G138</f>
        <v>0.173857882601351</v>
      </c>
      <c r="O138" s="18" t="n">
        <f aca="false">LN(L138/(3.14*H138^2/4))</f>
        <v>0.190988465298872</v>
      </c>
    </row>
    <row r="139" customFormat="false" ht="14.25" hidden="false" customHeight="false" outlineLevel="0" collapsed="false">
      <c r="A139" s="14" t="n">
        <v>12.5</v>
      </c>
      <c r="B139" s="14" t="n">
        <v>2.9171</v>
      </c>
      <c r="C139" s="19" t="n">
        <v>35127</v>
      </c>
      <c r="G139" s="20" t="n">
        <f aca="false">$G$11</f>
        <v>14.8</v>
      </c>
      <c r="H139" s="20" t="n">
        <f aca="false">$H$11</f>
        <v>9.2</v>
      </c>
      <c r="I139" s="6" t="n">
        <f aca="false">(3.14*POWER(H139,2)*0.25*G139)</f>
        <v>983.34752</v>
      </c>
      <c r="J139" s="6" t="n">
        <f aca="false">B139-C139/(2*10^5/1.8467)</f>
        <v>2.5927548455</v>
      </c>
      <c r="K139" s="24" t="n">
        <f aca="false">G139-J139</f>
        <v>12.2072451545</v>
      </c>
      <c r="L139" s="6" t="n">
        <f aca="false">I139/K139</f>
        <v>80.5544172787834</v>
      </c>
      <c r="M139" s="25" t="n">
        <f aca="false">C139/L139</f>
        <v>436.065472094872</v>
      </c>
      <c r="N139" s="17" t="n">
        <f aca="false">J139/G139</f>
        <v>0.175186138209459</v>
      </c>
      <c r="O139" s="18" t="n">
        <f aca="false">LN(L139/(3.14*H139^2/4))</f>
        <v>0.192597540176017</v>
      </c>
    </row>
    <row r="140" customFormat="false" ht="14.25" hidden="false" customHeight="false" outlineLevel="0" collapsed="false">
      <c r="A140" s="14" t="n">
        <v>12.6</v>
      </c>
      <c r="B140" s="14" t="n">
        <v>2.9378</v>
      </c>
      <c r="C140" s="19" t="n">
        <v>35237</v>
      </c>
      <c r="G140" s="20" t="n">
        <f aca="false">$G$11</f>
        <v>14.8</v>
      </c>
      <c r="H140" s="20" t="n">
        <f aca="false">$H$11</f>
        <v>9.2</v>
      </c>
      <c r="I140" s="6" t="n">
        <f aca="false">(3.14*POWER(H140,2)*0.25*G140)</f>
        <v>983.34752</v>
      </c>
      <c r="J140" s="6" t="n">
        <f aca="false">B140-C140/(2*10^5/1.8467)</f>
        <v>2.6124391605</v>
      </c>
      <c r="K140" s="24" t="n">
        <f aca="false">G140-J140</f>
        <v>12.1875608395</v>
      </c>
      <c r="L140" s="6" t="n">
        <f aca="false">I140/K140</f>
        <v>80.6845219441253</v>
      </c>
      <c r="M140" s="25" t="n">
        <f aca="false">C140/L140</f>
        <v>436.725646393517</v>
      </c>
      <c r="N140" s="17" t="n">
        <f aca="false">J140/G140</f>
        <v>0.176516159493243</v>
      </c>
      <c r="O140" s="18" t="n">
        <f aca="false">LN(L140/(3.14*H140^2/4))</f>
        <v>0.194211352499589</v>
      </c>
    </row>
    <row r="141" customFormat="false" ht="14.25" hidden="false" customHeight="false" outlineLevel="0" collapsed="false">
      <c r="A141" s="14" t="n">
        <v>12.7</v>
      </c>
      <c r="B141" s="14" t="n">
        <v>2.9585</v>
      </c>
      <c r="C141" s="19" t="n">
        <v>35344</v>
      </c>
      <c r="G141" s="20" t="n">
        <f aca="false">$G$11</f>
        <v>14.8</v>
      </c>
      <c r="H141" s="20" t="n">
        <f aca="false">$H$11</f>
        <v>9.2</v>
      </c>
      <c r="I141" s="6" t="n">
        <f aca="false">(3.14*POWER(H141,2)*0.25*G141)</f>
        <v>983.34752</v>
      </c>
      <c r="J141" s="6" t="n">
        <f aca="false">B141-C141/(2*10^5/1.8467)</f>
        <v>2.632151176</v>
      </c>
      <c r="K141" s="24" t="n">
        <f aca="false">G141-J141</f>
        <v>12.167848824</v>
      </c>
      <c r="L141" s="6" t="n">
        <f aca="false">I141/K141</f>
        <v>80.8152315354571</v>
      </c>
      <c r="M141" s="25" t="n">
        <f aca="false">C141/L141</f>
        <v>437.343299381541</v>
      </c>
      <c r="N141" s="17" t="n">
        <f aca="false">J141/G141</f>
        <v>0.177848052432432</v>
      </c>
      <c r="O141" s="18" t="n">
        <f aca="false">LN(L141/(3.14*H141^2/4))</f>
        <v>0.195830049953373</v>
      </c>
    </row>
    <row r="142" customFormat="false" ht="14.25" hidden="false" customHeight="false" outlineLevel="0" collapsed="false">
      <c r="A142" s="14" t="n">
        <v>12.8</v>
      </c>
      <c r="B142" s="14" t="n">
        <v>2.9792</v>
      </c>
      <c r="C142" s="19" t="n">
        <v>35453</v>
      </c>
      <c r="G142" s="20" t="n">
        <f aca="false">$G$11</f>
        <v>14.8</v>
      </c>
      <c r="H142" s="20" t="n">
        <f aca="false">$H$11</f>
        <v>9.2</v>
      </c>
      <c r="I142" s="6" t="n">
        <f aca="false">(3.14*POWER(H142,2)*0.25*G142)</f>
        <v>983.34752</v>
      </c>
      <c r="J142" s="6" t="n">
        <f aca="false">B142-C142/(2*10^5/1.8467)</f>
        <v>2.6518447245</v>
      </c>
      <c r="K142" s="24" t="n">
        <f aca="false">G142-J142</f>
        <v>12.1481552755</v>
      </c>
      <c r="L142" s="6" t="n">
        <f aca="false">I142/K142</f>
        <v>80.9462422647151</v>
      </c>
      <c r="M142" s="25" t="n">
        <f aca="false">C142/L142</f>
        <v>437.982036078457</v>
      </c>
      <c r="N142" s="17" t="n">
        <f aca="false">J142/G142</f>
        <v>0.179178697601351</v>
      </c>
      <c r="O142" s="18" t="n">
        <f aca="false">LN(L142/(3.14*H142^2/4))</f>
        <v>0.197449851687683</v>
      </c>
    </row>
    <row r="143" customFormat="false" ht="14.25" hidden="false" customHeight="false" outlineLevel="0" collapsed="false">
      <c r="A143" s="14" t="n">
        <v>12.9</v>
      </c>
      <c r="B143" s="14" t="n">
        <v>3</v>
      </c>
      <c r="C143" s="19" t="n">
        <v>35554</v>
      </c>
      <c r="G143" s="20" t="n">
        <f aca="false">$G$11</f>
        <v>14.8</v>
      </c>
      <c r="H143" s="20" t="n">
        <f aca="false">$H$11</f>
        <v>9.2</v>
      </c>
      <c r="I143" s="6" t="n">
        <f aca="false">(3.14*POWER(H143,2)*0.25*G143)</f>
        <v>983.34752</v>
      </c>
      <c r="J143" s="6" t="n">
        <f aca="false">B143-C143/(2*10^5/1.8467)</f>
        <v>2.671712141</v>
      </c>
      <c r="K143" s="24" t="n">
        <f aca="false">G143-J143</f>
        <v>12.128287859</v>
      </c>
      <c r="L143" s="6" t="n">
        <f aca="false">I143/K143</f>
        <v>81.0788407590681</v>
      </c>
      <c r="M143" s="25" t="n">
        <f aca="false">C143/L143</f>
        <v>438.511449684529</v>
      </c>
      <c r="N143" s="17" t="n">
        <f aca="false">J143/G143</f>
        <v>0.180521090608108</v>
      </c>
      <c r="O143" s="18" t="n">
        <f aca="false">LN(L143/(3.14*H143^2/4))</f>
        <v>0.199086617075868</v>
      </c>
    </row>
    <row r="144" customFormat="false" ht="14.25" hidden="false" customHeight="false" outlineLevel="0" collapsed="false">
      <c r="A144" s="14" t="n">
        <v>13</v>
      </c>
      <c r="B144" s="14" t="n">
        <v>3.0207</v>
      </c>
      <c r="C144" s="19" t="n">
        <v>35660</v>
      </c>
      <c r="G144" s="20" t="n">
        <f aca="false">$G$11</f>
        <v>14.8</v>
      </c>
      <c r="H144" s="20" t="n">
        <f aca="false">$H$11</f>
        <v>9.2</v>
      </c>
      <c r="I144" s="6" t="n">
        <f aca="false">(3.14*POWER(H144,2)*0.25*G144)</f>
        <v>983.34752</v>
      </c>
      <c r="J144" s="6" t="n">
        <f aca="false">B144-C144/(2*10^5/1.8467)</f>
        <v>2.69143339</v>
      </c>
      <c r="K144" s="24" t="n">
        <f aca="false">G144-J144</f>
        <v>12.10856661</v>
      </c>
      <c r="L144" s="6" t="n">
        <f aca="false">I144/K144</f>
        <v>81.2108940448732</v>
      </c>
      <c r="M144" s="25" t="n">
        <f aca="false">C144/L144</f>
        <v>439.103650063205</v>
      </c>
      <c r="N144" s="17" t="n">
        <f aca="false">J144/G144</f>
        <v>0.181853607432432</v>
      </c>
      <c r="O144" s="18" t="n">
        <f aca="false">LN(L144/(3.14*H144^2/4))</f>
        <v>0.200713994372508</v>
      </c>
    </row>
    <row r="145" customFormat="false" ht="14.25" hidden="false" customHeight="false" outlineLevel="0" collapsed="false">
      <c r="A145" s="14" t="n">
        <v>13.1</v>
      </c>
      <c r="B145" s="14" t="n">
        <v>3.0413</v>
      </c>
      <c r="C145" s="19" t="n">
        <v>35764</v>
      </c>
      <c r="G145" s="20" t="n">
        <f aca="false">$G$11</f>
        <v>14.8</v>
      </c>
      <c r="H145" s="20" t="n">
        <f aca="false">$H$11</f>
        <v>9.2</v>
      </c>
      <c r="I145" s="6" t="n">
        <f aca="false">(3.14*POWER(H145,2)*0.25*G145)</f>
        <v>983.34752</v>
      </c>
      <c r="J145" s="6" t="n">
        <f aca="false">B145-C145/(2*10^5/1.8467)</f>
        <v>2.711073106</v>
      </c>
      <c r="K145" s="24" t="n">
        <f aca="false">G145-J145</f>
        <v>12.088926894</v>
      </c>
      <c r="L145" s="6" t="n">
        <f aca="false">I145/K145</f>
        <v>81.3428295681114</v>
      </c>
      <c r="M145" s="25" t="n">
        <f aca="false">C145/L145</f>
        <v>439.669976934519</v>
      </c>
      <c r="N145" s="17" t="n">
        <f aca="false">J145/G145</f>
        <v>0.18318061527027</v>
      </c>
      <c r="O145" s="18" t="n">
        <f aca="false">LN(L145/(3.14*H145^2/4))</f>
        <v>0.202337279884241</v>
      </c>
    </row>
    <row r="146" customFormat="false" ht="14.25" hidden="false" customHeight="false" outlineLevel="0" collapsed="false">
      <c r="A146" s="14" t="n">
        <v>13.2</v>
      </c>
      <c r="B146" s="14" t="n">
        <v>3.0627</v>
      </c>
      <c r="C146" s="19" t="n">
        <v>35868</v>
      </c>
      <c r="G146" s="20" t="n">
        <f aca="false">$G$11</f>
        <v>14.8</v>
      </c>
      <c r="H146" s="20" t="n">
        <f aca="false">$H$11</f>
        <v>9.2</v>
      </c>
      <c r="I146" s="6" t="n">
        <f aca="false">(3.14*POWER(H146,2)*0.25*G146)</f>
        <v>983.34752</v>
      </c>
      <c r="J146" s="6" t="n">
        <f aca="false">B146-C146/(2*10^5/1.8467)</f>
        <v>2.731512822</v>
      </c>
      <c r="K146" s="24" t="n">
        <f aca="false">G146-J146</f>
        <v>12.068487178</v>
      </c>
      <c r="L146" s="6" t="n">
        <f aca="false">I146/K146</f>
        <v>81.4805953303387</v>
      </c>
      <c r="M146" s="25" t="n">
        <f aca="false">C146/L146</f>
        <v>440.202969241743</v>
      </c>
      <c r="N146" s="17" t="n">
        <f aca="false">J146/G146</f>
        <v>0.184561677162162</v>
      </c>
      <c r="O146" s="18" t="n">
        <f aca="false">LN(L146/(3.14*H146^2/4))</f>
        <v>0.204029490881382</v>
      </c>
    </row>
    <row r="147" customFormat="false" ht="14.25" hidden="false" customHeight="false" outlineLevel="0" collapsed="false">
      <c r="A147" s="14" t="n">
        <v>13.3</v>
      </c>
      <c r="B147" s="14" t="n">
        <v>3.0835</v>
      </c>
      <c r="C147" s="19" t="n">
        <v>35974</v>
      </c>
      <c r="G147" s="20" t="n">
        <f aca="false">$G$11</f>
        <v>14.8</v>
      </c>
      <c r="H147" s="20" t="n">
        <f aca="false">$H$11</f>
        <v>9.2</v>
      </c>
      <c r="I147" s="6" t="n">
        <f aca="false">(3.14*POWER(H147,2)*0.25*G147)</f>
        <v>983.34752</v>
      </c>
      <c r="J147" s="6" t="n">
        <f aca="false">B147-C147/(2*10^5/1.8467)</f>
        <v>2.751334071</v>
      </c>
      <c r="K147" s="24" t="n">
        <f aca="false">G147-J147</f>
        <v>12.048665929</v>
      </c>
      <c r="L147" s="6" t="n">
        <f aca="false">I147/K147</f>
        <v>81.6146389811652</v>
      </c>
      <c r="M147" s="25" t="n">
        <f aca="false">C147/L147</f>
        <v>440.77876774413</v>
      </c>
      <c r="N147" s="17" t="n">
        <f aca="false">J147/G147</f>
        <v>0.185900950743243</v>
      </c>
      <c r="O147" s="18" t="n">
        <f aca="false">LN(L147/(3.14*H147^2/4))</f>
        <v>0.205673238248659</v>
      </c>
    </row>
    <row r="148" customFormat="false" ht="14.25" hidden="false" customHeight="false" outlineLevel="0" collapsed="false">
      <c r="A148" s="14" t="n">
        <v>13.4</v>
      </c>
      <c r="B148" s="14" t="n">
        <v>3.1041</v>
      </c>
      <c r="C148" s="19" t="n">
        <v>36080</v>
      </c>
      <c r="G148" s="20" t="n">
        <f aca="false">$G$11</f>
        <v>14.8</v>
      </c>
      <c r="H148" s="20" t="n">
        <f aca="false">$H$11</f>
        <v>9.2</v>
      </c>
      <c r="I148" s="6" t="n">
        <f aca="false">(3.14*POWER(H148,2)*0.25*G148)</f>
        <v>983.34752</v>
      </c>
      <c r="J148" s="6" t="n">
        <f aca="false">B148-C148/(2*10^5/1.8467)</f>
        <v>2.77095532</v>
      </c>
      <c r="K148" s="24" t="n">
        <f aca="false">G148-J148</f>
        <v>12.02904468</v>
      </c>
      <c r="L148" s="6" t="n">
        <f aca="false">I148/K148</f>
        <v>81.7477651932705</v>
      </c>
      <c r="M148" s="25" t="n">
        <f aca="false">C148/L148</f>
        <v>441.35763118048</v>
      </c>
      <c r="N148" s="17" t="n">
        <f aca="false">J148/G148</f>
        <v>0.187226710810811</v>
      </c>
      <c r="O148" s="18" t="n">
        <f aca="false">LN(L148/(3.14*H148^2/4))</f>
        <v>0.207303065408061</v>
      </c>
    </row>
    <row r="149" customFormat="false" ht="14.25" hidden="false" customHeight="false" outlineLevel="0" collapsed="false">
      <c r="A149" s="14" t="n">
        <v>13.5</v>
      </c>
      <c r="B149" s="14" t="n">
        <v>3.1247</v>
      </c>
      <c r="C149" s="19" t="n">
        <v>36180</v>
      </c>
      <c r="G149" s="20" t="n">
        <f aca="false">$G$11</f>
        <v>14.8</v>
      </c>
      <c r="H149" s="20" t="n">
        <f aca="false">$H$11</f>
        <v>9.2</v>
      </c>
      <c r="I149" s="6" t="n">
        <f aca="false">(3.14*POWER(H149,2)*0.25*G149)</f>
        <v>983.34752</v>
      </c>
      <c r="J149" s="6" t="n">
        <f aca="false">B149-C149/(2*10^5/1.8467)</f>
        <v>2.79063197</v>
      </c>
      <c r="K149" s="24" t="n">
        <f aca="false">G149-J149</f>
        <v>12.00936803</v>
      </c>
      <c r="L149" s="6" t="n">
        <f aca="false">I149/K149</f>
        <v>81.8817041449266</v>
      </c>
      <c r="M149" s="25" t="n">
        <f aca="false">C149/L149</f>
        <v>441.856949337097</v>
      </c>
      <c r="N149" s="17" t="n">
        <f aca="false">J149/G149</f>
        <v>0.188556214189189</v>
      </c>
      <c r="O149" s="18" t="n">
        <f aca="false">LN(L149/(3.14*H149^2/4))</f>
        <v>0.208940166379078</v>
      </c>
    </row>
    <row r="150" customFormat="false" ht="14.25" hidden="false" customHeight="false" outlineLevel="0" collapsed="false">
      <c r="A150" s="14" t="n">
        <v>13.6</v>
      </c>
      <c r="B150" s="14" t="n">
        <v>3.1452</v>
      </c>
      <c r="C150" s="19" t="n">
        <v>36283</v>
      </c>
      <c r="G150" s="20" t="n">
        <f aca="false">$G$11</f>
        <v>14.8</v>
      </c>
      <c r="H150" s="20" t="n">
        <f aca="false">$H$11</f>
        <v>9.2</v>
      </c>
      <c r="I150" s="6" t="n">
        <f aca="false">(3.14*POWER(H150,2)*0.25*G150)</f>
        <v>983.34752</v>
      </c>
      <c r="J150" s="6" t="n">
        <f aca="false">B150-C150/(2*10^5/1.8467)</f>
        <v>2.8101809195</v>
      </c>
      <c r="K150" s="24" t="n">
        <f aca="false">G150-J150</f>
        <v>11.9898190805</v>
      </c>
      <c r="L150" s="6" t="n">
        <f aca="false">I150/K150</f>
        <v>82.0152091868756</v>
      </c>
      <c r="M150" s="25" t="n">
        <f aca="false">C150/L150</f>
        <v>442.393555533431</v>
      </c>
      <c r="N150" s="17" t="n">
        <f aca="false">J150/G150</f>
        <v>0.189877089155405</v>
      </c>
      <c r="O150" s="18" t="n">
        <f aca="false">LN(L150/(3.14*H150^2/4))</f>
        <v>0.210569301043822</v>
      </c>
    </row>
    <row r="151" customFormat="false" ht="14.25" hidden="false" customHeight="false" outlineLevel="0" collapsed="false">
      <c r="A151" s="14" t="n">
        <v>13.7</v>
      </c>
      <c r="B151" s="14" t="n">
        <v>3.1658</v>
      </c>
      <c r="C151" s="19" t="n">
        <v>36388</v>
      </c>
      <c r="G151" s="20" t="n">
        <f aca="false">$G$11</f>
        <v>14.8</v>
      </c>
      <c r="H151" s="20" t="n">
        <f aca="false">$H$11</f>
        <v>9.2</v>
      </c>
      <c r="I151" s="6" t="n">
        <f aca="false">(3.14*POWER(H151,2)*0.25*G151)</f>
        <v>983.34752</v>
      </c>
      <c r="J151" s="6" t="n">
        <f aca="false">B151-C151/(2*10^5/1.8467)</f>
        <v>2.829811402</v>
      </c>
      <c r="K151" s="24" t="n">
        <f aca="false">G151-J151</f>
        <v>11.970188598</v>
      </c>
      <c r="L151" s="6" t="n">
        <f aca="false">I151/K151</f>
        <v>82.1497098353404</v>
      </c>
      <c r="M151" s="25" t="n">
        <f aca="false">C151/L151</f>
        <v>442.947395346077</v>
      </c>
      <c r="N151" s="17" t="n">
        <f aca="false">J151/G151</f>
        <v>0.191203473108108</v>
      </c>
      <c r="O151" s="18" t="n">
        <f aca="false">LN(L151/(3.14*H151^2/4))</f>
        <v>0.212207905434586</v>
      </c>
    </row>
    <row r="152" customFormat="false" ht="14.25" hidden="false" customHeight="false" outlineLevel="0" collapsed="false">
      <c r="A152" s="14" t="n">
        <v>13.8</v>
      </c>
      <c r="B152" s="14" t="n">
        <v>3.1865</v>
      </c>
      <c r="C152" s="19" t="n">
        <v>36490</v>
      </c>
      <c r="G152" s="20" t="n">
        <f aca="false">$G$11</f>
        <v>14.8</v>
      </c>
      <c r="H152" s="20" t="n">
        <f aca="false">$H$11</f>
        <v>9.2</v>
      </c>
      <c r="I152" s="6" t="n">
        <f aca="false">(3.14*POWER(H152,2)*0.25*G152)</f>
        <v>983.34752</v>
      </c>
      <c r="J152" s="6" t="n">
        <f aca="false">B152-C152/(2*10^5/1.8467)</f>
        <v>2.849569585</v>
      </c>
      <c r="K152" s="24" t="n">
        <f aca="false">G152-J152</f>
        <v>11.950430415</v>
      </c>
      <c r="L152" s="6" t="n">
        <f aca="false">I152/K152</f>
        <v>82.2855316378996</v>
      </c>
      <c r="M152" s="25" t="n">
        <f aca="false">C152/L152</f>
        <v>443.45584544043</v>
      </c>
      <c r="N152" s="17" t="n">
        <f aca="false">J152/G152</f>
        <v>0.192538485472973</v>
      </c>
      <c r="O152" s="18" t="n">
        <f aca="false">LN(L152/(3.14*H152^2/4))</f>
        <v>0.21385988504955</v>
      </c>
    </row>
    <row r="153" customFormat="false" ht="14.25" hidden="false" customHeight="false" outlineLevel="0" collapsed="false">
      <c r="A153" s="14" t="n">
        <v>13.9</v>
      </c>
      <c r="B153" s="14" t="n">
        <v>3.2072</v>
      </c>
      <c r="C153" s="19" t="n">
        <v>36592</v>
      </c>
      <c r="G153" s="20" t="n">
        <f aca="false">$G$11</f>
        <v>14.8</v>
      </c>
      <c r="H153" s="20" t="n">
        <f aca="false">$H$11</f>
        <v>9.2</v>
      </c>
      <c r="I153" s="6" t="n">
        <f aca="false">(3.14*POWER(H153,2)*0.25*G153)</f>
        <v>983.34752</v>
      </c>
      <c r="J153" s="6" t="n">
        <f aca="false">B153-C153/(2*10^5/1.8467)</f>
        <v>2.869327768</v>
      </c>
      <c r="K153" s="24" t="n">
        <f aca="false">G153-J153</f>
        <v>11.930672232</v>
      </c>
      <c r="L153" s="6" t="n">
        <f aca="false">I153/K153</f>
        <v>82.4218033048048</v>
      </c>
      <c r="M153" s="25" t="n">
        <f aca="false">C153/L153</f>
        <v>443.960196608157</v>
      </c>
      <c r="N153" s="17" t="n">
        <f aca="false">J153/G153</f>
        <v>0.193873497837838</v>
      </c>
      <c r="O153" s="18" t="n">
        <f aca="false">LN(L153/(3.14*H153^2/4))</f>
        <v>0.215514598217559</v>
      </c>
    </row>
    <row r="154" customFormat="false" ht="14.25" hidden="false" customHeight="false" outlineLevel="0" collapsed="false">
      <c r="A154" s="14" t="n">
        <v>14</v>
      </c>
      <c r="B154" s="14" t="n">
        <v>3.2287</v>
      </c>
      <c r="C154" s="19" t="n">
        <v>36694</v>
      </c>
      <c r="G154" s="20" t="n">
        <f aca="false">$G$11</f>
        <v>14.8</v>
      </c>
      <c r="H154" s="20" t="n">
        <f aca="false">$H$11</f>
        <v>9.2</v>
      </c>
      <c r="I154" s="6" t="n">
        <f aca="false">(3.14*POWER(H154,2)*0.25*G154)</f>
        <v>983.34752</v>
      </c>
      <c r="J154" s="6" t="n">
        <f aca="false">B154-C154/(2*10^5/1.8467)</f>
        <v>2.889885951</v>
      </c>
      <c r="K154" s="24" t="n">
        <f aca="false">G154-J154</f>
        <v>11.910114049</v>
      </c>
      <c r="L154" s="6" t="n">
        <f aca="false">I154/K154</f>
        <v>82.5640725147014</v>
      </c>
      <c r="M154" s="25" t="n">
        <f aca="false">C154/L154</f>
        <v>444.43059653418</v>
      </c>
      <c r="N154" s="17" t="n">
        <f aca="false">J154/G154</f>
        <v>0.195262564256757</v>
      </c>
      <c r="O154" s="18" t="n">
        <f aca="false">LN(L154/(3.14*H154^2/4))</f>
        <v>0.217239221546106</v>
      </c>
    </row>
    <row r="155" customFormat="false" ht="14.25" hidden="false" customHeight="false" outlineLevel="0" collapsed="false">
      <c r="A155" s="14" t="n">
        <v>14.1</v>
      </c>
      <c r="B155" s="14" t="n">
        <v>3.2495</v>
      </c>
      <c r="C155" s="19" t="n">
        <v>36795</v>
      </c>
      <c r="G155" s="20" t="n">
        <f aca="false">$G$11</f>
        <v>14.8</v>
      </c>
      <c r="H155" s="20" t="n">
        <f aca="false">$H$11</f>
        <v>9.2</v>
      </c>
      <c r="I155" s="6" t="n">
        <f aca="false">(3.14*POWER(H155,2)*0.25*G155)</f>
        <v>983.34752</v>
      </c>
      <c r="J155" s="6" t="n">
        <f aca="false">B155-C155/(2*10^5/1.8467)</f>
        <v>2.9097533675</v>
      </c>
      <c r="K155" s="24" t="n">
        <f aca="false">G155-J155</f>
        <v>11.8902466325</v>
      </c>
      <c r="L155" s="6" t="n">
        <f aca="false">I155/K155</f>
        <v>82.7020288470875</v>
      </c>
      <c r="M155" s="25" t="n">
        <f aca="false">C155/L155</f>
        <v>444.910487843441</v>
      </c>
      <c r="N155" s="17" t="n">
        <f aca="false">J155/G155</f>
        <v>0.196604957263514</v>
      </c>
      <c r="O155" s="18" t="n">
        <f aca="false">LN(L155/(3.14*H155^2/4))</f>
        <v>0.218908727431373</v>
      </c>
    </row>
    <row r="156" customFormat="false" ht="14.25" hidden="false" customHeight="false" outlineLevel="0" collapsed="false">
      <c r="A156" s="14" t="n">
        <v>14.2</v>
      </c>
      <c r="B156" s="14" t="n">
        <v>3.2702</v>
      </c>
      <c r="C156" s="19" t="n">
        <v>36900</v>
      </c>
      <c r="G156" s="20" t="n">
        <f aca="false">$G$11</f>
        <v>14.8</v>
      </c>
      <c r="H156" s="20" t="n">
        <f aca="false">$H$11</f>
        <v>9.2</v>
      </c>
      <c r="I156" s="6" t="n">
        <f aca="false">(3.14*POWER(H156,2)*0.25*G156)</f>
        <v>983.34752</v>
      </c>
      <c r="J156" s="6" t="n">
        <f aca="false">B156-C156/(2*10^5/1.8467)</f>
        <v>2.92948385</v>
      </c>
      <c r="K156" s="24" t="n">
        <f aca="false">G156-J156</f>
        <v>11.87051615</v>
      </c>
      <c r="L156" s="6" t="n">
        <f aca="false">I156/K156</f>
        <v>82.8394913560688</v>
      </c>
      <c r="M156" s="25" t="n">
        <f aca="false">C156/L156</f>
        <v>445.439721996757</v>
      </c>
      <c r="N156" s="17" t="n">
        <f aca="false">J156/G156</f>
        <v>0.197938097972973</v>
      </c>
      <c r="O156" s="18" t="n">
        <f aca="false">LN(L156/(3.14*H156^2/4))</f>
        <v>0.220569489521845</v>
      </c>
    </row>
    <row r="157" customFormat="false" ht="14.25" hidden="false" customHeight="false" outlineLevel="0" collapsed="false">
      <c r="A157" s="14" t="n">
        <v>14.3</v>
      </c>
      <c r="B157" s="14" t="n">
        <v>3.2909</v>
      </c>
      <c r="C157" s="19" t="n">
        <v>37002</v>
      </c>
      <c r="G157" s="20" t="n">
        <f aca="false">$G$11</f>
        <v>14.8</v>
      </c>
      <c r="H157" s="20" t="n">
        <f aca="false">$H$11</f>
        <v>9.2</v>
      </c>
      <c r="I157" s="6" t="n">
        <f aca="false">(3.14*POWER(H157,2)*0.25*G157)</f>
        <v>983.34752</v>
      </c>
      <c r="J157" s="6" t="n">
        <f aca="false">B157-C157/(2*10^5/1.8467)</f>
        <v>2.949242033</v>
      </c>
      <c r="K157" s="24" t="n">
        <f aca="false">G157-J157</f>
        <v>11.850757967</v>
      </c>
      <c r="L157" s="6" t="n">
        <f aca="false">I157/K157</f>
        <v>82.9776055454226</v>
      </c>
      <c r="M157" s="25" t="n">
        <f aca="false">C157/L157</f>
        <v>445.927545833373</v>
      </c>
      <c r="N157" s="17" t="n">
        <f aca="false">J157/G157</f>
        <v>0.199273110337838</v>
      </c>
      <c r="O157" s="18" t="n">
        <f aca="false">LN(L157/(3.14*H157^2/4))</f>
        <v>0.222235351774589</v>
      </c>
    </row>
    <row r="158" customFormat="false" ht="14.25" hidden="false" customHeight="false" outlineLevel="0" collapsed="false">
      <c r="A158" s="14" t="n">
        <v>14.4</v>
      </c>
      <c r="B158" s="14" t="n">
        <v>3.3115</v>
      </c>
      <c r="C158" s="19" t="n">
        <v>37099</v>
      </c>
      <c r="G158" s="20" t="n">
        <f aca="false">$G$11</f>
        <v>14.8</v>
      </c>
      <c r="H158" s="20" t="n">
        <f aca="false">$H$11</f>
        <v>9.2</v>
      </c>
      <c r="I158" s="6" t="n">
        <f aca="false">(3.14*POWER(H158,2)*0.25*G158)</f>
        <v>983.34752</v>
      </c>
      <c r="J158" s="6" t="n">
        <f aca="false">B158-C158/(2*10^5/1.8467)</f>
        <v>2.9689463835</v>
      </c>
      <c r="K158" s="24" t="n">
        <f aca="false">G158-J158</f>
        <v>11.8310536165</v>
      </c>
      <c r="L158" s="6" t="n">
        <f aca="false">I158/K158</f>
        <v>83.1158028587233</v>
      </c>
      <c r="M158" s="25" t="n">
        <f aca="false">C158/L158</f>
        <v>446.353144937543</v>
      </c>
      <c r="N158" s="17" t="n">
        <f aca="false">J158/G158</f>
        <v>0.200604485371622</v>
      </c>
      <c r="O158" s="18" t="n">
        <f aca="false">LN(L158/(3.14*H158^2/4))</f>
        <v>0.223899443643374</v>
      </c>
    </row>
    <row r="159" customFormat="false" ht="14.25" hidden="false" customHeight="false" outlineLevel="0" collapsed="false">
      <c r="A159" s="14" t="n">
        <v>14.5</v>
      </c>
      <c r="B159" s="14" t="n">
        <v>3.3322</v>
      </c>
      <c r="C159" s="19" t="n">
        <v>37205</v>
      </c>
      <c r="G159" s="20" t="n">
        <f aca="false">$G$11</f>
        <v>14.8</v>
      </c>
      <c r="H159" s="20" t="n">
        <f aca="false">$H$11</f>
        <v>9.2</v>
      </c>
      <c r="I159" s="6" t="n">
        <f aca="false">(3.14*POWER(H159,2)*0.25*G159)</f>
        <v>983.34752</v>
      </c>
      <c r="J159" s="6" t="n">
        <f aca="false">B159-C159/(2*10^5/1.8467)</f>
        <v>2.9886676325</v>
      </c>
      <c r="K159" s="24" t="n">
        <f aca="false">G159-J159</f>
        <v>11.8113323675</v>
      </c>
      <c r="L159" s="6" t="n">
        <f aca="false">I159/K159</f>
        <v>83.2545803812764</v>
      </c>
      <c r="M159" s="25" t="n">
        <f aca="false">C159/L159</f>
        <v>446.882319622708</v>
      </c>
      <c r="N159" s="17" t="n">
        <f aca="false">J159/G159</f>
        <v>0.201937002195946</v>
      </c>
      <c r="O159" s="18" t="n">
        <f aca="false">LN(L159/(3.14*H159^2/4))</f>
        <v>0.225567740031682</v>
      </c>
    </row>
    <row r="160" customFormat="false" ht="14.25" hidden="false" customHeight="false" outlineLevel="0" collapsed="false">
      <c r="A160" s="14" t="n">
        <v>14.6</v>
      </c>
      <c r="B160" s="14" t="n">
        <v>3.3528</v>
      </c>
      <c r="C160" s="19" t="n">
        <v>37307</v>
      </c>
      <c r="G160" s="20" t="n">
        <f aca="false">$G$11</f>
        <v>14.8</v>
      </c>
      <c r="H160" s="20" t="n">
        <f aca="false">$H$11</f>
        <v>9.2</v>
      </c>
      <c r="I160" s="6" t="n">
        <f aca="false">(3.14*POWER(H160,2)*0.25*G160)</f>
        <v>983.34752</v>
      </c>
      <c r="J160" s="6" t="n">
        <f aca="false">B160-C160/(2*10^5/1.8467)</f>
        <v>3.0083258155</v>
      </c>
      <c r="K160" s="24" t="n">
        <f aca="false">G160-J160</f>
        <v>11.7916741845</v>
      </c>
      <c r="L160" s="6" t="n">
        <f aca="false">I160/K160</f>
        <v>83.3933760901058</v>
      </c>
      <c r="M160" s="25" t="n">
        <f aca="false">C160/L160</f>
        <v>447.36167006466</v>
      </c>
      <c r="N160" s="17" t="n">
        <f aca="false">J160/G160</f>
        <v>0.203265257804054</v>
      </c>
      <c r="O160" s="18" t="n">
        <f aca="false">LN(L160/(3.14*H160^2/4))</f>
        <v>0.22723347592021</v>
      </c>
    </row>
    <row r="161" customFormat="false" ht="14.25" hidden="false" customHeight="false" outlineLevel="0" collapsed="false">
      <c r="A161" s="14" t="n">
        <v>14.7</v>
      </c>
      <c r="B161" s="14" t="n">
        <v>3.3734</v>
      </c>
      <c r="C161" s="19" t="n">
        <v>37411</v>
      </c>
      <c r="G161" s="20" t="n">
        <f aca="false">$G$11</f>
        <v>14.8</v>
      </c>
      <c r="H161" s="20" t="n">
        <f aca="false">$H$11</f>
        <v>9.2</v>
      </c>
      <c r="I161" s="6" t="n">
        <f aca="false">(3.14*POWER(H161,2)*0.25*G161)</f>
        <v>983.34752</v>
      </c>
      <c r="J161" s="6" t="n">
        <f aca="false">B161-C161/(2*10^5/1.8467)</f>
        <v>3.0279655315</v>
      </c>
      <c r="K161" s="24" t="n">
        <f aca="false">G161-J161</f>
        <v>11.7720344685</v>
      </c>
      <c r="L161" s="6" t="n">
        <f aca="false">I161/K161</f>
        <v>83.532504311916</v>
      </c>
      <c r="M161" s="25" t="n">
        <f aca="false">C161/L161</f>
        <v>447.861587631861</v>
      </c>
      <c r="N161" s="17" t="n">
        <f aca="false">J161/G161</f>
        <v>0.204592265641892</v>
      </c>
      <c r="O161" s="18" t="n">
        <f aca="false">LN(L161/(3.14*H161^2/4))</f>
        <v>0.228900422395994</v>
      </c>
    </row>
    <row r="162" customFormat="false" ht="14.25" hidden="false" customHeight="false" outlineLevel="0" collapsed="false">
      <c r="A162" s="14" t="n">
        <v>14.8</v>
      </c>
      <c r="B162" s="14" t="n">
        <v>3.3947</v>
      </c>
      <c r="C162" s="19" t="n">
        <v>37513</v>
      </c>
      <c r="G162" s="20" t="n">
        <f aca="false">$G$11</f>
        <v>14.8</v>
      </c>
      <c r="H162" s="20" t="n">
        <f aca="false">$H$11</f>
        <v>9.2</v>
      </c>
      <c r="I162" s="6" t="n">
        <f aca="false">(3.14*POWER(H162,2)*0.25*G162)</f>
        <v>983.34752</v>
      </c>
      <c r="J162" s="6" t="n">
        <f aca="false">B162-C162/(2*10^5/1.8467)</f>
        <v>3.0483237145</v>
      </c>
      <c r="K162" s="24" t="n">
        <f aca="false">G162-J162</f>
        <v>11.7516762855</v>
      </c>
      <c r="L162" s="6" t="n">
        <f aca="false">I162/K162</f>
        <v>83.6772130298823</v>
      </c>
      <c r="M162" s="25" t="n">
        <f aca="false">C162/L162</f>
        <v>448.30603986062</v>
      </c>
      <c r="N162" s="17" t="n">
        <f aca="false">J162/G162</f>
        <v>0.205967818547297</v>
      </c>
      <c r="O162" s="18" t="n">
        <f aca="false">LN(L162/(3.14*H162^2/4))</f>
        <v>0.230631287759497</v>
      </c>
    </row>
    <row r="163" customFormat="false" ht="14.25" hidden="false" customHeight="false" outlineLevel="0" collapsed="false">
      <c r="A163" s="14" t="n">
        <v>14.9</v>
      </c>
      <c r="B163" s="14" t="n">
        <v>3.4155</v>
      </c>
      <c r="C163" s="19" t="n">
        <v>37616</v>
      </c>
      <c r="G163" s="20" t="n">
        <f aca="false">$G$11</f>
        <v>14.8</v>
      </c>
      <c r="H163" s="20" t="n">
        <f aca="false">$H$11</f>
        <v>9.2</v>
      </c>
      <c r="I163" s="6" t="n">
        <f aca="false">(3.14*POWER(H163,2)*0.25*G163)</f>
        <v>983.34752</v>
      </c>
      <c r="J163" s="6" t="n">
        <f aca="false">B163-C163/(2*10^5/1.8467)</f>
        <v>3.068172664</v>
      </c>
      <c r="K163" s="24" t="n">
        <f aca="false">G163-J163</f>
        <v>11.731827336</v>
      </c>
      <c r="L163" s="6" t="n">
        <f aca="false">I163/K163</f>
        <v>83.8187855853047</v>
      </c>
      <c r="M163" s="25" t="n">
        <f aca="false">C163/L163</f>
        <v>448.777678384724</v>
      </c>
      <c r="N163" s="17" t="n">
        <f aca="false">J163/G163</f>
        <v>0.207308963783784</v>
      </c>
      <c r="O163" s="18" t="n">
        <f aca="false">LN(L163/(3.14*H163^2/4))</f>
        <v>0.232321747117411</v>
      </c>
    </row>
    <row r="164" customFormat="false" ht="14.25" hidden="false" customHeight="false" outlineLevel="0" collapsed="false">
      <c r="A164" s="14" t="n">
        <v>15</v>
      </c>
      <c r="B164" s="14" t="n">
        <v>3.4363</v>
      </c>
      <c r="C164" s="19" t="n">
        <v>37716</v>
      </c>
      <c r="G164" s="20" t="n">
        <f aca="false">$G$11</f>
        <v>14.8</v>
      </c>
      <c r="H164" s="20" t="n">
        <f aca="false">$H$11</f>
        <v>9.2</v>
      </c>
      <c r="I164" s="6" t="n">
        <f aca="false">(3.14*POWER(H164,2)*0.25*G164)</f>
        <v>983.34752</v>
      </c>
      <c r="J164" s="6" t="n">
        <f aca="false">B164-C164/(2*10^5/1.8467)</f>
        <v>3.088049314</v>
      </c>
      <c r="K164" s="24" t="n">
        <f aca="false">G164-J164</f>
        <v>11.711950686</v>
      </c>
      <c r="L164" s="6" t="n">
        <f aca="false">I164/K164</f>
        <v>83.9610365825271</v>
      </c>
      <c r="M164" s="25" t="n">
        <f aca="false">C164/L164</f>
        <v>449.208365393728</v>
      </c>
      <c r="N164" s="17" t="n">
        <f aca="false">J164/G164</f>
        <v>0.208651980675676</v>
      </c>
      <c r="O164" s="18" t="n">
        <f aca="false">LN(L164/(3.14*H164^2/4))</f>
        <v>0.234017434113257</v>
      </c>
    </row>
    <row r="165" customFormat="false" ht="14.25" hidden="false" customHeight="false" outlineLevel="0" collapsed="false">
      <c r="A165" s="14" t="n">
        <v>15.1</v>
      </c>
      <c r="B165" s="14" t="n">
        <v>3.4571</v>
      </c>
      <c r="C165" s="19" t="n">
        <v>37819</v>
      </c>
      <c r="G165" s="20" t="n">
        <f aca="false">$G$11</f>
        <v>14.8</v>
      </c>
      <c r="H165" s="20" t="n">
        <f aca="false">$H$11</f>
        <v>9.2</v>
      </c>
      <c r="I165" s="6" t="n">
        <f aca="false">(3.14*POWER(H165,2)*0.25*G165)</f>
        <v>983.34752</v>
      </c>
      <c r="J165" s="6" t="n">
        <f aca="false">B165-C165/(2*10^5/1.8467)</f>
        <v>3.1078982635</v>
      </c>
      <c r="K165" s="24" t="n">
        <f aca="false">G165-J165</f>
        <v>11.6921017365</v>
      </c>
      <c r="L165" s="6" t="n">
        <f aca="false">I165/K165</f>
        <v>84.1035719805807</v>
      </c>
      <c r="M165" s="25" t="n">
        <f aca="false">C165/L165</f>
        <v>449.671745318169</v>
      </c>
      <c r="N165" s="17" t="n">
        <f aca="false">J165/G165</f>
        <v>0.209993125912162</v>
      </c>
      <c r="O165" s="18" t="n">
        <f aca="false">LN(L165/(3.14*H165^2/4))</f>
        <v>0.235713632181917</v>
      </c>
    </row>
    <row r="166" customFormat="false" ht="14.25" hidden="false" customHeight="false" outlineLevel="0" collapsed="false">
      <c r="A166" s="14" t="n">
        <v>15.2</v>
      </c>
      <c r="B166" s="14" t="n">
        <v>3.4778</v>
      </c>
      <c r="C166" s="19" t="n">
        <v>37923</v>
      </c>
      <c r="G166" s="20" t="n">
        <f aca="false">$G$11</f>
        <v>14.8</v>
      </c>
      <c r="H166" s="20" t="n">
        <f aca="false">$H$11</f>
        <v>9.2</v>
      </c>
      <c r="I166" s="6" t="n">
        <f aca="false">(3.14*POWER(H166,2)*0.25*G166)</f>
        <v>983.34752</v>
      </c>
      <c r="J166" s="6" t="n">
        <f aca="false">B166-C166/(2*10^5/1.8467)</f>
        <v>3.1276379795</v>
      </c>
      <c r="K166" s="24" t="n">
        <f aca="false">G166-J166</f>
        <v>11.6723620205</v>
      </c>
      <c r="L166" s="6" t="n">
        <f aca="false">I166/K166</f>
        <v>84.2458037433178</v>
      </c>
      <c r="M166" s="25" t="n">
        <f aca="false">C166/L166</f>
        <v>450.147049644689</v>
      </c>
      <c r="N166" s="17" t="n">
        <f aca="false">J166/G166</f>
        <v>0.211326890506757</v>
      </c>
      <c r="O166" s="18" t="n">
        <f aca="false">LN(L166/(3.14*H166^2/4))</f>
        <v>0.237403353880816</v>
      </c>
    </row>
    <row r="167" customFormat="false" ht="14.25" hidden="false" customHeight="false" outlineLevel="0" collapsed="false">
      <c r="A167" s="14" t="n">
        <v>15.3</v>
      </c>
      <c r="B167" s="14" t="n">
        <v>3.4986</v>
      </c>
      <c r="C167" s="19" t="n">
        <v>38025</v>
      </c>
      <c r="G167" s="20" t="n">
        <f aca="false">$G$11</f>
        <v>14.8</v>
      </c>
      <c r="H167" s="20" t="n">
        <f aca="false">$H$11</f>
        <v>9.2</v>
      </c>
      <c r="I167" s="6" t="n">
        <f aca="false">(3.14*POWER(H167,2)*0.25*G167)</f>
        <v>983.34752</v>
      </c>
      <c r="J167" s="6" t="n">
        <f aca="false">B167-C167/(2*10^5/1.8467)</f>
        <v>3.1474961625</v>
      </c>
      <c r="K167" s="24" t="n">
        <f aca="false">G167-J167</f>
        <v>11.6525038375</v>
      </c>
      <c r="L167" s="6" t="n">
        <f aca="false">I167/K167</f>
        <v>84.3893753405511</v>
      </c>
      <c r="M167" s="25" t="n">
        <f aca="false">C167/L167</f>
        <v>450.58989768026</v>
      </c>
      <c r="N167" s="17" t="n">
        <f aca="false">J167/G167</f>
        <v>0.212668659628378</v>
      </c>
      <c r="O167" s="18" t="n">
        <f aca="false">LN(L167/(3.14*H167^2/4))</f>
        <v>0.239106102176894</v>
      </c>
    </row>
    <row r="168" customFormat="false" ht="14.25" hidden="false" customHeight="false" outlineLevel="0" collapsed="false">
      <c r="A168" s="14" t="n">
        <v>15.4</v>
      </c>
      <c r="B168" s="14" t="n">
        <v>3.5194</v>
      </c>
      <c r="C168" s="19" t="n">
        <v>38126</v>
      </c>
      <c r="G168" s="20" t="n">
        <f aca="false">$G$11</f>
        <v>14.8</v>
      </c>
      <c r="H168" s="20" t="n">
        <f aca="false">$H$11</f>
        <v>9.2</v>
      </c>
      <c r="I168" s="6" t="n">
        <f aca="false">(3.14*POWER(H168,2)*0.25*G168)</f>
        <v>983.34752</v>
      </c>
      <c r="J168" s="6" t="n">
        <f aca="false">B168-C168/(2*10^5/1.8467)</f>
        <v>3.167363579</v>
      </c>
      <c r="K168" s="24" t="n">
        <f aca="false">G168-J168</f>
        <v>11.632636421</v>
      </c>
      <c r="L168" s="6" t="n">
        <f aca="false">I168/K168</f>
        <v>84.5335042213471</v>
      </c>
      <c r="M168" s="25" t="n">
        <f aca="false">C168/L168</f>
        <v>451.016438407295</v>
      </c>
      <c r="N168" s="17" t="n">
        <f aca="false">J168/G168</f>
        <v>0.214011052635135</v>
      </c>
      <c r="O168" s="18" t="n">
        <f aca="false">LN(L168/(3.14*H168^2/4))</f>
        <v>0.240812548528562</v>
      </c>
    </row>
    <row r="169" customFormat="false" ht="14.25" hidden="false" customHeight="false" outlineLevel="0" collapsed="false">
      <c r="A169" s="14" t="n">
        <v>15.5</v>
      </c>
      <c r="B169" s="14" t="n">
        <v>3.5402</v>
      </c>
      <c r="C169" s="19" t="n">
        <v>38229</v>
      </c>
      <c r="G169" s="20" t="n">
        <f aca="false">$G$11</f>
        <v>14.8</v>
      </c>
      <c r="H169" s="20" t="n">
        <f aca="false">$H$11</f>
        <v>9.2</v>
      </c>
      <c r="I169" s="6" t="n">
        <f aca="false">(3.14*POWER(H169,2)*0.25*G169)</f>
        <v>983.34752</v>
      </c>
      <c r="J169" s="6" t="n">
        <f aca="false">B169-C169/(2*10^5/1.8467)</f>
        <v>3.1872125285</v>
      </c>
      <c r="K169" s="24" t="n">
        <f aca="false">G169-J169</f>
        <v>11.6127874715</v>
      </c>
      <c r="L169" s="6" t="n">
        <f aca="false">I169/K169</f>
        <v>84.6779916030774</v>
      </c>
      <c r="M169" s="25" t="n">
        <f aca="false">C169/L169</f>
        <v>451.463234735136</v>
      </c>
      <c r="N169" s="17" t="n">
        <f aca="false">J169/G169</f>
        <v>0.215352197871622</v>
      </c>
      <c r="O169" s="18" t="n">
        <f aca="false">LN(L169/(3.14*H169^2/4))</f>
        <v>0.242520321586682</v>
      </c>
    </row>
    <row r="170" customFormat="false" ht="14.25" hidden="false" customHeight="false" outlineLevel="0" collapsed="false">
      <c r="A170" s="14" t="n">
        <v>15.6</v>
      </c>
      <c r="B170" s="14" t="n">
        <v>3.5616</v>
      </c>
      <c r="C170" s="19" t="n">
        <v>38335</v>
      </c>
      <c r="G170" s="20" t="n">
        <f aca="false">$G$11</f>
        <v>14.8</v>
      </c>
      <c r="H170" s="20" t="n">
        <f aca="false">$H$11</f>
        <v>9.2</v>
      </c>
      <c r="I170" s="6" t="n">
        <f aca="false">(3.14*POWER(H170,2)*0.25*G170)</f>
        <v>983.34752</v>
      </c>
      <c r="J170" s="6" t="n">
        <f aca="false">B170-C170/(2*10^5/1.8467)</f>
        <v>3.2076337775</v>
      </c>
      <c r="K170" s="24" t="n">
        <f aca="false">G170-J170</f>
        <v>11.5923662225</v>
      </c>
      <c r="L170" s="6" t="n">
        <f aca="false">I170/K170</f>
        <v>84.8271613513546</v>
      </c>
      <c r="M170" s="25" t="n">
        <f aca="false">C170/L170</f>
        <v>451.918930084389</v>
      </c>
      <c r="N170" s="17" t="n">
        <f aca="false">J170/G170</f>
        <v>0.216732011993243</v>
      </c>
      <c r="O170" s="18" t="n">
        <f aca="false">LN(L170/(3.14*H170^2/4))</f>
        <v>0.24428038355749</v>
      </c>
    </row>
    <row r="171" customFormat="false" ht="14.25" hidden="false" customHeight="false" outlineLevel="0" collapsed="false">
      <c r="A171" s="14" t="n">
        <v>15.7</v>
      </c>
      <c r="B171" s="14" t="n">
        <v>3.5823</v>
      </c>
      <c r="C171" s="19" t="n">
        <v>38437</v>
      </c>
      <c r="G171" s="20" t="n">
        <f aca="false">$G$11</f>
        <v>14.8</v>
      </c>
      <c r="H171" s="20" t="n">
        <f aca="false">$H$11</f>
        <v>9.2</v>
      </c>
      <c r="I171" s="6" t="n">
        <f aca="false">(3.14*POWER(H171,2)*0.25*G171)</f>
        <v>983.34752</v>
      </c>
      <c r="J171" s="6" t="n">
        <f aca="false">B171-C171/(2*10^5/1.8467)</f>
        <v>3.2273919605</v>
      </c>
      <c r="K171" s="24" t="n">
        <f aca="false">G171-J171</f>
        <v>11.5726080395</v>
      </c>
      <c r="L171" s="6" t="n">
        <f aca="false">I171/K171</f>
        <v>84.9719887378546</v>
      </c>
      <c r="M171" s="25" t="n">
        <f aca="false">C171/L171</f>
        <v>452.34906903946</v>
      </c>
      <c r="N171" s="17" t="n">
        <f aca="false">J171/G171</f>
        <v>0.218067024358108</v>
      </c>
      <c r="O171" s="18" t="n">
        <f aca="false">LN(L171/(3.14*H171^2/4))</f>
        <v>0.24598625100788</v>
      </c>
    </row>
    <row r="172" customFormat="false" ht="14.25" hidden="false" customHeight="false" outlineLevel="0" collapsed="false">
      <c r="A172" s="14" t="n">
        <v>15.8</v>
      </c>
      <c r="B172" s="14" t="n">
        <v>3.603</v>
      </c>
      <c r="C172" s="19" t="n">
        <v>38541</v>
      </c>
      <c r="G172" s="20" t="n">
        <f aca="false">$G$11</f>
        <v>14.8</v>
      </c>
      <c r="H172" s="20" t="n">
        <f aca="false">$H$11</f>
        <v>9.2</v>
      </c>
      <c r="I172" s="6" t="n">
        <f aca="false">(3.14*POWER(H172,2)*0.25*G172)</f>
        <v>983.34752</v>
      </c>
      <c r="J172" s="6" t="n">
        <f aca="false">B172-C172/(2*10^5/1.8467)</f>
        <v>3.2471316765</v>
      </c>
      <c r="K172" s="24" t="n">
        <f aca="false">G172-J172</f>
        <v>11.5528683235</v>
      </c>
      <c r="L172" s="6" t="n">
        <f aca="false">I172/K172</f>
        <v>85.1171754463561</v>
      </c>
      <c r="M172" s="25" t="n">
        <f aca="false">C172/L172</f>
        <v>452.799329840191</v>
      </c>
      <c r="N172" s="17" t="n">
        <f aca="false">J172/G172</f>
        <v>0.219400788952703</v>
      </c>
      <c r="O172" s="18" t="n">
        <f aca="false">LN(L172/(3.14*H172^2/4))</f>
        <v>0.247693434936495</v>
      </c>
    </row>
    <row r="173" customFormat="false" ht="14.25" hidden="false" customHeight="false" outlineLevel="0" collapsed="false">
      <c r="A173" s="14" t="n">
        <v>15.9</v>
      </c>
      <c r="B173" s="14" t="n">
        <v>3.6438</v>
      </c>
      <c r="C173" s="19" t="n">
        <v>38739</v>
      </c>
      <c r="G173" s="20" t="n">
        <f aca="false">$G$11</f>
        <v>14.8</v>
      </c>
      <c r="H173" s="20" t="n">
        <f aca="false">$H$11</f>
        <v>9.2</v>
      </c>
      <c r="I173" s="6" t="n">
        <f aca="false">(3.14*POWER(H173,2)*0.25*G173)</f>
        <v>983.34752</v>
      </c>
      <c r="J173" s="6" t="n">
        <f aca="false">B173-C173/(2*10^5/1.8467)</f>
        <v>3.2861034435</v>
      </c>
      <c r="K173" s="24" t="n">
        <f aca="false">G173-J173</f>
        <v>11.5138965565</v>
      </c>
      <c r="L173" s="6" t="n">
        <f aca="false">I173/K173</f>
        <v>85.4052765868272</v>
      </c>
      <c r="M173" s="25" t="n">
        <f aca="false">C173/L173</f>
        <v>453.590241120711</v>
      </c>
      <c r="N173" s="17" t="n">
        <f aca="false">J173/G173</f>
        <v>0.222034016452703</v>
      </c>
      <c r="O173" s="18" t="n">
        <f aca="false">LN(L173/(3.14*H173^2/4))</f>
        <v>0.25107247870654</v>
      </c>
    </row>
    <row r="174" customFormat="false" ht="14.25" hidden="false" customHeight="false" outlineLevel="0" collapsed="false">
      <c r="A174" s="14" t="n">
        <v>16</v>
      </c>
      <c r="B174" s="14" t="n">
        <v>3.6644</v>
      </c>
      <c r="C174" s="19" t="n">
        <v>38841</v>
      </c>
      <c r="G174" s="20" t="n">
        <f aca="false">$G$11</f>
        <v>14.8</v>
      </c>
      <c r="H174" s="20" t="n">
        <f aca="false">$H$11</f>
        <v>9.2</v>
      </c>
      <c r="I174" s="6" t="n">
        <f aca="false">(3.14*POWER(H174,2)*0.25*G174)</f>
        <v>983.34752</v>
      </c>
      <c r="J174" s="6" t="n">
        <f aca="false">B174-C174/(2*10^5/1.8467)</f>
        <v>3.3057616265</v>
      </c>
      <c r="K174" s="24" t="n">
        <f aca="false">G174-J174</f>
        <v>11.4942383735</v>
      </c>
      <c r="L174" s="6" t="n">
        <f aca="false">I174/K174</f>
        <v>85.5513421634887</v>
      </c>
      <c r="M174" s="25" t="n">
        <f aca="false">C174/L174</f>
        <v>454.008073020933</v>
      </c>
      <c r="N174" s="17" t="n">
        <f aca="false">J174/G174</f>
        <v>0.223362272060811</v>
      </c>
      <c r="O174" s="18" t="n">
        <f aca="false">LN(L174/(3.14*H174^2/4))</f>
        <v>0.252781281948812</v>
      </c>
    </row>
    <row r="175" customFormat="false" ht="14.25" hidden="false" customHeight="false" outlineLevel="0" collapsed="false">
      <c r="A175" s="14" t="n">
        <v>16.1</v>
      </c>
      <c r="B175" s="14" t="n">
        <v>3.6851</v>
      </c>
      <c r="C175" s="19" t="n">
        <v>38937</v>
      </c>
      <c r="G175" s="20" t="n">
        <f aca="false">$G$11</f>
        <v>14.8</v>
      </c>
      <c r="H175" s="20" t="n">
        <f aca="false">$H$11</f>
        <v>9.2</v>
      </c>
      <c r="I175" s="6" t="n">
        <f aca="false">(3.14*POWER(H175,2)*0.25*G175)</f>
        <v>983.34752</v>
      </c>
      <c r="J175" s="6" t="n">
        <f aca="false">B175-C175/(2*10^5/1.8467)</f>
        <v>3.3255752105</v>
      </c>
      <c r="K175" s="24" t="n">
        <f aca="false">G175-J175</f>
        <v>11.4744247895</v>
      </c>
      <c r="L175" s="6" t="n">
        <f aca="false">I175/K175</f>
        <v>85.6990688456854</v>
      </c>
      <c r="M175" s="25" t="n">
        <f aca="false">C175/L175</f>
        <v>454.34566004576</v>
      </c>
      <c r="N175" s="17" t="n">
        <f aca="false">J175/G175</f>
        <v>0.224701027736486</v>
      </c>
      <c r="O175" s="18" t="n">
        <f aca="false">LN(L175/(3.14*H175^2/4))</f>
        <v>0.254506553356563</v>
      </c>
    </row>
    <row r="176" customFormat="false" ht="14.25" hidden="false" customHeight="false" outlineLevel="0" collapsed="false">
      <c r="A176" s="14" t="n">
        <v>16.2</v>
      </c>
      <c r="B176" s="14" t="n">
        <v>3.7058</v>
      </c>
      <c r="C176" s="19" t="n">
        <v>39037</v>
      </c>
      <c r="G176" s="20" t="n">
        <f aca="false">$G$11</f>
        <v>14.8</v>
      </c>
      <c r="H176" s="20" t="n">
        <f aca="false">$H$11</f>
        <v>9.2</v>
      </c>
      <c r="I176" s="6" t="n">
        <f aca="false">(3.14*POWER(H176,2)*0.25*G176)</f>
        <v>983.34752</v>
      </c>
      <c r="J176" s="6" t="n">
        <f aca="false">B176-C176/(2*10^5/1.8467)</f>
        <v>3.3453518605</v>
      </c>
      <c r="K176" s="24" t="n">
        <f aca="false">G176-J176</f>
        <v>11.4546481395</v>
      </c>
      <c r="L176" s="6" t="n">
        <f aca="false">I176/K176</f>
        <v>85.8470297842709</v>
      </c>
      <c r="M176" s="25" t="n">
        <f aca="false">C176/L176</f>
        <v>454.727439005146</v>
      </c>
      <c r="N176" s="17" t="n">
        <f aca="false">J176/G176</f>
        <v>0.226037287871622</v>
      </c>
      <c r="O176" s="18" t="n">
        <f aca="false">LN(L176/(3.14*H176^2/4))</f>
        <v>0.25623158209762</v>
      </c>
    </row>
    <row r="177" customFormat="false" ht="14.25" hidden="false" customHeight="false" outlineLevel="0" collapsed="false">
      <c r="A177" s="14" t="n">
        <v>16.3</v>
      </c>
      <c r="B177" s="14" t="n">
        <v>3.7271</v>
      </c>
      <c r="C177" s="19" t="n">
        <v>39137</v>
      </c>
      <c r="G177" s="20" t="n">
        <f aca="false">$G$11</f>
        <v>14.8</v>
      </c>
      <c r="H177" s="20" t="n">
        <f aca="false">$H$11</f>
        <v>9.2</v>
      </c>
      <c r="I177" s="6" t="n">
        <f aca="false">(3.14*POWER(H177,2)*0.25*G177)</f>
        <v>983.34752</v>
      </c>
      <c r="J177" s="6" t="n">
        <f aca="false">B177-C177/(2*10^5/1.8467)</f>
        <v>3.3657285105</v>
      </c>
      <c r="K177" s="24" t="n">
        <f aca="false">G177-J177</f>
        <v>11.4342714895</v>
      </c>
      <c r="L177" s="6" t="n">
        <f aca="false">I177/K177</f>
        <v>86.0000150340142</v>
      </c>
      <c r="M177" s="25" t="n">
        <f aca="false">C177/L177</f>
        <v>455.081315794198</v>
      </c>
      <c r="N177" s="17" t="n">
        <f aca="false">J177/G177</f>
        <v>0.227414088547297</v>
      </c>
      <c r="O177" s="18" t="n">
        <f aca="false">LN(L177/(3.14*H177^2/4))</f>
        <v>0.25801206415735</v>
      </c>
    </row>
    <row r="178" customFormat="false" ht="14.25" hidden="false" customHeight="false" outlineLevel="0" collapsed="false">
      <c r="A178" s="14" t="n">
        <v>16.4</v>
      </c>
      <c r="B178" s="14" t="n">
        <v>3.7479</v>
      </c>
      <c r="C178" s="19" t="n">
        <v>39240</v>
      </c>
      <c r="G178" s="20" t="n">
        <f aca="false">$G$11</f>
        <v>14.8</v>
      </c>
      <c r="H178" s="20" t="n">
        <f aca="false">$H$11</f>
        <v>9.2</v>
      </c>
      <c r="I178" s="6" t="n">
        <f aca="false">(3.14*POWER(H178,2)*0.25*G178)</f>
        <v>983.34752</v>
      </c>
      <c r="J178" s="6" t="n">
        <f aca="false">B178-C178/(2*10^5/1.8467)</f>
        <v>3.38557746</v>
      </c>
      <c r="K178" s="24" t="n">
        <f aca="false">G178-J178</f>
        <v>11.41442254</v>
      </c>
      <c r="L178" s="6" t="n">
        <f aca="false">I178/K178</f>
        <v>86.1495635503257</v>
      </c>
      <c r="M178" s="25" t="n">
        <f aca="false">C178/L178</f>
        <v>455.486927418701</v>
      </c>
      <c r="N178" s="17" t="n">
        <f aca="false">J178/G178</f>
        <v>0.228755233783784</v>
      </c>
      <c r="O178" s="18" t="n">
        <f aca="false">LN(L178/(3.14*H178^2/4))</f>
        <v>0.259749489890958</v>
      </c>
    </row>
    <row r="179" customFormat="false" ht="14.25" hidden="false" customHeight="false" outlineLevel="0" collapsed="false">
      <c r="A179" s="14" t="n">
        <v>16.5</v>
      </c>
      <c r="B179" s="14" t="n">
        <v>3.7686</v>
      </c>
      <c r="C179" s="19" t="n">
        <v>39344</v>
      </c>
      <c r="G179" s="20" t="n">
        <f aca="false">$G$11</f>
        <v>14.8</v>
      </c>
      <c r="H179" s="20" t="n">
        <f aca="false">$H$11</f>
        <v>9.2</v>
      </c>
      <c r="I179" s="6" t="n">
        <f aca="false">(3.14*POWER(H179,2)*0.25*G179)</f>
        <v>983.34752</v>
      </c>
      <c r="J179" s="6" t="n">
        <f aca="false">B179-C179/(2*10^5/1.8467)</f>
        <v>3.405317176</v>
      </c>
      <c r="K179" s="24" t="n">
        <f aca="false">G179-J179</f>
        <v>11.394682824</v>
      </c>
      <c r="L179" s="6" t="n">
        <f aca="false">I179/K179</f>
        <v>86.2988057841179</v>
      </c>
      <c r="M179" s="25" t="n">
        <f aca="false">C179/L179</f>
        <v>455.90433891312</v>
      </c>
      <c r="N179" s="17" t="n">
        <f aca="false">J179/G179</f>
        <v>0.230088998378378</v>
      </c>
      <c r="O179" s="18" t="n">
        <f aca="false">LN(L179/(3.14*H179^2/4))</f>
        <v>0.26148035312414</v>
      </c>
    </row>
    <row r="180" customFormat="false" ht="14.25" hidden="false" customHeight="false" outlineLevel="0" collapsed="false">
      <c r="A180" s="14" t="n">
        <v>16.6</v>
      </c>
      <c r="B180" s="14" t="n">
        <v>3.7893</v>
      </c>
      <c r="C180" s="19" t="n">
        <v>39440</v>
      </c>
      <c r="G180" s="20" t="n">
        <f aca="false">$G$11</f>
        <v>14.8</v>
      </c>
      <c r="H180" s="20" t="n">
        <f aca="false">$H$11</f>
        <v>9.2</v>
      </c>
      <c r="I180" s="6" t="n">
        <f aca="false">(3.14*POWER(H180,2)*0.25*G180)</f>
        <v>983.34752</v>
      </c>
      <c r="J180" s="6" t="n">
        <f aca="false">B180-C180/(2*10^5/1.8467)</f>
        <v>3.42513076</v>
      </c>
      <c r="K180" s="24" t="n">
        <f aca="false">G180-J180</f>
        <v>11.37486924</v>
      </c>
      <c r="L180" s="6" t="n">
        <f aca="false">I180/K180</f>
        <v>86.4491273923427</v>
      </c>
      <c r="M180" s="25" t="n">
        <f aca="false">C180/L180</f>
        <v>456.222071750992</v>
      </c>
      <c r="N180" s="17" t="n">
        <f aca="false">J180/G180</f>
        <v>0.231427754054054</v>
      </c>
      <c r="O180" s="18" t="n">
        <f aca="false">LN(L180/(3.14*H180^2/4))</f>
        <v>0.263220711383743</v>
      </c>
    </row>
    <row r="181" customFormat="false" ht="14.25" hidden="false" customHeight="false" outlineLevel="0" collapsed="false">
      <c r="A181" s="14" t="n">
        <v>16.7</v>
      </c>
      <c r="B181" s="14" t="n">
        <v>3.8099</v>
      </c>
      <c r="C181" s="19" t="n">
        <v>39541</v>
      </c>
      <c r="G181" s="20" t="n">
        <f aca="false">$G$11</f>
        <v>14.8</v>
      </c>
      <c r="H181" s="20" t="n">
        <f aca="false">$H$11</f>
        <v>9.2</v>
      </c>
      <c r="I181" s="6" t="n">
        <f aca="false">(3.14*POWER(H181,2)*0.25*G181)</f>
        <v>983.34752</v>
      </c>
      <c r="J181" s="6" t="n">
        <f aca="false">B181-C181/(2*10^5/1.8467)</f>
        <v>3.4447981765</v>
      </c>
      <c r="K181" s="24" t="n">
        <f aca="false">G181-J181</f>
        <v>11.3552018235</v>
      </c>
      <c r="L181" s="6" t="n">
        <f aca="false">I181/K181</f>
        <v>86.5988588564694</v>
      </c>
      <c r="M181" s="25" t="n">
        <f aca="false">C181/L181</f>
        <v>456.599550180402</v>
      </c>
      <c r="N181" s="17" t="n">
        <f aca="false">J181/G181</f>
        <v>0.232756633547297</v>
      </c>
      <c r="O181" s="18" t="n">
        <f aca="false">LN(L181/(3.14*H181^2/4))</f>
        <v>0.264951231394281</v>
      </c>
    </row>
    <row r="182" customFormat="false" ht="14.25" hidden="false" customHeight="false" outlineLevel="0" collapsed="false">
      <c r="A182" s="14" t="n">
        <v>16.8</v>
      </c>
      <c r="B182" s="14" t="n">
        <v>3.8305</v>
      </c>
      <c r="C182" s="19" t="n">
        <v>39641</v>
      </c>
      <c r="G182" s="20" t="n">
        <f aca="false">$G$11</f>
        <v>14.8</v>
      </c>
      <c r="H182" s="20" t="n">
        <f aca="false">$H$11</f>
        <v>9.2</v>
      </c>
      <c r="I182" s="6" t="n">
        <f aca="false">(3.14*POWER(H182,2)*0.25*G182)</f>
        <v>983.34752</v>
      </c>
      <c r="J182" s="6" t="n">
        <f aca="false">B182-C182/(2*10^5/1.8467)</f>
        <v>3.4644748265</v>
      </c>
      <c r="K182" s="24" t="n">
        <f aca="false">G182-J182</f>
        <v>11.3355251735</v>
      </c>
      <c r="L182" s="6" t="n">
        <f aca="false">I182/K182</f>
        <v>86.7491805583788</v>
      </c>
      <c r="M182" s="25" t="n">
        <f aca="false">C182/L182</f>
        <v>456.961088794645</v>
      </c>
      <c r="N182" s="17" t="n">
        <f aca="false">J182/G182</f>
        <v>0.234086136925676</v>
      </c>
      <c r="O182" s="18" t="n">
        <f aca="false">LN(L182/(3.14*H182^2/4))</f>
        <v>0.26668556585917</v>
      </c>
    </row>
    <row r="183" customFormat="false" ht="14.25" hidden="false" customHeight="false" outlineLevel="0" collapsed="false">
      <c r="A183" s="14" t="n">
        <v>16.9</v>
      </c>
      <c r="B183" s="14" t="n">
        <v>3.8511</v>
      </c>
      <c r="C183" s="19" t="n">
        <v>39742</v>
      </c>
      <c r="G183" s="20" t="n">
        <f aca="false">$G$11</f>
        <v>14.8</v>
      </c>
      <c r="H183" s="20" t="n">
        <f aca="false">$H$11</f>
        <v>9.2</v>
      </c>
      <c r="I183" s="6" t="n">
        <f aca="false">(3.14*POWER(H183,2)*0.25*G183)</f>
        <v>983.34752</v>
      </c>
      <c r="J183" s="6" t="n">
        <f aca="false">B183-C183/(2*10^5/1.8467)</f>
        <v>3.484142243</v>
      </c>
      <c r="K183" s="24" t="n">
        <f aca="false">G183-J183</f>
        <v>11.315857757</v>
      </c>
      <c r="L183" s="6" t="n">
        <f aca="false">I183/K183</f>
        <v>86.8999541277991</v>
      </c>
      <c r="M183" s="25" t="n">
        <f aca="false">C183/L183</f>
        <v>457.330506084659</v>
      </c>
      <c r="N183" s="17" t="n">
        <f aca="false">J183/G183</f>
        <v>0.235415016418919</v>
      </c>
      <c r="O183" s="18" t="n">
        <f aca="false">LN(L183/(3.14*H183^2/4))</f>
        <v>0.268422097487519</v>
      </c>
    </row>
    <row r="184" customFormat="false" ht="14.25" hidden="false" customHeight="false" outlineLevel="0" collapsed="false">
      <c r="A184" s="14" t="n">
        <v>17</v>
      </c>
      <c r="B184" s="14" t="n">
        <v>3.8717</v>
      </c>
      <c r="C184" s="19" t="n">
        <v>39836</v>
      </c>
      <c r="G184" s="20" t="n">
        <f aca="false">$G$11</f>
        <v>14.8</v>
      </c>
      <c r="H184" s="20" t="n">
        <f aca="false">$H$11</f>
        <v>9.2</v>
      </c>
      <c r="I184" s="6" t="n">
        <f aca="false">(3.14*POWER(H184,2)*0.25*G184)</f>
        <v>983.34752</v>
      </c>
      <c r="J184" s="6" t="n">
        <f aca="false">B184-C184/(2*10^5/1.8467)</f>
        <v>3.503874294</v>
      </c>
      <c r="K184" s="24" t="n">
        <f aca="false">G184-J184</f>
        <v>11.296125706</v>
      </c>
      <c r="L184" s="6" t="n">
        <f aca="false">I184/K184</f>
        <v>87.0517508031705</v>
      </c>
      <c r="M184" s="25" t="n">
        <f aca="false">C184/L184</f>
        <v>457.612852498185</v>
      </c>
      <c r="N184" s="17" t="n">
        <f aca="false">J184/G184</f>
        <v>0.236748263108108</v>
      </c>
      <c r="O184" s="18" t="n">
        <f aca="false">LN(L184/(3.14*H184^2/4))</f>
        <v>0.27016737171708</v>
      </c>
    </row>
    <row r="185" customFormat="false" ht="14.25" hidden="false" customHeight="false" outlineLevel="0" collapsed="false">
      <c r="A185" s="14" t="n">
        <v>17.1</v>
      </c>
      <c r="B185" s="14" t="n">
        <v>3.893</v>
      </c>
      <c r="C185" s="19" t="n">
        <v>39942</v>
      </c>
      <c r="G185" s="20" t="n">
        <f aca="false">$G$11</f>
        <v>14.8</v>
      </c>
      <c r="H185" s="20" t="n">
        <f aca="false">$H$11</f>
        <v>9.2</v>
      </c>
      <c r="I185" s="6" t="n">
        <f aca="false">(3.14*POWER(H185,2)*0.25*G185)</f>
        <v>983.34752</v>
      </c>
      <c r="J185" s="6" t="n">
        <f aca="false">B185-C185/(2*10^5/1.8467)</f>
        <v>3.524195543</v>
      </c>
      <c r="K185" s="24" t="n">
        <f aca="false">G185-J185</f>
        <v>11.275804457</v>
      </c>
      <c r="L185" s="6" t="n">
        <f aca="false">I185/K185</f>
        <v>87.2086354237492</v>
      </c>
      <c r="M185" s="25" t="n">
        <f aca="false">C185/L185</f>
        <v>458.005102429601</v>
      </c>
      <c r="N185" s="17" t="n">
        <f aca="false">J185/G185</f>
        <v>0.238121320472973</v>
      </c>
      <c r="O185" s="18" t="n">
        <f aca="false">LN(L185/(3.14*H185^2/4))</f>
        <v>0.271967949190385</v>
      </c>
    </row>
    <row r="186" customFormat="false" ht="14.25" hidden="false" customHeight="false" outlineLevel="0" collapsed="false">
      <c r="A186" s="14" t="n">
        <v>17.2</v>
      </c>
      <c r="B186" s="14" t="n">
        <v>3.9136</v>
      </c>
      <c r="C186" s="19" t="n">
        <v>40038</v>
      </c>
      <c r="G186" s="20" t="n">
        <f aca="false">$G$11</f>
        <v>14.8</v>
      </c>
      <c r="H186" s="20" t="n">
        <f aca="false">$H$11</f>
        <v>9.2</v>
      </c>
      <c r="I186" s="6" t="n">
        <f aca="false">(3.14*POWER(H186,2)*0.25*G186)</f>
        <v>983.34752</v>
      </c>
      <c r="J186" s="6" t="n">
        <f aca="false">B186-C186/(2*10^5/1.8467)</f>
        <v>3.543909127</v>
      </c>
      <c r="K186" s="24" t="n">
        <f aca="false">G186-J186</f>
        <v>11.256090873</v>
      </c>
      <c r="L186" s="6" t="n">
        <f aca="false">I186/K186</f>
        <v>87.3613700435519</v>
      </c>
      <c r="M186" s="25" t="n">
        <f aca="false">C186/L186</f>
        <v>458.303252112919</v>
      </c>
      <c r="N186" s="17" t="n">
        <f aca="false">J186/G186</f>
        <v>0.239453319391892</v>
      </c>
      <c r="O186" s="18" t="n">
        <f aca="false">LN(L186/(3.14*H186^2/4))</f>
        <v>0.273717787696327</v>
      </c>
    </row>
    <row r="187" customFormat="false" ht="14.25" hidden="false" customHeight="false" outlineLevel="0" collapsed="false">
      <c r="A187" s="14" t="n">
        <v>17.3</v>
      </c>
      <c r="B187" s="14" t="n">
        <v>3.9342</v>
      </c>
      <c r="C187" s="19" t="n">
        <v>40136</v>
      </c>
      <c r="G187" s="20" t="n">
        <f aca="false">$G$11</f>
        <v>14.8</v>
      </c>
      <c r="H187" s="20" t="n">
        <f aca="false">$H$11</f>
        <v>9.2</v>
      </c>
      <c r="I187" s="6" t="n">
        <f aca="false">(3.14*POWER(H187,2)*0.25*G187)</f>
        <v>983.34752</v>
      </c>
      <c r="J187" s="6" t="n">
        <f aca="false">B187-C187/(2*10^5/1.8467)</f>
        <v>3.563604244</v>
      </c>
      <c r="K187" s="24" t="n">
        <f aca="false">G187-J187</f>
        <v>11.236395756</v>
      </c>
      <c r="L187" s="6" t="n">
        <f aca="false">I187/K187</f>
        <v>87.5144967615539</v>
      </c>
      <c r="M187" s="25" t="n">
        <f aca="false">C187/L187</f>
        <v>458.621159753183</v>
      </c>
      <c r="N187" s="17" t="n">
        <f aca="false">J187/G187</f>
        <v>0.240784070540541</v>
      </c>
      <c r="O187" s="18" t="n">
        <f aca="false">LN(L187/(3.14*H187^2/4))</f>
        <v>0.275469050005246</v>
      </c>
    </row>
    <row r="188" customFormat="false" ht="14.25" hidden="false" customHeight="false" outlineLevel="0" collapsed="false">
      <c r="A188" s="14" t="n">
        <v>17.4</v>
      </c>
      <c r="B188" s="14" t="n">
        <v>3.9547</v>
      </c>
      <c r="C188" s="19" t="n">
        <v>40238</v>
      </c>
      <c r="G188" s="20" t="n">
        <f aca="false">$G$11</f>
        <v>14.8</v>
      </c>
      <c r="H188" s="20" t="n">
        <f aca="false">$H$11</f>
        <v>9.2</v>
      </c>
      <c r="I188" s="6" t="n">
        <f aca="false">(3.14*POWER(H188,2)*0.25*G188)</f>
        <v>983.34752</v>
      </c>
      <c r="J188" s="6" t="n">
        <f aca="false">B188-C188/(2*10^5/1.8467)</f>
        <v>3.583162427</v>
      </c>
      <c r="K188" s="24" t="n">
        <f aca="false">G188-J188</f>
        <v>11.216837573</v>
      </c>
      <c r="L188" s="6" t="n">
        <f aca="false">I188/K188</f>
        <v>87.6670909782104</v>
      </c>
      <c r="M188" s="25" t="n">
        <f aca="false">C188/L188</f>
        <v>458.986371636321</v>
      </c>
      <c r="N188" s="17" t="n">
        <f aca="false">J188/G188</f>
        <v>0.242105569391892</v>
      </c>
      <c r="O188" s="18" t="n">
        <f aca="false">LN(L188/(3.14*H188^2/4))</f>
        <v>0.277211176643313</v>
      </c>
    </row>
    <row r="189" customFormat="false" ht="14.25" hidden="false" customHeight="false" outlineLevel="0" collapsed="false">
      <c r="A189" s="14" t="n">
        <v>17.5</v>
      </c>
      <c r="B189" s="14" t="n">
        <v>3.9754</v>
      </c>
      <c r="C189" s="19" t="n">
        <v>40340</v>
      </c>
      <c r="G189" s="20" t="n">
        <f aca="false">$G$11</f>
        <v>14.8</v>
      </c>
      <c r="H189" s="20" t="n">
        <f aca="false">$H$11</f>
        <v>9.2</v>
      </c>
      <c r="I189" s="6" t="n">
        <f aca="false">(3.14*POWER(H189,2)*0.25*G189)</f>
        <v>983.34752</v>
      </c>
      <c r="J189" s="6" t="n">
        <f aca="false">B189-C189/(2*10^5/1.8467)</f>
        <v>3.60292061</v>
      </c>
      <c r="K189" s="24" t="n">
        <f aca="false">G189-J189</f>
        <v>11.19707939</v>
      </c>
      <c r="L189" s="6" t="n">
        <f aca="false">I189/K189</f>
        <v>87.8217868918763</v>
      </c>
      <c r="M189" s="25" t="n">
        <f aca="false">C189/L189</f>
        <v>459.339321456366</v>
      </c>
      <c r="N189" s="17" t="n">
        <f aca="false">J189/G189</f>
        <v>0.243440581756757</v>
      </c>
      <c r="O189" s="18" t="n">
        <f aca="false">LN(L189/(3.14*H189^2/4))</f>
        <v>0.278974205225103</v>
      </c>
    </row>
    <row r="190" customFormat="false" ht="14.25" hidden="false" customHeight="false" outlineLevel="0" collapsed="false">
      <c r="A190" s="14" t="n">
        <v>17.6</v>
      </c>
      <c r="B190" s="14" t="n">
        <v>3.9962</v>
      </c>
      <c r="C190" s="19" t="n">
        <v>40433</v>
      </c>
      <c r="G190" s="20" t="n">
        <f aca="false">$G$11</f>
        <v>14.8</v>
      </c>
      <c r="H190" s="20" t="n">
        <f aca="false">$H$11</f>
        <v>9.2</v>
      </c>
      <c r="I190" s="6" t="n">
        <f aca="false">(3.14*POWER(H190,2)*0.25*G190)</f>
        <v>983.34752</v>
      </c>
      <c r="J190" s="6" t="n">
        <f aca="false">B190-C190/(2*10^5/1.8467)</f>
        <v>3.6228618945</v>
      </c>
      <c r="K190" s="24" t="n">
        <f aca="false">G190-J190</f>
        <v>11.1771381055</v>
      </c>
      <c r="L190" s="6" t="n">
        <f aca="false">I190/K190</f>
        <v>87.9784709393649</v>
      </c>
      <c r="M190" s="25" t="n">
        <f aca="false">C190/L190</f>
        <v>459.578344204988</v>
      </c>
      <c r="N190" s="17" t="n">
        <f aca="false">J190/G190</f>
        <v>0.244787965844595</v>
      </c>
      <c r="O190" s="18" t="n">
        <f aca="false">LN(L190/(3.14*H190^2/4))</f>
        <v>0.280756729220332</v>
      </c>
    </row>
    <row r="191" customFormat="false" ht="14.25" hidden="false" customHeight="false" outlineLevel="0" collapsed="false">
      <c r="A191" s="14" t="n">
        <v>17.7</v>
      </c>
      <c r="B191" s="14" t="n">
        <v>4.0169</v>
      </c>
      <c r="C191" s="19" t="n">
        <v>40532</v>
      </c>
      <c r="G191" s="20" t="n">
        <f aca="false">$G$11</f>
        <v>14.8</v>
      </c>
      <c r="H191" s="20" t="n">
        <f aca="false">$H$11</f>
        <v>9.2</v>
      </c>
      <c r="I191" s="6" t="n">
        <f aca="false">(3.14*POWER(H191,2)*0.25*G191)</f>
        <v>983.34752</v>
      </c>
      <c r="J191" s="6" t="n">
        <f aca="false">B191-C191/(2*10^5/1.8467)</f>
        <v>3.642647778</v>
      </c>
      <c r="K191" s="24" t="n">
        <f aca="false">G191-J191</f>
        <v>11.157352222</v>
      </c>
      <c r="L191" s="6" t="n">
        <f aca="false">I191/K191</f>
        <v>88.1344875051127</v>
      </c>
      <c r="M191" s="25" t="n">
        <f aca="false">C191/L191</f>
        <v>459.888077271099</v>
      </c>
      <c r="N191" s="17" t="n">
        <f aca="false">J191/G191</f>
        <v>0.246124849864865</v>
      </c>
      <c r="O191" s="18" t="n">
        <f aca="false">LN(L191/(3.14*H191^2/4))</f>
        <v>0.282528508059774</v>
      </c>
    </row>
    <row r="192" customFormat="false" ht="14.25" hidden="false" customHeight="false" outlineLevel="0" collapsed="false">
      <c r="A192" s="14" t="n">
        <v>17.8</v>
      </c>
      <c r="B192" s="14" t="n">
        <v>4.0376</v>
      </c>
      <c r="C192" s="19" t="n">
        <v>40633</v>
      </c>
      <c r="G192" s="20" t="n">
        <f aca="false">$G$11</f>
        <v>14.8</v>
      </c>
      <c r="H192" s="20" t="n">
        <f aca="false">$H$11</f>
        <v>9.2</v>
      </c>
      <c r="I192" s="6" t="n">
        <f aca="false">(3.14*POWER(H192,2)*0.25*G192)</f>
        <v>983.34752</v>
      </c>
      <c r="J192" s="6" t="n">
        <f aca="false">B192-C192/(2*10^5/1.8467)</f>
        <v>3.6624151945</v>
      </c>
      <c r="K192" s="24" t="n">
        <f aca="false">G192-J192</f>
        <v>11.1375848055</v>
      </c>
      <c r="L192" s="6" t="n">
        <f aca="false">I192/K192</f>
        <v>88.290912004046</v>
      </c>
      <c r="M192" s="25" t="n">
        <f aca="false">C192/L192</f>
        <v>460.217241816893</v>
      </c>
      <c r="N192" s="17" t="n">
        <f aca="false">J192/G192</f>
        <v>0.247460486114865</v>
      </c>
      <c r="O192" s="18" t="n">
        <f aca="false">LN(L192/(3.14*H192^2/4))</f>
        <v>0.284301773591357</v>
      </c>
    </row>
    <row r="193" customFormat="false" ht="14.25" hidden="false" customHeight="false" outlineLevel="0" collapsed="false">
      <c r="A193" s="14" t="n">
        <v>17.9</v>
      </c>
      <c r="B193" s="14" t="n">
        <v>4.059</v>
      </c>
      <c r="C193" s="19" t="n">
        <v>40734</v>
      </c>
      <c r="G193" s="20" t="n">
        <f aca="false">$G$11</f>
        <v>14.8</v>
      </c>
      <c r="H193" s="20" t="n">
        <f aca="false">$H$11</f>
        <v>9.2</v>
      </c>
      <c r="I193" s="6" t="n">
        <f aca="false">(3.14*POWER(H193,2)*0.25*G193)</f>
        <v>983.34752</v>
      </c>
      <c r="J193" s="6" t="n">
        <f aca="false">B193-C193/(2*10^5/1.8467)</f>
        <v>3.682882611</v>
      </c>
      <c r="K193" s="24" t="n">
        <f aca="false">G193-J193</f>
        <v>11.117117389</v>
      </c>
      <c r="L193" s="6" t="n">
        <f aca="false">I193/K193</f>
        <v>88.4534619534546</v>
      </c>
      <c r="M193" s="25" t="n">
        <f aca="false">C193/L193</f>
        <v>460.513349058455</v>
      </c>
      <c r="N193" s="17" t="n">
        <f aca="false">J193/G193</f>
        <v>0.248843419662162</v>
      </c>
      <c r="O193" s="18" t="n">
        <f aca="false">LN(L193/(3.14*H193^2/4))</f>
        <v>0.286141153160831</v>
      </c>
    </row>
    <row r="194" customFormat="false" ht="14.25" hidden="false" customHeight="false" outlineLevel="0" collapsed="false">
      <c r="A194" s="14" t="n">
        <v>18</v>
      </c>
      <c r="B194" s="14" t="n">
        <v>4.0798</v>
      </c>
      <c r="C194" s="19" t="n">
        <v>40840</v>
      </c>
      <c r="G194" s="20" t="n">
        <f aca="false">$G$11</f>
        <v>14.8</v>
      </c>
      <c r="H194" s="20" t="n">
        <f aca="false">$H$11</f>
        <v>9.2</v>
      </c>
      <c r="I194" s="6" t="n">
        <f aca="false">(3.14*POWER(H194,2)*0.25*G194)</f>
        <v>983.34752</v>
      </c>
      <c r="J194" s="6" t="n">
        <f aca="false">B194-C194/(2*10^5/1.8467)</f>
        <v>3.70270386</v>
      </c>
      <c r="K194" s="24" t="n">
        <f aca="false">G194-J194</f>
        <v>11.09729614</v>
      </c>
      <c r="L194" s="6" t="n">
        <f aca="false">I194/K194</f>
        <v>88.6114516179794</v>
      </c>
      <c r="M194" s="25" t="n">
        <f aca="false">C194/L194</f>
        <v>460.88851107043</v>
      </c>
      <c r="N194" s="17" t="n">
        <f aca="false">J194/G194</f>
        <v>0.250182693243243</v>
      </c>
      <c r="O194" s="18" t="n">
        <f aca="false">LN(L194/(3.14*H194^2/4))</f>
        <v>0.287925693115876</v>
      </c>
    </row>
    <row r="195" customFormat="false" ht="14.25" hidden="false" customHeight="false" outlineLevel="0" collapsed="false">
      <c r="A195" s="14" t="n">
        <v>18.1</v>
      </c>
      <c r="B195" s="14" t="n">
        <v>4.1005</v>
      </c>
      <c r="C195" s="19" t="n">
        <v>40936</v>
      </c>
      <c r="G195" s="20" t="n">
        <f aca="false">$G$11</f>
        <v>14.8</v>
      </c>
      <c r="H195" s="20" t="n">
        <f aca="false">$H$11</f>
        <v>9.2</v>
      </c>
      <c r="I195" s="6" t="n">
        <f aca="false">(3.14*POWER(H195,2)*0.25*G195)</f>
        <v>983.34752</v>
      </c>
      <c r="J195" s="6" t="n">
        <f aca="false">B195-C195/(2*10^5/1.8467)</f>
        <v>3.722517444</v>
      </c>
      <c r="K195" s="24" t="n">
        <f aca="false">G195-J195</f>
        <v>11.077482556</v>
      </c>
      <c r="L195" s="6" t="n">
        <f aca="false">I195/K195</f>
        <v>88.7699452496434</v>
      </c>
      <c r="M195" s="25" t="n">
        <f aca="false">C195/L195</f>
        <v>461.147068243398</v>
      </c>
      <c r="N195" s="17" t="n">
        <f aca="false">J195/G195</f>
        <v>0.251521448918919</v>
      </c>
      <c r="O195" s="18" t="n">
        <f aca="false">LN(L195/(3.14*H195^2/4))</f>
        <v>0.289712731403341</v>
      </c>
    </row>
    <row r="196" customFormat="false" ht="14.25" hidden="false" customHeight="false" outlineLevel="0" collapsed="false">
      <c r="A196" s="14" t="n">
        <v>18.2</v>
      </c>
      <c r="B196" s="14" t="n">
        <v>4.1211</v>
      </c>
      <c r="C196" s="19" t="n">
        <v>41037</v>
      </c>
      <c r="G196" s="20" t="n">
        <f aca="false">$G$11</f>
        <v>14.8</v>
      </c>
      <c r="H196" s="20" t="n">
        <f aca="false">$H$11</f>
        <v>9.2</v>
      </c>
      <c r="I196" s="6" t="n">
        <f aca="false">(3.14*POWER(H196,2)*0.25*G196)</f>
        <v>983.34752</v>
      </c>
      <c r="J196" s="6" t="n">
        <f aca="false">B196-C196/(2*10^5/1.8467)</f>
        <v>3.7421848605</v>
      </c>
      <c r="K196" s="24" t="n">
        <f aca="false">G196-J196</f>
        <v>11.0578151395</v>
      </c>
      <c r="L196" s="6" t="n">
        <f aca="false">I196/K196</f>
        <v>88.927831365832</v>
      </c>
      <c r="M196" s="25" t="n">
        <f aca="false">C196/L196</f>
        <v>461.464081263622</v>
      </c>
      <c r="N196" s="17" t="n">
        <f aca="false">J196/G196</f>
        <v>0.252850328412162</v>
      </c>
      <c r="O196" s="18" t="n">
        <f aca="false">LN(L196/(3.14*H196^2/4))</f>
        <v>0.291489750348016</v>
      </c>
    </row>
    <row r="197" customFormat="false" ht="14.25" hidden="false" customHeight="false" outlineLevel="0" collapsed="false">
      <c r="A197" s="14" t="n">
        <v>18.3</v>
      </c>
      <c r="B197" s="14" t="n">
        <v>4.1417</v>
      </c>
      <c r="C197" s="19" t="n">
        <v>41138</v>
      </c>
      <c r="G197" s="20" t="n">
        <f aca="false">$G$11</f>
        <v>14.8</v>
      </c>
      <c r="H197" s="20" t="n">
        <f aca="false">$H$11</f>
        <v>9.2</v>
      </c>
      <c r="I197" s="6" t="n">
        <f aca="false">(3.14*POWER(H197,2)*0.25*G197)</f>
        <v>983.34752</v>
      </c>
      <c r="J197" s="6" t="n">
        <f aca="false">B197-C197/(2*10^5/1.8467)</f>
        <v>3.761852277</v>
      </c>
      <c r="K197" s="24" t="n">
        <f aca="false">G197-J197</f>
        <v>11.038147723</v>
      </c>
      <c r="L197" s="6" t="n">
        <f aca="false">I197/K197</f>
        <v>89.0862801148254</v>
      </c>
      <c r="M197" s="25" t="n">
        <f aca="false">C197/L197</f>
        <v>461.7770541881</v>
      </c>
      <c r="N197" s="17" t="n">
        <f aca="false">J197/G197</f>
        <v>0.254179207905405</v>
      </c>
      <c r="O197" s="18" t="n">
        <f aca="false">LN(L197/(3.14*H197^2/4))</f>
        <v>0.293269932711311</v>
      </c>
    </row>
    <row r="198" customFormat="false" ht="14.25" hidden="false" customHeight="false" outlineLevel="0" collapsed="false">
      <c r="A198" s="14" t="n">
        <v>18.4</v>
      </c>
      <c r="B198" s="14" t="n">
        <v>4.1623</v>
      </c>
      <c r="C198" s="19" t="n">
        <v>41237</v>
      </c>
      <c r="G198" s="20" t="n">
        <f aca="false">$G$11</f>
        <v>14.8</v>
      </c>
      <c r="H198" s="20" t="n">
        <f aca="false">$H$11</f>
        <v>9.2</v>
      </c>
      <c r="I198" s="6" t="n">
        <f aca="false">(3.14*POWER(H198,2)*0.25*G198)</f>
        <v>983.34752</v>
      </c>
      <c r="J198" s="6" t="n">
        <f aca="false">B198-C198/(2*10^5/1.8467)</f>
        <v>3.7815381605</v>
      </c>
      <c r="K198" s="24" t="n">
        <f aca="false">G198-J198</f>
        <v>11.0184618395</v>
      </c>
      <c r="L198" s="6" t="n">
        <f aca="false">I198/K198</f>
        <v>89.2454440850178</v>
      </c>
      <c r="M198" s="25" t="n">
        <f aca="false">C198/L198</f>
        <v>462.062802452038</v>
      </c>
      <c r="N198" s="17" t="n">
        <f aca="false">J198/G198</f>
        <v>0.255509335168919</v>
      </c>
      <c r="O198" s="18" t="n">
        <f aca="false">LN(L198/(3.14*H198^2/4))</f>
        <v>0.295054965780096</v>
      </c>
    </row>
    <row r="199" customFormat="false" ht="14.25" hidden="false" customHeight="false" outlineLevel="0" collapsed="false">
      <c r="A199" s="14" t="n">
        <v>18.5</v>
      </c>
      <c r="B199" s="14" t="n">
        <v>4.1829</v>
      </c>
      <c r="C199" s="19" t="n">
        <v>41331</v>
      </c>
      <c r="G199" s="20" t="n">
        <f aca="false">$G$11</f>
        <v>14.8</v>
      </c>
      <c r="H199" s="20" t="n">
        <f aca="false">$H$11</f>
        <v>9.2</v>
      </c>
      <c r="I199" s="6" t="n">
        <f aca="false">(3.14*POWER(H199,2)*0.25*G199)</f>
        <v>983.34752</v>
      </c>
      <c r="J199" s="6" t="n">
        <f aca="false">B199-C199/(2*10^5/1.8467)</f>
        <v>3.8012702115</v>
      </c>
      <c r="K199" s="24" t="n">
        <f aca="false">G199-J199</f>
        <v>10.9987297885</v>
      </c>
      <c r="L199" s="6" t="n">
        <f aca="false">I199/K199</f>
        <v>89.4055530874269</v>
      </c>
      <c r="M199" s="25" t="n">
        <f aca="false">C199/L199</f>
        <v>462.286721268686</v>
      </c>
      <c r="N199" s="17" t="n">
        <f aca="false">J199/G199</f>
        <v>0.256842581858108</v>
      </c>
      <c r="O199" s="18" t="n">
        <f aca="false">LN(L199/(3.14*H199^2/4))</f>
        <v>0.296847388412035</v>
      </c>
    </row>
    <row r="200" customFormat="false" ht="14.25" hidden="false" customHeight="false" outlineLevel="0" collapsed="false">
      <c r="A200" s="14" t="n">
        <v>18.6</v>
      </c>
      <c r="B200" s="14" t="n">
        <v>4.2037</v>
      </c>
      <c r="C200" s="19" t="n">
        <v>41432</v>
      </c>
      <c r="G200" s="20" t="n">
        <f aca="false">$G$11</f>
        <v>14.8</v>
      </c>
      <c r="H200" s="20" t="n">
        <f aca="false">$H$11</f>
        <v>9.2</v>
      </c>
      <c r="I200" s="6" t="n">
        <f aca="false">(3.14*POWER(H200,2)*0.25*G200)</f>
        <v>983.34752</v>
      </c>
      <c r="J200" s="6" t="n">
        <f aca="false">B200-C200/(2*10^5/1.8467)</f>
        <v>3.821137628</v>
      </c>
      <c r="K200" s="24" t="n">
        <f aca="false">G200-J200</f>
        <v>10.978862372</v>
      </c>
      <c r="L200" s="6" t="n">
        <f aca="false">I200/K200</f>
        <v>89.5673419231382</v>
      </c>
      <c r="M200" s="25" t="n">
        <f aca="false">C200/L200</f>
        <v>462.579318648919</v>
      </c>
      <c r="N200" s="17" t="n">
        <f aca="false">J200/G200</f>
        <v>0.258184974864865</v>
      </c>
      <c r="O200" s="18" t="n">
        <f aca="false">LN(L200/(3.14*H200^2/4))</f>
        <v>0.298655359163947</v>
      </c>
    </row>
    <row r="201" customFormat="false" ht="14.25" hidden="false" customHeight="false" outlineLevel="0" collapsed="false">
      <c r="A201" s="14" t="n">
        <v>18.7</v>
      </c>
      <c r="B201" s="14" t="n">
        <v>4.2251</v>
      </c>
      <c r="C201" s="19" t="n">
        <v>41534</v>
      </c>
      <c r="G201" s="20" t="n">
        <f aca="false">$G$11</f>
        <v>14.8</v>
      </c>
      <c r="H201" s="20" t="n">
        <f aca="false">$H$11</f>
        <v>9.2</v>
      </c>
      <c r="I201" s="6" t="n">
        <f aca="false">(3.14*POWER(H201,2)*0.25*G201)</f>
        <v>983.34752</v>
      </c>
      <c r="J201" s="6" t="n">
        <f aca="false">B201-C201/(2*10^5/1.8467)</f>
        <v>3.841595811</v>
      </c>
      <c r="K201" s="24" t="n">
        <f aca="false">G201-J201</f>
        <v>10.958404189</v>
      </c>
      <c r="L201" s="6" t="n">
        <f aca="false">I201/K201</f>
        <v>89.7345546888187</v>
      </c>
      <c r="M201" s="25" t="n">
        <f aca="false">C201/L201</f>
        <v>462.854027013691</v>
      </c>
      <c r="N201" s="17" t="n">
        <f aca="false">J201/G201</f>
        <v>0.259567284527027</v>
      </c>
      <c r="O201" s="18" t="n">
        <f aca="false">LN(L201/(3.14*H201^2/4))</f>
        <v>0.300520513044805</v>
      </c>
    </row>
    <row r="202" customFormat="false" ht="14.25" hidden="false" customHeight="false" outlineLevel="0" collapsed="false">
      <c r="A202" s="14" t="n">
        <v>18.8</v>
      </c>
      <c r="B202" s="14" t="n">
        <v>4.2459</v>
      </c>
      <c r="C202" s="19" t="n">
        <v>41636</v>
      </c>
      <c r="G202" s="20" t="n">
        <f aca="false">$G$11</f>
        <v>14.8</v>
      </c>
      <c r="H202" s="20" t="n">
        <f aca="false">$H$11</f>
        <v>9.2</v>
      </c>
      <c r="I202" s="6" t="n">
        <f aca="false">(3.14*POWER(H202,2)*0.25*G202)</f>
        <v>983.34752</v>
      </c>
      <c r="J202" s="6" t="n">
        <f aca="false">B202-C202/(2*10^5/1.8467)</f>
        <v>3.861453994</v>
      </c>
      <c r="K202" s="24" t="n">
        <f aca="false">G202-J202</f>
        <v>10.938546006</v>
      </c>
      <c r="L202" s="6" t="n">
        <f aca="false">I202/K202</f>
        <v>89.8974616425817</v>
      </c>
      <c r="M202" s="25" t="n">
        <f aca="false">C202/L202</f>
        <v>463.149895884027</v>
      </c>
      <c r="N202" s="17" t="n">
        <f aca="false">J202/G202</f>
        <v>0.260909053648649</v>
      </c>
      <c r="O202" s="18" t="n">
        <f aca="false">LN(L202/(3.14*H202^2/4))</f>
        <v>0.30233429882477</v>
      </c>
    </row>
    <row r="203" customFormat="false" ht="14.25" hidden="false" customHeight="false" outlineLevel="0" collapsed="false">
      <c r="A203" s="14" t="n">
        <v>18.9</v>
      </c>
      <c r="B203" s="14" t="n">
        <v>4.2666</v>
      </c>
      <c r="C203" s="19" t="n">
        <v>41736</v>
      </c>
      <c r="G203" s="20" t="n">
        <f aca="false">$G$11</f>
        <v>14.8</v>
      </c>
      <c r="H203" s="20" t="n">
        <f aca="false">$H$11</f>
        <v>9.2</v>
      </c>
      <c r="I203" s="6" t="n">
        <f aca="false">(3.14*POWER(H203,2)*0.25*G203)</f>
        <v>983.34752</v>
      </c>
      <c r="J203" s="6" t="n">
        <f aca="false">B203-C203/(2*10^5/1.8467)</f>
        <v>3.881230644</v>
      </c>
      <c r="K203" s="24" t="n">
        <f aca="false">G203-J203</f>
        <v>10.918769356</v>
      </c>
      <c r="L203" s="6" t="n">
        <f aca="false">I203/K203</f>
        <v>90.0602886587799</v>
      </c>
      <c r="M203" s="25" t="n">
        <f aca="false">C203/L203</f>
        <v>463.422898388981</v>
      </c>
      <c r="N203" s="17" t="n">
        <f aca="false">J203/G203</f>
        <v>0.262245313783784</v>
      </c>
      <c r="O203" s="18" t="n">
        <f aca="false">LN(L203/(3.14*H203^2/4))</f>
        <v>0.304143913141016</v>
      </c>
    </row>
    <row r="204" customFormat="false" ht="14.25" hidden="false" customHeight="false" outlineLevel="0" collapsed="false">
      <c r="A204" s="14" t="n">
        <v>19</v>
      </c>
      <c r="B204" s="14" t="n">
        <v>4.2872</v>
      </c>
      <c r="C204" s="19" t="n">
        <v>41836</v>
      </c>
      <c r="G204" s="20" t="n">
        <f aca="false">$G$11</f>
        <v>14.8</v>
      </c>
      <c r="H204" s="20" t="n">
        <f aca="false">$H$11</f>
        <v>9.2</v>
      </c>
      <c r="I204" s="6" t="n">
        <f aca="false">(3.14*POWER(H204,2)*0.25*G204)</f>
        <v>983.34752</v>
      </c>
      <c r="J204" s="6" t="n">
        <f aca="false">B204-C204/(2*10^5/1.8467)</f>
        <v>3.900907294</v>
      </c>
      <c r="K204" s="24" t="n">
        <f aca="false">G204-J204</f>
        <v>10.899092706</v>
      </c>
      <c r="L204" s="6" t="n">
        <f aca="false">I204/K204</f>
        <v>90.2228787776677</v>
      </c>
      <c r="M204" s="25" t="n">
        <f aca="false">C204/L204</f>
        <v>463.696133029568</v>
      </c>
      <c r="N204" s="17" t="n">
        <f aca="false">J204/G204</f>
        <v>0.263574817162162</v>
      </c>
      <c r="O204" s="18" t="n">
        <f aca="false">LN(L204/(3.14*H204^2/4))</f>
        <v>0.305947632981096</v>
      </c>
    </row>
    <row r="205" customFormat="false" ht="14.25" hidden="false" customHeight="false" outlineLevel="0" collapsed="false">
      <c r="A205" s="14" t="n">
        <v>19.1</v>
      </c>
      <c r="B205" s="14" t="n">
        <v>4.3079</v>
      </c>
      <c r="C205" s="19" t="n">
        <v>41930</v>
      </c>
      <c r="G205" s="20" t="n">
        <f aca="false">$G$11</f>
        <v>14.8</v>
      </c>
      <c r="H205" s="20" t="n">
        <f aca="false">$H$11</f>
        <v>9.2</v>
      </c>
      <c r="I205" s="6" t="n">
        <f aca="false">(3.14*POWER(H205,2)*0.25*G205)</f>
        <v>983.34752</v>
      </c>
      <c r="J205" s="6" t="n">
        <f aca="false">B205-C205/(2*10^5/1.8467)</f>
        <v>3.920739345</v>
      </c>
      <c r="K205" s="24" t="n">
        <f aca="false">G205-J205</f>
        <v>10.879260655</v>
      </c>
      <c r="L205" s="6" t="n">
        <f aca="false">I205/K205</f>
        <v>90.3873481097324</v>
      </c>
      <c r="M205" s="25" t="n">
        <f aca="false">C205/L205</f>
        <v>463.892357469056</v>
      </c>
      <c r="N205" s="17" t="n">
        <f aca="false">J205/G205</f>
        <v>0.264914820608108</v>
      </c>
      <c r="O205" s="18" t="n">
        <f aca="false">LN(L205/(3.14*H205^2/4))</f>
        <v>0.307768896154961</v>
      </c>
    </row>
    <row r="206" customFormat="false" ht="14.25" hidden="false" customHeight="false" outlineLevel="0" collapsed="false">
      <c r="A206" s="14" t="n">
        <v>19.2</v>
      </c>
      <c r="B206" s="14" t="n">
        <v>4.3285</v>
      </c>
      <c r="C206" s="19" t="n">
        <v>42028</v>
      </c>
      <c r="G206" s="20" t="n">
        <f aca="false">$G$11</f>
        <v>14.8</v>
      </c>
      <c r="H206" s="20" t="n">
        <f aca="false">$H$11</f>
        <v>9.2</v>
      </c>
      <c r="I206" s="6" t="n">
        <f aca="false">(3.14*POWER(H206,2)*0.25*G206)</f>
        <v>983.34752</v>
      </c>
      <c r="J206" s="6" t="n">
        <f aca="false">B206-C206/(2*10^5/1.8467)</f>
        <v>3.940434462</v>
      </c>
      <c r="K206" s="24" t="n">
        <f aca="false">G206-J206</f>
        <v>10.859565538</v>
      </c>
      <c r="L206" s="6" t="n">
        <f aca="false">I206/K206</f>
        <v>90.5512763433354</v>
      </c>
      <c r="M206" s="25" t="n">
        <f aca="false">C206/L206</f>
        <v>464.134816174717</v>
      </c>
      <c r="N206" s="17" t="n">
        <f aca="false">J206/G206</f>
        <v>0.266245571756757</v>
      </c>
      <c r="O206" s="18" t="n">
        <f aca="false">LN(L206/(3.14*H206^2/4))</f>
        <v>0.309580872773554</v>
      </c>
    </row>
    <row r="207" customFormat="false" ht="14.25" hidden="false" customHeight="false" outlineLevel="0" collapsed="false">
      <c r="A207" s="14" t="n">
        <v>19.3</v>
      </c>
      <c r="B207" s="14" t="n">
        <v>4.3492</v>
      </c>
      <c r="C207" s="19" t="n">
        <v>42127</v>
      </c>
      <c r="G207" s="20" t="n">
        <f aca="false">$G$11</f>
        <v>14.8</v>
      </c>
      <c r="H207" s="20" t="n">
        <f aca="false">$H$11</f>
        <v>9.2</v>
      </c>
      <c r="I207" s="6" t="n">
        <f aca="false">(3.14*POWER(H207,2)*0.25*G207)</f>
        <v>983.34752</v>
      </c>
      <c r="J207" s="6" t="n">
        <f aca="false">B207-C207/(2*10^5/1.8467)</f>
        <v>3.9602203455</v>
      </c>
      <c r="K207" s="24" t="n">
        <f aca="false">G207-J207</f>
        <v>10.8397796545</v>
      </c>
      <c r="L207" s="6" t="n">
        <f aca="false">I207/K207</f>
        <v>90.7165598695334</v>
      </c>
      <c r="M207" s="25" t="n">
        <f aca="false">C207/L207</f>
        <v>464.380484231172</v>
      </c>
      <c r="N207" s="17" t="n">
        <f aca="false">J207/G207</f>
        <v>0.267582455777027</v>
      </c>
      <c r="O207" s="18" t="n">
        <f aca="false">LN(L207/(3.14*H207^2/4))</f>
        <v>0.311404512040813</v>
      </c>
    </row>
    <row r="208" customFormat="false" ht="14.25" hidden="false" customHeight="false" outlineLevel="0" collapsed="false">
      <c r="A208" s="14" t="n">
        <v>19.4</v>
      </c>
      <c r="B208" s="14" t="n">
        <v>4.3698</v>
      </c>
      <c r="C208" s="19" t="n">
        <v>42221</v>
      </c>
      <c r="G208" s="20" t="n">
        <f aca="false">$G$11</f>
        <v>14.8</v>
      </c>
      <c r="H208" s="20" t="n">
        <f aca="false">$H$11</f>
        <v>9.2</v>
      </c>
      <c r="I208" s="6" t="n">
        <f aca="false">(3.14*POWER(H208,2)*0.25*G208)</f>
        <v>983.34752</v>
      </c>
      <c r="J208" s="6" t="n">
        <f aca="false">B208-C208/(2*10^5/1.8467)</f>
        <v>3.9799523965</v>
      </c>
      <c r="K208" s="24" t="n">
        <f aca="false">G208-J208</f>
        <v>10.8200476035</v>
      </c>
      <c r="L208" s="6" t="n">
        <f aca="false">I208/K208</f>
        <v>90.8819957207871</v>
      </c>
      <c r="M208" s="25" t="n">
        <f aca="false">C208/L208</f>
        <v>464.569463568051</v>
      </c>
      <c r="N208" s="17" t="n">
        <f aca="false">J208/G208</f>
        <v>0.268915702466216</v>
      </c>
      <c r="O208" s="18" t="n">
        <f aca="false">LN(L208/(3.14*H208^2/4))</f>
        <v>0.313226507777309</v>
      </c>
    </row>
    <row r="209" customFormat="false" ht="14.25" hidden="false" customHeight="false" outlineLevel="0" collapsed="false">
      <c r="A209" s="14" t="n">
        <v>19.5</v>
      </c>
      <c r="B209" s="14" t="n">
        <v>4.3905</v>
      </c>
      <c r="C209" s="19" t="n">
        <v>42319</v>
      </c>
      <c r="G209" s="20" t="n">
        <f aca="false">$G$11</f>
        <v>14.8</v>
      </c>
      <c r="H209" s="20" t="n">
        <f aca="false">$H$11</f>
        <v>9.2</v>
      </c>
      <c r="I209" s="6" t="n">
        <f aca="false">(3.14*POWER(H209,2)*0.25*G209)</f>
        <v>983.34752</v>
      </c>
      <c r="J209" s="6" t="n">
        <f aca="false">B209-C209/(2*10^5/1.8467)</f>
        <v>3.9997475135</v>
      </c>
      <c r="K209" s="24" t="n">
        <f aca="false">G209-J209</f>
        <v>10.8002524865</v>
      </c>
      <c r="L209" s="6" t="n">
        <f aca="false">I209/K209</f>
        <v>91.0485677283152</v>
      </c>
      <c r="M209" s="25" t="n">
        <f aca="false">C209/L209</f>
        <v>464.795889225605</v>
      </c>
      <c r="N209" s="17" t="n">
        <f aca="false">J209/G209</f>
        <v>0.270253210371622</v>
      </c>
      <c r="O209" s="18" t="n">
        <f aca="false">LN(L209/(3.14*H209^2/4))</f>
        <v>0.315057668533536</v>
      </c>
    </row>
    <row r="210" customFormat="false" ht="14.25" hidden="false" customHeight="false" outlineLevel="0" collapsed="false">
      <c r="A210" s="14" t="n">
        <v>19.6</v>
      </c>
      <c r="B210" s="14" t="n">
        <v>4.4117</v>
      </c>
      <c r="C210" s="19" t="n">
        <v>42420</v>
      </c>
      <c r="G210" s="20" t="n">
        <f aca="false">$G$11</f>
        <v>14.8</v>
      </c>
      <c r="H210" s="20" t="n">
        <f aca="false">$H$11</f>
        <v>9.2</v>
      </c>
      <c r="I210" s="6" t="n">
        <f aca="false">(3.14*POWER(H210,2)*0.25*G210)</f>
        <v>983.34752</v>
      </c>
      <c r="J210" s="6" t="n">
        <f aca="false">B210-C210/(2*10^5/1.8467)</f>
        <v>4.02001493</v>
      </c>
      <c r="K210" s="24" t="n">
        <f aca="false">G210-J210</f>
        <v>10.77998507</v>
      </c>
      <c r="L210" s="6" t="n">
        <f aca="false">I210/K210</f>
        <v>91.219747858148</v>
      </c>
      <c r="M210" s="25" t="n">
        <f aca="false">C210/L210</f>
        <v>465.03088416738</v>
      </c>
      <c r="N210" s="17" t="n">
        <f aca="false">J210/G210</f>
        <v>0.271622630405405</v>
      </c>
      <c r="O210" s="18" t="n">
        <f aca="false">LN(L210/(3.14*H210^2/4))</f>
        <v>0.316936000262348</v>
      </c>
    </row>
    <row r="211" customFormat="false" ht="14.25" hidden="false" customHeight="false" outlineLevel="0" collapsed="false">
      <c r="A211" s="14" t="n">
        <v>19.7</v>
      </c>
      <c r="B211" s="14" t="n">
        <v>4.4323</v>
      </c>
      <c r="C211" s="19" t="n">
        <v>42520</v>
      </c>
      <c r="G211" s="20" t="n">
        <f aca="false">$G$11</f>
        <v>14.8</v>
      </c>
      <c r="H211" s="20" t="n">
        <f aca="false">$H$11</f>
        <v>9.2</v>
      </c>
      <c r="I211" s="6" t="n">
        <f aca="false">(3.14*POWER(H211,2)*0.25*G211)</f>
        <v>983.34752</v>
      </c>
      <c r="J211" s="6" t="n">
        <f aca="false">B211-C211/(2*10^5/1.8467)</f>
        <v>4.03969158</v>
      </c>
      <c r="K211" s="24" t="n">
        <f aca="false">G211-J211</f>
        <v>10.76030842</v>
      </c>
      <c r="L211" s="6" t="n">
        <f aca="false">I211/K211</f>
        <v>91.386555256378</v>
      </c>
      <c r="M211" s="25" t="n">
        <f aca="false">C211/L211</f>
        <v>465.276318608502</v>
      </c>
      <c r="N211" s="17" t="n">
        <f aca="false">J211/G211</f>
        <v>0.272952133783784</v>
      </c>
      <c r="O211" s="18" t="n">
        <f aca="false">LN(L211/(3.14*H211^2/4))</f>
        <v>0.31876296287845</v>
      </c>
    </row>
    <row r="212" customFormat="false" ht="14.25" hidden="false" customHeight="false" outlineLevel="0" collapsed="false">
      <c r="A212" s="14" t="n">
        <v>19.8</v>
      </c>
      <c r="B212" s="14" t="n">
        <v>4.4531</v>
      </c>
      <c r="C212" s="19" t="n">
        <v>42619</v>
      </c>
      <c r="G212" s="20" t="n">
        <f aca="false">$G$11</f>
        <v>14.8</v>
      </c>
      <c r="H212" s="20" t="n">
        <f aca="false">$H$11</f>
        <v>9.2</v>
      </c>
      <c r="I212" s="6" t="n">
        <f aca="false">(3.14*POWER(H212,2)*0.25*G212)</f>
        <v>983.34752</v>
      </c>
      <c r="J212" s="6" t="n">
        <f aca="false">B212-C212/(2*10^5/1.8467)</f>
        <v>4.0595774635</v>
      </c>
      <c r="K212" s="24" t="n">
        <f aca="false">G212-J212</f>
        <v>10.7404225365</v>
      </c>
      <c r="L212" s="6" t="n">
        <f aca="false">I212/K212</f>
        <v>91.555757388335</v>
      </c>
      <c r="M212" s="25" t="n">
        <f aca="false">C212/L212</f>
        <v>465.49776022529</v>
      </c>
      <c r="N212" s="17" t="n">
        <f aca="false">J212/G212</f>
        <v>0.274295774560811</v>
      </c>
      <c r="O212" s="18" t="n">
        <f aca="false">LN(L212/(3.14*H212^2/4))</f>
        <v>0.320612750144804</v>
      </c>
    </row>
    <row r="213" customFormat="false" ht="14.25" hidden="false" customHeight="false" outlineLevel="0" collapsed="false">
      <c r="A213" s="14" t="n">
        <v>19.9</v>
      </c>
      <c r="B213" s="14" t="n">
        <v>4.4737</v>
      </c>
      <c r="C213" s="19" t="n">
        <v>42717</v>
      </c>
      <c r="G213" s="20" t="n">
        <f aca="false">$G$11</f>
        <v>14.8</v>
      </c>
      <c r="H213" s="20" t="n">
        <f aca="false">$H$11</f>
        <v>9.2</v>
      </c>
      <c r="I213" s="6" t="n">
        <f aca="false">(3.14*POWER(H213,2)*0.25*G213)</f>
        <v>983.34752</v>
      </c>
      <c r="J213" s="6" t="n">
        <f aca="false">B213-C213/(2*10^5/1.8467)</f>
        <v>4.0792725805</v>
      </c>
      <c r="K213" s="24" t="n">
        <f aca="false">G213-J213</f>
        <v>10.7207274195</v>
      </c>
      <c r="L213" s="6" t="n">
        <f aca="false">I213/K213</f>
        <v>91.7239550565741</v>
      </c>
      <c r="M213" s="25" t="n">
        <f aca="false">C213/L213</f>
        <v>465.71258264706</v>
      </c>
      <c r="N213" s="17" t="n">
        <f aca="false">J213/G213</f>
        <v>0.275626525709459</v>
      </c>
      <c r="O213" s="18" t="n">
        <f aca="false">LN(L213/(3.14*H213^2/4))</f>
        <v>0.322448171132906</v>
      </c>
    </row>
    <row r="214" customFormat="false" ht="14.25" hidden="false" customHeight="false" outlineLevel="0" collapsed="false">
      <c r="A214" s="14" t="n">
        <v>20</v>
      </c>
      <c r="B214" s="14" t="n">
        <v>4.4944</v>
      </c>
      <c r="C214" s="19" t="n">
        <v>42811</v>
      </c>
      <c r="G214" s="20" t="n">
        <f aca="false">$G$11</f>
        <v>14.8</v>
      </c>
      <c r="H214" s="20" t="n">
        <f aca="false">$H$11</f>
        <v>9.2</v>
      </c>
      <c r="I214" s="6" t="n">
        <f aca="false">(3.14*POWER(H214,2)*0.25*G214)</f>
        <v>983.34752</v>
      </c>
      <c r="J214" s="6" t="n">
        <f aca="false">B214-C214/(2*10^5/1.8467)</f>
        <v>4.0991046315</v>
      </c>
      <c r="K214" s="24" t="n">
        <f aca="false">G214-J214</f>
        <v>10.7008953685</v>
      </c>
      <c r="L214" s="6" t="n">
        <f aca="false">I214/K214</f>
        <v>91.8939477620405</v>
      </c>
      <c r="M214" s="25" t="n">
        <f aca="false">C214/L214</f>
        <v>465.873988903591</v>
      </c>
      <c r="N214" s="17" t="n">
        <f aca="false">J214/G214</f>
        <v>0.276966529155405</v>
      </c>
      <c r="O214" s="18" t="n">
        <f aca="false">LN(L214/(3.14*H214^2/4))</f>
        <v>0.324299763504061</v>
      </c>
    </row>
    <row r="215" customFormat="false" ht="14.25" hidden="false" customHeight="false" outlineLevel="0" collapsed="false">
      <c r="A215" s="14" t="n">
        <v>20.1</v>
      </c>
      <c r="B215" s="14" t="n">
        <v>4.5151</v>
      </c>
      <c r="C215" s="19" t="n">
        <v>42909</v>
      </c>
      <c r="G215" s="20" t="n">
        <f aca="false">$G$11</f>
        <v>14.8</v>
      </c>
      <c r="H215" s="20" t="n">
        <f aca="false">$H$11</f>
        <v>9.2</v>
      </c>
      <c r="I215" s="6" t="n">
        <f aca="false">(3.14*POWER(H215,2)*0.25*G215)</f>
        <v>983.34752</v>
      </c>
      <c r="J215" s="6" t="n">
        <f aca="false">B215-C215/(2*10^5/1.8467)</f>
        <v>4.1188997485</v>
      </c>
      <c r="K215" s="24" t="n">
        <f aca="false">G215-J215</f>
        <v>10.6811002515</v>
      </c>
      <c r="L215" s="6" t="n">
        <f aca="false">I215/K215</f>
        <v>92.064253386434</v>
      </c>
      <c r="M215" s="25" t="n">
        <f aca="false">C215/L215</f>
        <v>466.076663000699</v>
      </c>
      <c r="N215" s="17" t="n">
        <f aca="false">J215/G215</f>
        <v>0.278304037060811</v>
      </c>
      <c r="O215" s="18" t="n">
        <f aca="false">LN(L215/(3.14*H215^2/4))</f>
        <v>0.326151332740826</v>
      </c>
    </row>
    <row r="216" customFormat="false" ht="14.25" hidden="false" customHeight="false" outlineLevel="0" collapsed="false">
      <c r="A216" s="14" t="n">
        <v>20.2</v>
      </c>
      <c r="B216" s="14" t="n">
        <v>4.5358</v>
      </c>
      <c r="C216" s="19" t="n">
        <v>43009</v>
      </c>
      <c r="G216" s="20" t="n">
        <f aca="false">$G$11</f>
        <v>14.8</v>
      </c>
      <c r="H216" s="20" t="n">
        <f aca="false">$H$11</f>
        <v>9.2</v>
      </c>
      <c r="I216" s="6" t="n">
        <f aca="false">(3.14*POWER(H216,2)*0.25*G216)</f>
        <v>983.34752</v>
      </c>
      <c r="J216" s="6" t="n">
        <f aca="false">B216-C216/(2*10^5/1.8467)</f>
        <v>4.1386763985</v>
      </c>
      <c r="K216" s="24" t="n">
        <f aca="false">G216-J216</f>
        <v>10.6613236015</v>
      </c>
      <c r="L216" s="6" t="n">
        <f aca="false">I216/K216</f>
        <v>92.2350316673295</v>
      </c>
      <c r="M216" s="25" t="n">
        <f aca="false">C216/L216</f>
        <v>466.297882946726</v>
      </c>
      <c r="N216" s="17" t="n">
        <f aca="false">J216/G216</f>
        <v>0.279640297195946</v>
      </c>
      <c r="O216" s="18" t="n">
        <f aca="false">LN(L216/(3.14*H216^2/4))</f>
        <v>0.328004604496334</v>
      </c>
    </row>
    <row r="217" customFormat="false" ht="14.25" hidden="false" customHeight="false" outlineLevel="0" collapsed="false">
      <c r="A217" s="14" t="n">
        <v>20.3</v>
      </c>
      <c r="B217" s="14" t="n">
        <v>4.5566</v>
      </c>
      <c r="C217" s="19" t="n">
        <v>43109</v>
      </c>
      <c r="G217" s="20" t="n">
        <f aca="false">$G$11</f>
        <v>14.8</v>
      </c>
      <c r="H217" s="20" t="n">
        <f aca="false">$H$11</f>
        <v>9.2</v>
      </c>
      <c r="I217" s="6" t="n">
        <f aca="false">(3.14*POWER(H217,2)*0.25*G217)</f>
        <v>983.34752</v>
      </c>
      <c r="J217" s="6" t="n">
        <f aca="false">B217-C217/(2*10^5/1.8467)</f>
        <v>4.1585530485</v>
      </c>
      <c r="K217" s="24" t="n">
        <f aca="false">G217-J217</f>
        <v>10.6414469515</v>
      </c>
      <c r="L217" s="6" t="n">
        <f aca="false">I217/K217</f>
        <v>92.4073130732836</v>
      </c>
      <c r="M217" s="25" t="n">
        <f aca="false">C217/L217</f>
        <v>466.510696678437</v>
      </c>
      <c r="N217" s="17" t="n">
        <f aca="false">J217/G217</f>
        <v>0.280983314087838</v>
      </c>
      <c r="O217" s="18" t="n">
        <f aca="false">LN(L217/(3.14*H217^2/4))</f>
        <v>0.329870714420271</v>
      </c>
    </row>
    <row r="218" customFormat="false" ht="14.25" hidden="false" customHeight="false" outlineLevel="0" collapsed="false">
      <c r="A218" s="14" t="n">
        <v>20.4</v>
      </c>
      <c r="B218" s="14" t="n">
        <v>4.5777</v>
      </c>
      <c r="C218" s="19" t="n">
        <v>43210</v>
      </c>
      <c r="G218" s="20" t="n">
        <f aca="false">$G$11</f>
        <v>14.8</v>
      </c>
      <c r="H218" s="20" t="n">
        <f aca="false">$H$11</f>
        <v>9.2</v>
      </c>
      <c r="I218" s="6" t="n">
        <f aca="false">(3.14*POWER(H218,2)*0.25*G218)</f>
        <v>983.34752</v>
      </c>
      <c r="J218" s="6" t="n">
        <f aca="false">B218-C218/(2*10^5/1.8467)</f>
        <v>4.178720465</v>
      </c>
      <c r="K218" s="24" t="n">
        <f aca="false">G218-J218</f>
        <v>10.621279535</v>
      </c>
      <c r="L218" s="6" t="n">
        <f aca="false">I218/K218</f>
        <v>92.5827737382867</v>
      </c>
      <c r="M218" s="25" t="n">
        <f aca="false">C218/L218</f>
        <v>466.717492415448</v>
      </c>
      <c r="N218" s="17" t="n">
        <f aca="false">J218/G218</f>
        <v>0.282345977364865</v>
      </c>
      <c r="O218" s="18" t="n">
        <f aca="false">LN(L218/(3.14*H218^2/4))</f>
        <v>0.331767688692176</v>
      </c>
    </row>
    <row r="219" customFormat="false" ht="14.25" hidden="false" customHeight="false" outlineLevel="0" collapsed="false">
      <c r="A219" s="14" t="n">
        <v>20.5</v>
      </c>
      <c r="B219" s="14" t="n">
        <v>4.5984</v>
      </c>
      <c r="C219" s="19" t="n">
        <v>43309</v>
      </c>
      <c r="G219" s="20" t="n">
        <f aca="false">$G$11</f>
        <v>14.8</v>
      </c>
      <c r="H219" s="20" t="n">
        <f aca="false">$H$11</f>
        <v>9.2</v>
      </c>
      <c r="I219" s="6" t="n">
        <f aca="false">(3.14*POWER(H219,2)*0.25*G219)</f>
        <v>983.34752</v>
      </c>
      <c r="J219" s="6" t="n">
        <f aca="false">B219-C219/(2*10^5/1.8467)</f>
        <v>4.1985063485</v>
      </c>
      <c r="K219" s="24" t="n">
        <f aca="false">G219-J219</f>
        <v>10.6014936515</v>
      </c>
      <c r="L219" s="6" t="n">
        <f aca="false">I219/K219</f>
        <v>92.7555637276514</v>
      </c>
      <c r="M219" s="25" t="n">
        <f aca="false">C219/L219</f>
        <v>466.915387708319</v>
      </c>
      <c r="N219" s="17" t="n">
        <f aca="false">J219/G219</f>
        <v>0.283682861385135</v>
      </c>
      <c r="O219" s="18" t="n">
        <f aca="false">LN(L219/(3.14*H219^2/4))</f>
        <v>0.333632279060135</v>
      </c>
    </row>
    <row r="220" customFormat="false" ht="14.25" hidden="false" customHeight="false" outlineLevel="0" collapsed="false">
      <c r="A220" s="14" t="n">
        <v>20.6</v>
      </c>
      <c r="B220" s="14" t="n">
        <v>4.619</v>
      </c>
      <c r="C220" s="19" t="n">
        <v>43403</v>
      </c>
      <c r="G220" s="20" t="n">
        <f aca="false">$G$11</f>
        <v>14.8</v>
      </c>
      <c r="H220" s="20" t="n">
        <f aca="false">$H$11</f>
        <v>9.2</v>
      </c>
      <c r="I220" s="6" t="n">
        <f aca="false">(3.14*POWER(H220,2)*0.25*G220)</f>
        <v>983.34752</v>
      </c>
      <c r="J220" s="6" t="n">
        <f aca="false">B220-C220/(2*10^5/1.8467)</f>
        <v>4.2182383995</v>
      </c>
      <c r="K220" s="24" t="n">
        <f aca="false">G220-J220</f>
        <v>10.5817616005</v>
      </c>
      <c r="L220" s="6" t="n">
        <f aca="false">I220/K220</f>
        <v>92.9285271323383</v>
      </c>
      <c r="M220" s="25" t="n">
        <f aca="false">C220/L220</f>
        <v>467.057870595435</v>
      </c>
      <c r="N220" s="17" t="n">
        <f aca="false">J220/G220</f>
        <v>0.285016108074324</v>
      </c>
      <c r="O220" s="18" t="n">
        <f aca="false">LN(L220/(3.14*H220^2/4))</f>
        <v>0.335495265317185</v>
      </c>
    </row>
    <row r="221" customFormat="false" ht="14.25" hidden="false" customHeight="false" outlineLevel="0" collapsed="false">
      <c r="A221" s="14" t="n">
        <v>20.7</v>
      </c>
      <c r="B221" s="14" t="n">
        <v>4.6396</v>
      </c>
      <c r="C221" s="19" t="n">
        <v>43503</v>
      </c>
      <c r="G221" s="20" t="n">
        <f aca="false">$G$11</f>
        <v>14.8</v>
      </c>
      <c r="H221" s="20" t="n">
        <f aca="false">$H$11</f>
        <v>9.2</v>
      </c>
      <c r="I221" s="6" t="n">
        <f aca="false">(3.14*POWER(H221,2)*0.25*G221)</f>
        <v>983.34752</v>
      </c>
      <c r="J221" s="6" t="n">
        <f aca="false">B221-C221/(2*10^5/1.8467)</f>
        <v>4.2379150495</v>
      </c>
      <c r="K221" s="24" t="n">
        <f aca="false">G221-J221</f>
        <v>10.5620849505</v>
      </c>
      <c r="L221" s="6" t="n">
        <f aca="false">I221/K221</f>
        <v>93.101648453741</v>
      </c>
      <c r="M221" s="25" t="n">
        <f aca="false">C221/L221</f>
        <v>467.263477312275</v>
      </c>
      <c r="N221" s="17" t="n">
        <f aca="false">J221/G221</f>
        <v>0.286345611452703</v>
      </c>
      <c r="O221" s="18" t="n">
        <f aca="false">LN(L221/(3.14*H221^2/4))</f>
        <v>0.33735648348605</v>
      </c>
    </row>
    <row r="222" customFormat="false" ht="14.25" hidden="false" customHeight="false" outlineLevel="0" collapsed="false">
      <c r="A222" s="14" t="n">
        <v>20.8</v>
      </c>
      <c r="B222" s="14" t="n">
        <v>4.6603</v>
      </c>
      <c r="C222" s="19" t="n">
        <v>43604</v>
      </c>
      <c r="G222" s="20" t="n">
        <f aca="false">$G$11</f>
        <v>14.8</v>
      </c>
      <c r="H222" s="20" t="n">
        <f aca="false">$H$11</f>
        <v>9.2</v>
      </c>
      <c r="I222" s="6" t="n">
        <f aca="false">(3.14*POWER(H222,2)*0.25*G222)</f>
        <v>983.34752</v>
      </c>
      <c r="J222" s="6" t="n">
        <f aca="false">B222-C222/(2*10^5/1.8467)</f>
        <v>4.257682466</v>
      </c>
      <c r="K222" s="24" t="n">
        <f aca="false">G222-J222</f>
        <v>10.542317534</v>
      </c>
      <c r="L222" s="6" t="n">
        <f aca="false">I222/K222</f>
        <v>93.276219088318</v>
      </c>
      <c r="M222" s="25" t="n">
        <f aca="false">C222/L222</f>
        <v>467.471778189399</v>
      </c>
      <c r="N222" s="17" t="n">
        <f aca="false">J222/G222</f>
        <v>0.287681247702703</v>
      </c>
      <c r="O222" s="18" t="n">
        <f aca="false">LN(L222/(3.14*H222^2/4))</f>
        <v>0.339229781940744</v>
      </c>
    </row>
    <row r="223" customFormat="false" ht="14.25" hidden="false" customHeight="false" outlineLevel="0" collapsed="false">
      <c r="A223" s="14" t="n">
        <v>20.9</v>
      </c>
      <c r="B223" s="14" t="n">
        <v>4.6809</v>
      </c>
      <c r="C223" s="19" t="n">
        <v>43703</v>
      </c>
      <c r="G223" s="20" t="n">
        <f aca="false">$G$11</f>
        <v>14.8</v>
      </c>
      <c r="H223" s="20" t="n">
        <f aca="false">$H$11</f>
        <v>9.2</v>
      </c>
      <c r="I223" s="6" t="n">
        <f aca="false">(3.14*POWER(H223,2)*0.25*G223)</f>
        <v>983.34752</v>
      </c>
      <c r="J223" s="6" t="n">
        <f aca="false">B223-C223/(2*10^5/1.8467)</f>
        <v>4.2773683495</v>
      </c>
      <c r="K223" s="24" t="n">
        <f aca="false">G223-J223</f>
        <v>10.5226316505</v>
      </c>
      <c r="L223" s="6" t="n">
        <f aca="false">I223/K223</f>
        <v>93.4507215172998</v>
      </c>
      <c r="M223" s="25" t="n">
        <f aca="false">C223/L223</f>
        <v>467.658240518877</v>
      </c>
      <c r="N223" s="17" t="n">
        <f aca="false">J223/G223</f>
        <v>0.289011374966216</v>
      </c>
      <c r="O223" s="18" t="n">
        <f aca="false">LN(L223/(3.14*H223^2/4))</f>
        <v>0.341098847852889</v>
      </c>
    </row>
    <row r="224" customFormat="false" ht="14.25" hidden="false" customHeight="false" outlineLevel="0" collapsed="false">
      <c r="A224" s="14" t="n">
        <v>21</v>
      </c>
      <c r="B224" s="14" t="n">
        <v>4.7016</v>
      </c>
      <c r="C224" s="19" t="n">
        <v>43796</v>
      </c>
      <c r="G224" s="20" t="n">
        <f aca="false">$G$11</f>
        <v>14.8</v>
      </c>
      <c r="H224" s="20" t="n">
        <f aca="false">$H$11</f>
        <v>9.2</v>
      </c>
      <c r="I224" s="6" t="n">
        <f aca="false">(3.14*POWER(H224,2)*0.25*G224)</f>
        <v>983.34752</v>
      </c>
      <c r="J224" s="6" t="n">
        <f aca="false">B224-C224/(2*10^5/1.8467)</f>
        <v>4.297209634</v>
      </c>
      <c r="K224" s="24" t="n">
        <f aca="false">G224-J224</f>
        <v>10.502790366</v>
      </c>
      <c r="L224" s="6" t="n">
        <f aca="false">I224/K224</f>
        <v>93.627263396909</v>
      </c>
      <c r="M224" s="25" t="n">
        <f aca="false">C224/L224</f>
        <v>467.769732992601</v>
      </c>
      <c r="N224" s="17" t="n">
        <f aca="false">J224/G224</f>
        <v>0.290352002297297</v>
      </c>
      <c r="O224" s="18" t="n">
        <f aca="false">LN(L224/(3.14*H224^2/4))</f>
        <v>0.342986209768783</v>
      </c>
    </row>
    <row r="225" customFormat="false" ht="14.25" hidden="false" customHeight="false" outlineLevel="0" collapsed="false">
      <c r="A225" s="14" t="n">
        <v>21.1</v>
      </c>
      <c r="B225" s="14" t="n">
        <v>4.7224</v>
      </c>
      <c r="C225" s="19" t="n">
        <v>43897</v>
      </c>
      <c r="G225" s="20" t="n">
        <f aca="false">$G$11</f>
        <v>14.8</v>
      </c>
      <c r="H225" s="20" t="n">
        <f aca="false">$H$11</f>
        <v>9.2</v>
      </c>
      <c r="I225" s="6" t="n">
        <f aca="false">(3.14*POWER(H225,2)*0.25*G225)</f>
        <v>983.34752</v>
      </c>
      <c r="J225" s="6" t="n">
        <f aca="false">B225-C225/(2*10^5/1.8467)</f>
        <v>4.3170770505</v>
      </c>
      <c r="K225" s="24" t="n">
        <f aca="false">G225-J225</f>
        <v>10.4829229495</v>
      </c>
      <c r="L225" s="6" t="n">
        <f aca="false">I225/K225</f>
        <v>93.8047074024237</v>
      </c>
      <c r="M225" s="25" t="n">
        <f aca="false">C225/L225</f>
        <v>467.961589727914</v>
      </c>
      <c r="N225" s="17" t="n">
        <f aca="false">J225/G225</f>
        <v>0.291694395304054</v>
      </c>
      <c r="O225" s="18" t="n">
        <f aca="false">LN(L225/(3.14*H225^2/4))</f>
        <v>0.344879633369572</v>
      </c>
    </row>
    <row r="226" customFormat="false" ht="14.25" hidden="false" customHeight="false" outlineLevel="0" collapsed="false">
      <c r="A226" s="14" t="n">
        <v>21.2</v>
      </c>
      <c r="B226" s="14" t="n">
        <v>4.7437</v>
      </c>
      <c r="C226" s="19" t="n">
        <v>43998</v>
      </c>
      <c r="G226" s="20" t="n">
        <f aca="false">$G$11</f>
        <v>14.8</v>
      </c>
      <c r="H226" s="20" t="n">
        <f aca="false">$H$11</f>
        <v>9.2</v>
      </c>
      <c r="I226" s="6" t="n">
        <f aca="false">(3.14*POWER(H226,2)*0.25*G226)</f>
        <v>983.34752</v>
      </c>
      <c r="J226" s="6" t="n">
        <f aca="false">B226-C226/(2*10^5/1.8467)</f>
        <v>4.337444467</v>
      </c>
      <c r="K226" s="24" t="n">
        <f aca="false">G226-J226</f>
        <v>10.462555533</v>
      </c>
      <c r="L226" s="6" t="n">
        <f aca="false">I226/K226</f>
        <v>93.9873166645012</v>
      </c>
      <c r="M226" s="25" t="n">
        <f aca="false">C226/L226</f>
        <v>468.126993741678</v>
      </c>
      <c r="N226" s="17" t="n">
        <f aca="false">J226/G226</f>
        <v>0.293070572094595</v>
      </c>
      <c r="O226" s="18" t="n">
        <f aca="false">LN(L226/(3.14*H226^2/4))</f>
        <v>0.346824437154942</v>
      </c>
    </row>
    <row r="227" customFormat="false" ht="14.25" hidden="false" customHeight="false" outlineLevel="0" collapsed="false">
      <c r="A227" s="14" t="n">
        <v>21.3</v>
      </c>
      <c r="B227" s="14" t="n">
        <v>4.7644</v>
      </c>
      <c r="C227" s="19" t="n">
        <v>44100</v>
      </c>
      <c r="G227" s="20" t="n">
        <f aca="false">$G$11</f>
        <v>14.8</v>
      </c>
      <c r="H227" s="20" t="n">
        <f aca="false">$H$11</f>
        <v>9.2</v>
      </c>
      <c r="I227" s="6" t="n">
        <f aca="false">(3.14*POWER(H227,2)*0.25*G227)</f>
        <v>983.34752</v>
      </c>
      <c r="J227" s="6" t="n">
        <f aca="false">B227-C227/(2*10^5/1.8467)</f>
        <v>4.35720265</v>
      </c>
      <c r="K227" s="24" t="n">
        <f aca="false">G227-J227</f>
        <v>10.44279735</v>
      </c>
      <c r="L227" s="6" t="n">
        <f aca="false">I227/K227</f>
        <v>94.1651443614388</v>
      </c>
      <c r="M227" s="25" t="n">
        <f aca="false">C227/L227</f>
        <v>468.326155065709</v>
      </c>
      <c r="N227" s="17" t="n">
        <f aca="false">J227/G227</f>
        <v>0.294405584459459</v>
      </c>
      <c r="O227" s="18" t="n">
        <f aca="false">LN(L227/(3.14*H227^2/4))</f>
        <v>0.348714688804236</v>
      </c>
    </row>
    <row r="228" customFormat="false" ht="14.25" hidden="false" customHeight="false" outlineLevel="0" collapsed="false">
      <c r="A228" s="14" t="n">
        <v>21.4</v>
      </c>
      <c r="B228" s="14" t="n">
        <v>4.7851</v>
      </c>
      <c r="C228" s="19" t="n">
        <v>44201</v>
      </c>
      <c r="G228" s="20" t="n">
        <f aca="false">$G$11</f>
        <v>14.8</v>
      </c>
      <c r="H228" s="20" t="n">
        <f aca="false">$H$11</f>
        <v>9.2</v>
      </c>
      <c r="I228" s="6" t="n">
        <f aca="false">(3.14*POWER(H228,2)*0.25*G228)</f>
        <v>983.34752</v>
      </c>
      <c r="J228" s="6" t="n">
        <f aca="false">B228-C228/(2*10^5/1.8467)</f>
        <v>4.3769700665</v>
      </c>
      <c r="K228" s="24" t="n">
        <f aca="false">G228-J228</f>
        <v>10.4230299335</v>
      </c>
      <c r="L228" s="6" t="n">
        <f aca="false">I228/K228</f>
        <v>94.3437298246151</v>
      </c>
      <c r="M228" s="25" t="n">
        <f aca="false">C228/L228</f>
        <v>468.510202873785</v>
      </c>
      <c r="N228" s="17" t="n">
        <f aca="false">J228/G228</f>
        <v>0.295741220709459</v>
      </c>
      <c r="O228" s="18" t="n">
        <f aca="false">LN(L228/(3.14*H228^2/4))</f>
        <v>0.350609406147105</v>
      </c>
    </row>
    <row r="229" customFormat="false" ht="14.25" hidden="false" customHeight="false" outlineLevel="0" collapsed="false">
      <c r="A229" s="14" t="n">
        <v>21.5</v>
      </c>
      <c r="B229" s="14" t="n">
        <v>4.8058</v>
      </c>
      <c r="C229" s="19" t="n">
        <v>44297</v>
      </c>
      <c r="G229" s="20" t="n">
        <f aca="false">$G$11</f>
        <v>14.8</v>
      </c>
      <c r="H229" s="20" t="n">
        <f aca="false">$H$11</f>
        <v>9.2</v>
      </c>
      <c r="I229" s="6" t="n">
        <f aca="false">(3.14*POWER(H229,2)*0.25*G229)</f>
        <v>983.34752</v>
      </c>
      <c r="J229" s="6" t="n">
        <f aca="false">B229-C229/(2*10^5/1.8467)</f>
        <v>4.3967836505</v>
      </c>
      <c r="K229" s="24" t="n">
        <f aca="false">G229-J229</f>
        <v>10.4032163495</v>
      </c>
      <c r="L229" s="6" t="n">
        <f aca="false">I229/K229</f>
        <v>94.523413429469</v>
      </c>
      <c r="M229" s="25" t="n">
        <f aca="false">C229/L229</f>
        <v>468.635213148045</v>
      </c>
      <c r="N229" s="17" t="n">
        <f aca="false">J229/G229</f>
        <v>0.297079976385135</v>
      </c>
      <c r="O229" s="18" t="n">
        <f aca="false">LN(L229/(3.14*H229^2/4))</f>
        <v>0.352512158060112</v>
      </c>
    </row>
    <row r="230" customFormat="false" ht="14.25" hidden="false" customHeight="false" outlineLevel="0" collapsed="false">
      <c r="A230" s="14" t="n">
        <v>21.6</v>
      </c>
      <c r="B230" s="14" t="n">
        <v>4.8265</v>
      </c>
      <c r="C230" s="19" t="n">
        <v>44396</v>
      </c>
      <c r="G230" s="20" t="n">
        <f aca="false">$G$11</f>
        <v>14.8</v>
      </c>
      <c r="H230" s="20" t="n">
        <f aca="false">$H$11</f>
        <v>9.2</v>
      </c>
      <c r="I230" s="6" t="n">
        <f aca="false">(3.14*POWER(H230,2)*0.25*G230)</f>
        <v>983.34752</v>
      </c>
      <c r="J230" s="6" t="n">
        <f aca="false">B230-C230/(2*10^5/1.8467)</f>
        <v>4.416569534</v>
      </c>
      <c r="K230" s="24" t="n">
        <f aca="false">G230-J230</f>
        <v>10.383430466</v>
      </c>
      <c r="L230" s="6" t="n">
        <f aca="false">I230/K230</f>
        <v>94.7035301310025</v>
      </c>
      <c r="M230" s="25" t="n">
        <f aca="false">C230/L230</f>
        <v>468.789283130074</v>
      </c>
      <c r="N230" s="17" t="n">
        <f aca="false">J230/G230</f>
        <v>0.298416860405405</v>
      </c>
      <c r="O230" s="18" t="n">
        <f aca="false">LN(L230/(3.14*H230^2/4))</f>
        <v>0.354415869577525</v>
      </c>
    </row>
    <row r="231" customFormat="false" ht="14.25" hidden="false" customHeight="false" outlineLevel="0" collapsed="false">
      <c r="A231" s="14" t="n">
        <v>21.7</v>
      </c>
      <c r="B231" s="14" t="n">
        <v>4.8471</v>
      </c>
      <c r="C231" s="19" t="n">
        <v>44495</v>
      </c>
      <c r="G231" s="20" t="n">
        <f aca="false">$G$11</f>
        <v>14.8</v>
      </c>
      <c r="H231" s="20" t="n">
        <f aca="false">$H$11</f>
        <v>9.2</v>
      </c>
      <c r="I231" s="6" t="n">
        <f aca="false">(3.14*POWER(H231,2)*0.25*G231)</f>
        <v>983.34752</v>
      </c>
      <c r="J231" s="6" t="n">
        <f aca="false">B231-C231/(2*10^5/1.8467)</f>
        <v>4.4362554175</v>
      </c>
      <c r="K231" s="24" t="n">
        <f aca="false">G231-J231</f>
        <v>10.3637445825</v>
      </c>
      <c r="L231" s="6" t="n">
        <f aca="false">I231/K231</f>
        <v>94.8834190356698</v>
      </c>
      <c r="M231" s="25" t="n">
        <f aca="false">C231/L231</f>
        <v>468.943894014537</v>
      </c>
      <c r="N231" s="17" t="n">
        <f aca="false">J231/G231</f>
        <v>0.299746987668919</v>
      </c>
      <c r="O231" s="18" t="n">
        <f aca="false">LN(L231/(3.14*H231^2/4))</f>
        <v>0.356313563057411</v>
      </c>
    </row>
    <row r="232" customFormat="false" ht="14.25" hidden="false" customHeight="false" outlineLevel="0" collapsed="false">
      <c r="A232" s="14" t="n">
        <v>21.8</v>
      </c>
      <c r="B232" s="14" t="n">
        <v>4.8677</v>
      </c>
      <c r="C232" s="19" t="n">
        <v>44595</v>
      </c>
      <c r="G232" s="20" t="n">
        <f aca="false">$G$11</f>
        <v>14.8</v>
      </c>
      <c r="H232" s="20" t="n">
        <f aca="false">$H$11</f>
        <v>9.2</v>
      </c>
      <c r="I232" s="6" t="n">
        <f aca="false">(3.14*POWER(H232,2)*0.25*G232)</f>
        <v>983.34752</v>
      </c>
      <c r="J232" s="6" t="n">
        <f aca="false">B232-C232/(2*10^5/1.8467)</f>
        <v>4.4559320675</v>
      </c>
      <c r="K232" s="24" t="n">
        <f aca="false">G232-J232</f>
        <v>10.3440679325</v>
      </c>
      <c r="L232" s="6" t="n">
        <f aca="false">I232/K232</f>
        <v>95.0639077794939</v>
      </c>
      <c r="M232" s="25" t="n">
        <f aca="false">C232/L232</f>
        <v>469.105479057737</v>
      </c>
      <c r="N232" s="17" t="n">
        <f aca="false">J232/G232</f>
        <v>0.301076491047297</v>
      </c>
      <c r="O232" s="18" t="n">
        <f aca="false">LN(L232/(3.14*H232^2/4))</f>
        <v>0.358213971988358</v>
      </c>
    </row>
    <row r="233" customFormat="false" ht="14.25" hidden="false" customHeight="false" outlineLevel="0" collapsed="false">
      <c r="A233" s="14" t="n">
        <v>21.9</v>
      </c>
      <c r="B233" s="14" t="n">
        <v>4.8884</v>
      </c>
      <c r="C233" s="19" t="n">
        <v>44687</v>
      </c>
      <c r="G233" s="20" t="n">
        <f aca="false">$G$11</f>
        <v>14.8</v>
      </c>
      <c r="H233" s="20" t="n">
        <f aca="false">$H$11</f>
        <v>9.2</v>
      </c>
      <c r="I233" s="6" t="n">
        <f aca="false">(3.14*POWER(H233,2)*0.25*G233)</f>
        <v>983.34752</v>
      </c>
      <c r="J233" s="6" t="n">
        <f aca="false">B233-C233/(2*10^5/1.8467)</f>
        <v>4.4757825855</v>
      </c>
      <c r="K233" s="24" t="n">
        <f aca="false">G233-J233</f>
        <v>10.3242174145</v>
      </c>
      <c r="L233" s="6" t="n">
        <f aca="false">I233/K233</f>
        <v>95.2466884917517</v>
      </c>
      <c r="M233" s="25" t="n">
        <f aca="false">C233/L233</f>
        <v>469.171167078106</v>
      </c>
      <c r="N233" s="17" t="n">
        <f aca="false">J233/G233</f>
        <v>0.302417742263514</v>
      </c>
      <c r="O233" s="18" t="n">
        <f aca="false">LN(L233/(3.14*H233^2/4))</f>
        <v>0.360134840001386</v>
      </c>
    </row>
    <row r="234" customFormat="false" ht="14.25" hidden="false" customHeight="false" outlineLevel="0" collapsed="false">
      <c r="A234" s="14" t="n">
        <v>22</v>
      </c>
      <c r="B234" s="14" t="n">
        <v>4.9097</v>
      </c>
      <c r="C234" s="19" t="n">
        <v>44793</v>
      </c>
      <c r="G234" s="20" t="n">
        <f aca="false">$G$11</f>
        <v>14.8</v>
      </c>
      <c r="H234" s="20" t="n">
        <f aca="false">$H$11</f>
        <v>9.2</v>
      </c>
      <c r="I234" s="6" t="n">
        <f aca="false">(3.14*POWER(H234,2)*0.25*G234)</f>
        <v>983.34752</v>
      </c>
      <c r="J234" s="6" t="n">
        <f aca="false">B234-C234/(2*10^5/1.8467)</f>
        <v>4.4961038345</v>
      </c>
      <c r="K234" s="24" t="n">
        <f aca="false">G234-J234</f>
        <v>10.3038961655</v>
      </c>
      <c r="L234" s="6" t="n">
        <f aca="false">I234/K234</f>
        <v>95.4345331324758</v>
      </c>
      <c r="M234" s="25" t="n">
        <f aca="false">C234/L234</f>
        <v>469.358402349193</v>
      </c>
      <c r="N234" s="17" t="n">
        <f aca="false">J234/G234</f>
        <v>0.303790799628378</v>
      </c>
      <c r="O234" s="18" t="n">
        <f aca="false">LN(L234/(3.14*H234^2/4))</f>
        <v>0.362105088564824</v>
      </c>
    </row>
    <row r="235" customFormat="false" ht="14.25" hidden="false" customHeight="false" outlineLevel="0" collapsed="false">
      <c r="A235" s="14" t="n">
        <v>22.1</v>
      </c>
      <c r="B235" s="14" t="n">
        <v>4.9302</v>
      </c>
      <c r="C235" s="19" t="n">
        <v>44893</v>
      </c>
      <c r="G235" s="20" t="n">
        <f aca="false">$G$11</f>
        <v>14.8</v>
      </c>
      <c r="H235" s="20" t="n">
        <f aca="false">$H$11</f>
        <v>9.2</v>
      </c>
      <c r="I235" s="6" t="n">
        <f aca="false">(3.14*POWER(H235,2)*0.25*G235)</f>
        <v>983.34752</v>
      </c>
      <c r="J235" s="6" t="n">
        <f aca="false">B235-C235/(2*10^5/1.8467)</f>
        <v>4.5156804845</v>
      </c>
      <c r="K235" s="24" t="n">
        <f aca="false">G235-J235</f>
        <v>10.2843195155</v>
      </c>
      <c r="L235" s="6" t="n">
        <f aca="false">I235/K235</f>
        <v>95.6161969217262</v>
      </c>
      <c r="M235" s="25" t="n">
        <f aca="false">C235/L235</f>
        <v>469.512503585041</v>
      </c>
      <c r="N235" s="17" t="n">
        <f aca="false">J235/G235</f>
        <v>0.30511354625</v>
      </c>
      <c r="O235" s="18" t="n">
        <f aca="false">LN(L235/(3.14*H235^2/4))</f>
        <v>0.364006822663921</v>
      </c>
    </row>
    <row r="236" customFormat="false" ht="14.25" hidden="false" customHeight="false" outlineLevel="0" collapsed="false">
      <c r="A236" s="14" t="n">
        <v>22.2</v>
      </c>
      <c r="B236" s="14" t="n">
        <v>4.9509</v>
      </c>
      <c r="C236" s="19" t="n">
        <v>44995</v>
      </c>
      <c r="G236" s="20" t="n">
        <f aca="false">$G$11</f>
        <v>14.8</v>
      </c>
      <c r="H236" s="20" t="n">
        <f aca="false">$H$11</f>
        <v>9.2</v>
      </c>
      <c r="I236" s="6" t="n">
        <f aca="false">(3.14*POWER(H236,2)*0.25*G236)</f>
        <v>983.34752</v>
      </c>
      <c r="J236" s="6" t="n">
        <f aca="false">B236-C236/(2*10^5/1.8467)</f>
        <v>4.5354386675</v>
      </c>
      <c r="K236" s="24" t="n">
        <f aca="false">G236-J236</f>
        <v>10.2645613325</v>
      </c>
      <c r="L236" s="6" t="n">
        <f aca="false">I236/K236</f>
        <v>95.8002478767886</v>
      </c>
      <c r="M236" s="25" t="n">
        <f aca="false">C236/L236</f>
        <v>469.67519392924</v>
      </c>
      <c r="N236" s="17" t="n">
        <f aca="false">J236/G236</f>
        <v>0.306448558614865</v>
      </c>
      <c r="O236" s="18" t="n">
        <f aca="false">LN(L236/(3.14*H236^2/4))</f>
        <v>0.365929865503589</v>
      </c>
    </row>
    <row r="237" customFormat="false" ht="14.25" hidden="false" customHeight="false" outlineLevel="0" collapsed="false">
      <c r="A237" s="14" t="n">
        <v>22.3</v>
      </c>
      <c r="B237" s="14" t="n">
        <v>4.9715</v>
      </c>
      <c r="C237" s="19" t="n">
        <v>45102</v>
      </c>
      <c r="G237" s="20" t="n">
        <f aca="false">$G$11</f>
        <v>14.8</v>
      </c>
      <c r="H237" s="20" t="n">
        <f aca="false">$H$11</f>
        <v>9.2</v>
      </c>
      <c r="I237" s="6" t="n">
        <f aca="false">(3.14*POWER(H237,2)*0.25*G237)</f>
        <v>983.34752</v>
      </c>
      <c r="J237" s="6" t="n">
        <f aca="false">B237-C237/(2*10^5/1.8467)</f>
        <v>4.555050683</v>
      </c>
      <c r="K237" s="24" t="n">
        <f aca="false">G237-J237</f>
        <v>10.244949317</v>
      </c>
      <c r="L237" s="6" t="n">
        <f aca="false">I237/K237</f>
        <v>95.9836393107654</v>
      </c>
      <c r="M237" s="25" t="n">
        <f aca="false">C237/L237</f>
        <v>469.892580900935</v>
      </c>
      <c r="N237" s="17" t="n">
        <f aca="false">J237/G237</f>
        <v>0.307773694797297</v>
      </c>
      <c r="O237" s="18" t="n">
        <f aca="false">LN(L237/(3.14*H237^2/4))</f>
        <v>0.367842346187588</v>
      </c>
    </row>
    <row r="238" customFormat="false" ht="14.25" hidden="false" customHeight="false" outlineLevel="0" collapsed="false">
      <c r="A238" s="14" t="n">
        <v>22.4</v>
      </c>
      <c r="B238" s="14" t="n">
        <v>4.9922</v>
      </c>
      <c r="C238" s="19" t="n">
        <v>45209</v>
      </c>
      <c r="G238" s="20" t="n">
        <f aca="false">$G$11</f>
        <v>14.8</v>
      </c>
      <c r="H238" s="20" t="n">
        <f aca="false">$H$11</f>
        <v>9.2</v>
      </c>
      <c r="I238" s="6" t="n">
        <f aca="false">(3.14*POWER(H238,2)*0.25*G238)</f>
        <v>983.34752</v>
      </c>
      <c r="J238" s="6" t="n">
        <f aca="false">B238-C238/(2*10^5/1.8467)</f>
        <v>4.5747626985</v>
      </c>
      <c r="K238" s="24" t="n">
        <f aca="false">G238-J238</f>
        <v>10.2252373015</v>
      </c>
      <c r="L238" s="6" t="n">
        <f aca="false">I238/K238</f>
        <v>96.1686747216856</v>
      </c>
      <c r="M238" s="25" t="n">
        <f aca="false">C238/L238</f>
        <v>470.101102368686</v>
      </c>
      <c r="N238" s="17" t="n">
        <f aca="false">J238/G238</f>
        <v>0.309105587736487</v>
      </c>
      <c r="O238" s="18" t="n">
        <f aca="false">LN(L238/(3.14*H238^2/4))</f>
        <v>0.369768271139845</v>
      </c>
    </row>
    <row r="239" customFormat="false" ht="14.25" hidden="false" customHeight="false" outlineLevel="0" collapsed="false">
      <c r="A239" s="14" t="n">
        <v>22.5</v>
      </c>
      <c r="B239" s="14" t="n">
        <v>5.0129</v>
      </c>
      <c r="C239" s="19" t="n">
        <v>45310</v>
      </c>
      <c r="G239" s="20" t="n">
        <f aca="false">$G$11</f>
        <v>14.8</v>
      </c>
      <c r="H239" s="20" t="n">
        <f aca="false">$H$11</f>
        <v>9.2</v>
      </c>
      <c r="I239" s="6" t="n">
        <f aca="false">(3.14*POWER(H239,2)*0.25*G239)</f>
        <v>983.34752</v>
      </c>
      <c r="J239" s="6" t="n">
        <f aca="false">B239-C239/(2*10^5/1.8467)</f>
        <v>4.594530115</v>
      </c>
      <c r="K239" s="24" t="n">
        <f aca="false">G239-J239</f>
        <v>10.205469885</v>
      </c>
      <c r="L239" s="6" t="n">
        <f aca="false">I239/K239</f>
        <v>96.3549479916965</v>
      </c>
      <c r="M239" s="25" t="n">
        <f aca="false">C239/L239</f>
        <v>470.240511197252</v>
      </c>
      <c r="N239" s="17" t="n">
        <f aca="false">J239/G239</f>
        <v>0.310441223986487</v>
      </c>
      <c r="O239" s="18" t="n">
        <f aca="false">LN(L239/(3.14*H239^2/4))</f>
        <v>0.371703340982294</v>
      </c>
    </row>
    <row r="240" customFormat="false" ht="14.25" hidden="false" customHeight="false" outlineLevel="0" collapsed="false">
      <c r="A240" s="14" t="n">
        <v>22.6</v>
      </c>
      <c r="B240" s="14" t="n">
        <v>5.0335</v>
      </c>
      <c r="C240" s="19" t="n">
        <v>45416</v>
      </c>
      <c r="G240" s="20" t="n">
        <f aca="false">$G$11</f>
        <v>14.8</v>
      </c>
      <c r="H240" s="20" t="n">
        <f aca="false">$H$11</f>
        <v>9.2</v>
      </c>
      <c r="I240" s="6" t="n">
        <f aca="false">(3.14*POWER(H240,2)*0.25*G240)</f>
        <v>983.34752</v>
      </c>
      <c r="J240" s="6" t="n">
        <f aca="false">B240-C240/(2*10^5/1.8467)</f>
        <v>4.614151364</v>
      </c>
      <c r="K240" s="24" t="n">
        <f aca="false">G240-J240</f>
        <v>10.185848636</v>
      </c>
      <c r="L240" s="6" t="n">
        <f aca="false">I240/K240</f>
        <v>96.5405588813228</v>
      </c>
      <c r="M240" s="25" t="n">
        <f aca="false">C240/L240</f>
        <v>470.434401108345</v>
      </c>
      <c r="N240" s="17" t="n">
        <f aca="false">J240/G240</f>
        <v>0.311766984054054</v>
      </c>
      <c r="O240" s="18" t="n">
        <f aca="false">LN(L240/(3.14*H240^2/4))</f>
        <v>0.373627812421994</v>
      </c>
    </row>
    <row r="241" customFormat="false" ht="14.25" hidden="false" customHeight="false" outlineLevel="0" collapsed="false">
      <c r="A241" s="14" t="n">
        <v>22.7</v>
      </c>
      <c r="B241" s="14" t="n">
        <v>5.0542</v>
      </c>
      <c r="C241" s="19" t="n">
        <v>45525</v>
      </c>
      <c r="G241" s="20" t="n">
        <f aca="false">$G$11</f>
        <v>14.8</v>
      </c>
      <c r="H241" s="20" t="n">
        <f aca="false">$H$11</f>
        <v>9.2</v>
      </c>
      <c r="I241" s="6" t="n">
        <f aca="false">(3.14*POWER(H241,2)*0.25*G241)</f>
        <v>983.34752</v>
      </c>
      <c r="J241" s="6" t="n">
        <f aca="false">B241-C241/(2*10^5/1.8467)</f>
        <v>4.6338449125</v>
      </c>
      <c r="K241" s="24" t="n">
        <f aca="false">G241-J241</f>
        <v>10.1661550875</v>
      </c>
      <c r="L241" s="6" t="n">
        <f aca="false">I241/K241</f>
        <v>96.7275741454205</v>
      </c>
      <c r="M241" s="25" t="n">
        <f aca="false">C241/L241</f>
        <v>470.651728860248</v>
      </c>
      <c r="N241" s="17" t="n">
        <f aca="false">J241/G241</f>
        <v>0.313097629222973</v>
      </c>
      <c r="O241" s="18" t="n">
        <f aca="false">LN(L241/(3.14*H241^2/4))</f>
        <v>0.375563106353165</v>
      </c>
    </row>
    <row r="242" customFormat="false" ht="14.25" hidden="false" customHeight="false" outlineLevel="0" collapsed="false">
      <c r="A242" s="14" t="n">
        <v>22.8</v>
      </c>
      <c r="B242" s="14" t="n">
        <v>5.0756</v>
      </c>
      <c r="C242" s="19" t="n">
        <v>45635</v>
      </c>
      <c r="G242" s="20" t="n">
        <f aca="false">$G$11</f>
        <v>14.8</v>
      </c>
      <c r="H242" s="20" t="n">
        <f aca="false">$H$11</f>
        <v>9.2</v>
      </c>
      <c r="I242" s="6" t="n">
        <f aca="false">(3.14*POWER(H242,2)*0.25*G242)</f>
        <v>983.34752</v>
      </c>
      <c r="J242" s="6" t="n">
        <f aca="false">B242-C242/(2*10^5/1.8467)</f>
        <v>4.6542292275</v>
      </c>
      <c r="K242" s="24" t="n">
        <f aca="false">G242-J242</f>
        <v>10.1457707725</v>
      </c>
      <c r="L242" s="6" t="n">
        <f aca="false">I242/K242</f>
        <v>96.9219137756741</v>
      </c>
      <c r="M242" s="25" t="n">
        <f aca="false">C242/L242</f>
        <v>470.84295204511</v>
      </c>
      <c r="N242" s="17" t="n">
        <f aca="false">J242/G242</f>
        <v>0.314474947804054</v>
      </c>
      <c r="O242" s="18" t="n">
        <f aca="false">LN(L242/(3.14*H242^2/4))</f>
        <v>0.377570234774546</v>
      </c>
    </row>
    <row r="243" customFormat="false" ht="14.25" hidden="false" customHeight="false" outlineLevel="0" collapsed="false">
      <c r="A243" s="14" t="n">
        <v>22.9</v>
      </c>
      <c r="B243" s="14" t="n">
        <v>5.0962</v>
      </c>
      <c r="C243" s="19" t="n">
        <v>45743</v>
      </c>
      <c r="G243" s="20" t="n">
        <f aca="false">$G$11</f>
        <v>14.8</v>
      </c>
      <c r="H243" s="20" t="n">
        <f aca="false">$H$11</f>
        <v>9.2</v>
      </c>
      <c r="I243" s="6" t="n">
        <f aca="false">(3.14*POWER(H243,2)*0.25*G243)</f>
        <v>983.34752</v>
      </c>
      <c r="J243" s="6" t="n">
        <f aca="false">B243-C243/(2*10^5/1.8467)</f>
        <v>4.6738320095</v>
      </c>
      <c r="K243" s="24" t="n">
        <f aca="false">G243-J243</f>
        <v>10.1261679905</v>
      </c>
      <c r="L243" s="6" t="n">
        <f aca="false">I243/K243</f>
        <v>97.1095404424004</v>
      </c>
      <c r="M243" s="25" t="n">
        <f aca="false">C243/L243</f>
        <v>471.045376093938</v>
      </c>
      <c r="N243" s="17" t="n">
        <f aca="false">J243/G243</f>
        <v>0.315799460101351</v>
      </c>
      <c r="O243" s="18" t="n">
        <f aca="false">LN(L243/(3.14*H243^2/4))</f>
        <v>0.379504217344164</v>
      </c>
    </row>
    <row r="244" customFormat="false" ht="14.25" hidden="false" customHeight="false" outlineLevel="0" collapsed="false">
      <c r="A244" s="14" t="n">
        <v>23</v>
      </c>
      <c r="B244" s="14" t="n">
        <v>5.1169</v>
      </c>
      <c r="C244" s="19" t="n">
        <v>45848</v>
      </c>
      <c r="G244" s="20" t="n">
        <f aca="false">$G$11</f>
        <v>14.8</v>
      </c>
      <c r="H244" s="20" t="n">
        <f aca="false">$H$11</f>
        <v>9.2</v>
      </c>
      <c r="I244" s="6" t="n">
        <f aca="false">(3.14*POWER(H244,2)*0.25*G244)</f>
        <v>983.34752</v>
      </c>
      <c r="J244" s="6" t="n">
        <f aca="false">B244-C244/(2*10^5/1.8467)</f>
        <v>4.693562492</v>
      </c>
      <c r="K244" s="24" t="n">
        <f aca="false">G244-J244</f>
        <v>10.106437508</v>
      </c>
      <c r="L244" s="6" t="n">
        <f aca="false">I244/K244</f>
        <v>97.2991243671775</v>
      </c>
      <c r="M244" s="25" t="n">
        <f aca="false">C244/L244</f>
        <v>471.206707133185</v>
      </c>
      <c r="N244" s="17" t="n">
        <f aca="false">J244/G244</f>
        <v>0.317132600810811</v>
      </c>
      <c r="O244" s="18" t="n">
        <f aca="false">LN(L244/(3.14*H244^2/4))</f>
        <v>0.381454582931621</v>
      </c>
    </row>
    <row r="245" customFormat="false" ht="14.25" hidden="false" customHeight="false" outlineLevel="0" collapsed="false">
      <c r="A245" s="14" t="n">
        <v>23.1</v>
      </c>
      <c r="B245" s="14" t="n">
        <v>5.1376</v>
      </c>
      <c r="C245" s="19" t="n">
        <v>45950</v>
      </c>
      <c r="G245" s="20" t="n">
        <f aca="false">$G$11</f>
        <v>14.8</v>
      </c>
      <c r="H245" s="20" t="n">
        <f aca="false">$H$11</f>
        <v>9.2</v>
      </c>
      <c r="I245" s="6" t="n">
        <f aca="false">(3.14*POWER(H245,2)*0.25*G245)</f>
        <v>983.34752</v>
      </c>
      <c r="J245" s="6" t="n">
        <f aca="false">B245-C245/(2*10^5/1.8467)</f>
        <v>4.713320675</v>
      </c>
      <c r="K245" s="24" t="n">
        <f aca="false">G245-J245</f>
        <v>10.086679325</v>
      </c>
      <c r="L245" s="6" t="n">
        <f aca="false">I245/K245</f>
        <v>97.4897177074676</v>
      </c>
      <c r="M245" s="25" t="n">
        <f aca="false">C245/L245</f>
        <v>471.331757651405</v>
      </c>
      <c r="N245" s="17" t="n">
        <f aca="false">J245/G245</f>
        <v>0.318467613175676</v>
      </c>
      <c r="O245" s="18" t="n">
        <f aca="false">LN(L245/(3.14*H245^2/4))</f>
        <v>0.383411506121718</v>
      </c>
    </row>
    <row r="246" customFormat="false" ht="14.25" hidden="false" customHeight="false" outlineLevel="0" collapsed="false">
      <c r="A246" s="14" t="n">
        <v>23.2</v>
      </c>
      <c r="B246" s="14" t="n">
        <v>5.1582</v>
      </c>
      <c r="C246" s="19" t="n">
        <v>46062</v>
      </c>
      <c r="G246" s="20" t="n">
        <f aca="false">$G$11</f>
        <v>14.8</v>
      </c>
      <c r="H246" s="20" t="n">
        <f aca="false">$H$11</f>
        <v>9.2</v>
      </c>
      <c r="I246" s="6" t="n">
        <f aca="false">(3.14*POWER(H246,2)*0.25*G246)</f>
        <v>983.34752</v>
      </c>
      <c r="J246" s="6" t="n">
        <f aca="false">B246-C246/(2*10^5/1.8467)</f>
        <v>4.732886523</v>
      </c>
      <c r="K246" s="24" t="n">
        <f aca="false">G246-J246</f>
        <v>10.067113477</v>
      </c>
      <c r="L246" s="6" t="n">
        <f aca="false">I246/K246</f>
        <v>97.6791929729034</v>
      </c>
      <c r="M246" s="25" t="n">
        <f aca="false">C246/L246</f>
        <v>471.564092598285</v>
      </c>
      <c r="N246" s="17" t="n">
        <f aca="false">J246/G246</f>
        <v>0.319789629932432</v>
      </c>
      <c r="O246" s="18" t="n">
        <f aca="false">LN(L246/(3.14*H246^2/4))</f>
        <v>0.385353160909895</v>
      </c>
    </row>
    <row r="247" customFormat="false" ht="14.25" hidden="false" customHeight="false" outlineLevel="0" collapsed="false">
      <c r="A247" s="14" t="n">
        <v>23.3</v>
      </c>
      <c r="B247" s="14" t="n">
        <v>5.1788</v>
      </c>
      <c r="C247" s="19" t="n">
        <v>46180</v>
      </c>
      <c r="G247" s="20" t="n">
        <f aca="false">$G$11</f>
        <v>14.8</v>
      </c>
      <c r="H247" s="20" t="n">
        <f aca="false">$H$11</f>
        <v>9.2</v>
      </c>
      <c r="I247" s="6" t="n">
        <f aca="false">(3.14*POWER(H247,2)*0.25*G247)</f>
        <v>983.34752</v>
      </c>
      <c r="J247" s="6" t="n">
        <f aca="false">B247-C247/(2*10^5/1.8467)</f>
        <v>4.75239697</v>
      </c>
      <c r="K247" s="24" t="n">
        <f aca="false">G247-J247</f>
        <v>10.04760303</v>
      </c>
      <c r="L247" s="6" t="n">
        <f aca="false">I247/K247</f>
        <v>97.8688665409983</v>
      </c>
      <c r="M247" s="25" t="n">
        <f aca="false">C247/L247</f>
        <v>471.855878505089</v>
      </c>
      <c r="N247" s="17" t="n">
        <f aca="false">J247/G247</f>
        <v>0.321107903378378</v>
      </c>
      <c r="O247" s="18" t="n">
        <f aca="false">LN(L247/(3.14*H247^2/4))</f>
        <v>0.387293079189313</v>
      </c>
    </row>
    <row r="248" customFormat="false" ht="14.25" hidden="false" customHeight="false" outlineLevel="0" collapsed="false">
      <c r="A248" s="14" t="n">
        <v>23.4</v>
      </c>
      <c r="B248" s="14" t="n">
        <v>5.1995</v>
      </c>
      <c r="C248" s="19" t="n">
        <v>46293</v>
      </c>
      <c r="G248" s="20" t="n">
        <f aca="false">$G$11</f>
        <v>14.8</v>
      </c>
      <c r="H248" s="20" t="n">
        <f aca="false">$H$11</f>
        <v>9.2</v>
      </c>
      <c r="I248" s="6" t="n">
        <f aca="false">(3.14*POWER(H248,2)*0.25*G248)</f>
        <v>983.34752</v>
      </c>
      <c r="J248" s="6" t="n">
        <f aca="false">B248-C248/(2*10^5/1.8467)</f>
        <v>4.7720535845</v>
      </c>
      <c r="K248" s="24" t="n">
        <f aca="false">G248-J248</f>
        <v>10.0279464155</v>
      </c>
      <c r="L248" s="6" t="n">
        <f aca="false">I248/K248</f>
        <v>98.060707472475</v>
      </c>
      <c r="M248" s="25" t="n">
        <f aca="false">C248/L248</f>
        <v>472.085111286742</v>
      </c>
      <c r="N248" s="17" t="n">
        <f aca="false">J248/G248</f>
        <v>0.322436053006757</v>
      </c>
      <c r="O248" s="18" t="n">
        <f aca="false">LN(L248/(3.14*H248^2/4))</f>
        <v>0.389251343976532</v>
      </c>
    </row>
    <row r="249" customFormat="false" ht="14.25" hidden="false" customHeight="false" outlineLevel="0" collapsed="false">
      <c r="A249" s="14" t="n">
        <v>23.5</v>
      </c>
      <c r="B249" s="14" t="n">
        <v>5.2202</v>
      </c>
      <c r="C249" s="19" t="n">
        <v>46397</v>
      </c>
      <c r="G249" s="20" t="n">
        <f aca="false">$G$11</f>
        <v>14.8</v>
      </c>
      <c r="H249" s="20" t="n">
        <f aca="false">$H$11</f>
        <v>9.2</v>
      </c>
      <c r="I249" s="6" t="n">
        <f aca="false">(3.14*POWER(H249,2)*0.25*G249)</f>
        <v>983.34752</v>
      </c>
      <c r="J249" s="6" t="n">
        <f aca="false">B249-C249/(2*10^5/1.8467)</f>
        <v>4.7917933005</v>
      </c>
      <c r="K249" s="24" t="n">
        <f aca="false">G249-J249</f>
        <v>10.0082066995</v>
      </c>
      <c r="L249" s="6" t="n">
        <f aca="false">I249/K249</f>
        <v>98.2541177980594</v>
      </c>
      <c r="M249" s="25" t="n">
        <f aca="false">C249/L249</f>
        <v>472.214305515004</v>
      </c>
      <c r="N249" s="17" t="n">
        <f aca="false">J249/G249</f>
        <v>0.323769817601351</v>
      </c>
      <c r="O249" s="18" t="n">
        <f aca="false">LN(L249/(3.14*H249^2/4))</f>
        <v>0.39122175439148</v>
      </c>
    </row>
    <row r="250" customFormat="false" ht="14.25" hidden="false" customHeight="false" outlineLevel="0" collapsed="false">
      <c r="A250" s="14" t="n">
        <v>23.6</v>
      </c>
      <c r="B250" s="14" t="n">
        <v>5.2417</v>
      </c>
      <c r="C250" s="19" t="n">
        <v>46515</v>
      </c>
      <c r="G250" s="20" t="n">
        <f aca="false">$G$11</f>
        <v>14.8</v>
      </c>
      <c r="H250" s="20" t="n">
        <f aca="false">$H$11</f>
        <v>9.2</v>
      </c>
      <c r="I250" s="6" t="n">
        <f aca="false">(3.14*POWER(H250,2)*0.25*G250)</f>
        <v>983.34752</v>
      </c>
      <c r="J250" s="6" t="n">
        <f aca="false">B250-C250/(2*10^5/1.8467)</f>
        <v>4.8122037475</v>
      </c>
      <c r="K250" s="24" t="n">
        <f aca="false">G250-J250</f>
        <v>9.9877962525</v>
      </c>
      <c r="L250" s="6" t="n">
        <f aca="false">I250/K250</f>
        <v>98.4549038787072</v>
      </c>
      <c r="M250" s="25" t="n">
        <f aca="false">C250/L250</f>
        <v>472.449803590329</v>
      </c>
      <c r="N250" s="17" t="n">
        <f aca="false">J250/G250</f>
        <v>0.325148901858108</v>
      </c>
      <c r="O250" s="18" t="n">
        <f aca="false">LN(L250/(3.14*H250^2/4))</f>
        <v>0.393263207789685</v>
      </c>
    </row>
    <row r="251" customFormat="false" ht="14.25" hidden="false" customHeight="false" outlineLevel="0" collapsed="false">
      <c r="A251" s="14" t="n">
        <v>23.7</v>
      </c>
      <c r="B251" s="14" t="n">
        <v>5.2623</v>
      </c>
      <c r="C251" s="19" t="n">
        <v>46622</v>
      </c>
      <c r="G251" s="20" t="n">
        <f aca="false">$G$11</f>
        <v>14.8</v>
      </c>
      <c r="H251" s="20" t="n">
        <f aca="false">$H$11</f>
        <v>9.2</v>
      </c>
      <c r="I251" s="6" t="n">
        <f aca="false">(3.14*POWER(H251,2)*0.25*G251)</f>
        <v>983.34752</v>
      </c>
      <c r="J251" s="6" t="n">
        <f aca="false">B251-C251/(2*10^5/1.8467)</f>
        <v>4.831815763</v>
      </c>
      <c r="K251" s="24" t="n">
        <f aca="false">G251-J251</f>
        <v>9.968184237</v>
      </c>
      <c r="L251" s="6" t="n">
        <f aca="false">I251/K251</f>
        <v>98.648610079858</v>
      </c>
      <c r="M251" s="25" t="n">
        <f aca="false">C251/L251</f>
        <v>472.606760118146</v>
      </c>
      <c r="N251" s="17" t="n">
        <f aca="false">J251/G251</f>
        <v>0.326474038040541</v>
      </c>
      <c r="O251" s="18" t="n">
        <f aca="false">LN(L251/(3.14*H251^2/4))</f>
        <v>0.395228736050673</v>
      </c>
    </row>
    <row r="252" customFormat="false" ht="14.25" hidden="false" customHeight="false" outlineLevel="0" collapsed="false">
      <c r="A252" s="14" t="n">
        <v>23.8</v>
      </c>
      <c r="B252" s="14" t="n">
        <v>5.2829</v>
      </c>
      <c r="C252" s="19" t="n">
        <v>46735</v>
      </c>
      <c r="G252" s="20" t="n">
        <f aca="false">$G$11</f>
        <v>14.8</v>
      </c>
      <c r="H252" s="20" t="n">
        <f aca="false">$H$11</f>
        <v>9.2</v>
      </c>
      <c r="I252" s="6" t="n">
        <f aca="false">(3.14*POWER(H252,2)*0.25*G252)</f>
        <v>983.34752</v>
      </c>
      <c r="J252" s="6" t="n">
        <f aca="false">B252-C252/(2*10^5/1.8467)</f>
        <v>4.8513723775</v>
      </c>
      <c r="K252" s="24" t="n">
        <f aca="false">G252-J252</f>
        <v>9.9486276225</v>
      </c>
      <c r="L252" s="6" t="n">
        <f aca="false">I252/K252</f>
        <v>98.8425295742342</v>
      </c>
      <c r="M252" s="25" t="n">
        <f aca="false">C252/L252</f>
        <v>472.822783889807</v>
      </c>
      <c r="N252" s="17" t="n">
        <f aca="false">J252/G252</f>
        <v>0.327795430912162</v>
      </c>
      <c r="O252" s="18" t="n">
        <f aca="false">LN(L252/(3.14*H252^2/4))</f>
        <v>0.397192566499359</v>
      </c>
    </row>
    <row r="253" customFormat="false" ht="14.25" hidden="false" customHeight="false" outlineLevel="0" collapsed="false">
      <c r="A253" s="14" t="n">
        <v>23.9</v>
      </c>
      <c r="B253" s="14" t="n">
        <v>5.3036</v>
      </c>
      <c r="C253" s="19" t="n">
        <v>46845</v>
      </c>
      <c r="G253" s="20" t="n">
        <f aca="false">$G$11</f>
        <v>14.8</v>
      </c>
      <c r="H253" s="20" t="n">
        <f aca="false">$H$11</f>
        <v>9.2</v>
      </c>
      <c r="I253" s="6" t="n">
        <f aca="false">(3.14*POWER(H253,2)*0.25*G253)</f>
        <v>983.34752</v>
      </c>
      <c r="J253" s="6" t="n">
        <f aca="false">B253-C253/(2*10^5/1.8467)</f>
        <v>4.8710566925</v>
      </c>
      <c r="K253" s="24" t="n">
        <f aca="false">G253-J253</f>
        <v>9.9289433075</v>
      </c>
      <c r="L253" s="6" t="n">
        <f aca="false">I253/K253</f>
        <v>99.0384867297219</v>
      </c>
      <c r="M253" s="25" t="n">
        <f aca="false">C253/L253</f>
        <v>472.997937941449</v>
      </c>
      <c r="N253" s="17" t="n">
        <f aca="false">J253/G253</f>
        <v>0.329125452195946</v>
      </c>
      <c r="O253" s="18" t="n">
        <f aca="false">LN(L253/(3.14*H253^2/4))</f>
        <v>0.399173122524419</v>
      </c>
    </row>
    <row r="254" customFormat="false" ht="14.25" hidden="false" customHeight="false" outlineLevel="0" collapsed="false">
      <c r="A254" s="14" t="n">
        <v>24</v>
      </c>
      <c r="B254" s="14" t="n">
        <v>5.3244</v>
      </c>
      <c r="C254" s="19" t="n">
        <v>46953</v>
      </c>
      <c r="G254" s="20" t="n">
        <f aca="false">$G$11</f>
        <v>14.8</v>
      </c>
      <c r="H254" s="20" t="n">
        <f aca="false">$H$11</f>
        <v>9.2</v>
      </c>
      <c r="I254" s="6" t="n">
        <f aca="false">(3.14*POWER(H254,2)*0.25*G254)</f>
        <v>983.34752</v>
      </c>
      <c r="J254" s="6" t="n">
        <f aca="false">B254-C254/(2*10^5/1.8467)</f>
        <v>4.8908594745</v>
      </c>
      <c r="K254" s="24" t="n">
        <f aca="false">G254-J254</f>
        <v>9.9091405255</v>
      </c>
      <c r="L254" s="6" t="n">
        <f aca="false">I254/K254</f>
        <v>99.2364087954421</v>
      </c>
      <c r="M254" s="25" t="n">
        <f aca="false">C254/L254</f>
        <v>473.142877396794</v>
      </c>
      <c r="N254" s="17" t="n">
        <f aca="false">J254/G254</f>
        <v>0.330463478006757</v>
      </c>
      <c r="O254" s="18" t="n">
        <f aca="false">LN(L254/(3.14*H254^2/4))</f>
        <v>0.401169564191282</v>
      </c>
    </row>
    <row r="255" customFormat="false" ht="14.25" hidden="false" customHeight="false" outlineLevel="0" collapsed="false">
      <c r="A255" s="14" t="n">
        <v>24.1</v>
      </c>
      <c r="B255" s="14" t="n">
        <v>5.3451</v>
      </c>
      <c r="C255" s="19" t="n">
        <v>47055</v>
      </c>
      <c r="G255" s="20" t="n">
        <f aca="false">$G$11</f>
        <v>14.8</v>
      </c>
      <c r="H255" s="20" t="n">
        <f aca="false">$H$11</f>
        <v>9.2</v>
      </c>
      <c r="I255" s="6" t="n">
        <f aca="false">(3.14*POWER(H255,2)*0.25*G255)</f>
        <v>983.34752</v>
      </c>
      <c r="J255" s="6" t="n">
        <f aca="false">B255-C255/(2*10^5/1.8467)</f>
        <v>4.9106176575</v>
      </c>
      <c r="K255" s="24" t="n">
        <f aca="false">G255-J255</f>
        <v>9.8893823425</v>
      </c>
      <c r="L255" s="6" t="n">
        <f aca="false">I255/K255</f>
        <v>99.4346750831977</v>
      </c>
      <c r="M255" s="25" t="n">
        <f aca="false">C255/L255</f>
        <v>473.22526030913</v>
      </c>
      <c r="N255" s="17" t="n">
        <f aca="false">J255/G255</f>
        <v>0.331798490371622</v>
      </c>
      <c r="O255" s="18" t="n">
        <f aca="false">LN(L255/(3.14*H255^2/4))</f>
        <v>0.403165489815732</v>
      </c>
    </row>
    <row r="256" customFormat="false" ht="14.25" hidden="false" customHeight="false" outlineLevel="0" collapsed="false">
      <c r="A256" s="14" t="n">
        <v>24.2</v>
      </c>
      <c r="B256" s="14" t="n">
        <v>5.3657</v>
      </c>
      <c r="C256" s="19" t="n">
        <v>47162</v>
      </c>
      <c r="G256" s="20" t="n">
        <f aca="false">$G$11</f>
        <v>14.8</v>
      </c>
      <c r="H256" s="20" t="n">
        <f aca="false">$H$11</f>
        <v>9.2</v>
      </c>
      <c r="I256" s="6" t="n">
        <f aca="false">(3.14*POWER(H256,2)*0.25*G256)</f>
        <v>983.34752</v>
      </c>
      <c r="J256" s="6" t="n">
        <f aca="false">B256-C256/(2*10^5/1.8467)</f>
        <v>4.930229673</v>
      </c>
      <c r="K256" s="24" t="n">
        <f aca="false">G256-J256</f>
        <v>9.869770327</v>
      </c>
      <c r="L256" s="6" t="n">
        <f aca="false">I256/K256</f>
        <v>99.6322596595717</v>
      </c>
      <c r="M256" s="25" t="n">
        <f aca="false">C256/L256</f>
        <v>473.360738390812</v>
      </c>
      <c r="N256" s="17" t="n">
        <f aca="false">J256/G256</f>
        <v>0.333123626554054</v>
      </c>
      <c r="O256" s="18" t="n">
        <f aca="false">LN(L256/(3.14*H256^2/4))</f>
        <v>0.405150597402923</v>
      </c>
    </row>
    <row r="257" customFormat="false" ht="14.25" hidden="false" customHeight="false" outlineLevel="0" collapsed="false">
      <c r="A257" s="14" t="n">
        <v>24.3</v>
      </c>
      <c r="B257" s="14" t="n">
        <v>5.3864</v>
      </c>
      <c r="C257" s="19" t="n">
        <v>47271</v>
      </c>
      <c r="G257" s="20" t="n">
        <f aca="false">$G$11</f>
        <v>14.8</v>
      </c>
      <c r="H257" s="20" t="n">
        <f aca="false">$H$11</f>
        <v>9.2</v>
      </c>
      <c r="I257" s="6" t="n">
        <f aca="false">(3.14*POWER(H257,2)*0.25*G257)</f>
        <v>983.34752</v>
      </c>
      <c r="J257" s="6" t="n">
        <f aca="false">B257-C257/(2*10^5/1.8467)</f>
        <v>4.9499232215</v>
      </c>
      <c r="K257" s="24" t="n">
        <f aca="false">G257-J257</f>
        <v>9.8500767785</v>
      </c>
      <c r="L257" s="6" t="n">
        <f aca="false">I257/K257</f>
        <v>99.8314573695889</v>
      </c>
      <c r="M257" s="25" t="n">
        <f aca="false">C257/L257</f>
        <v>473.508062944495</v>
      </c>
      <c r="N257" s="17" t="n">
        <f aca="false">J257/G257</f>
        <v>0.334454271722973</v>
      </c>
      <c r="O257" s="18" t="n">
        <f aca="false">LN(L257/(3.14*H257^2/4))</f>
        <v>0.407147930844877</v>
      </c>
    </row>
    <row r="258" customFormat="false" ht="14.25" hidden="false" customHeight="false" outlineLevel="0" collapsed="false">
      <c r="A258" s="14" t="n">
        <v>24.4</v>
      </c>
      <c r="B258" s="14" t="n">
        <v>5.4078</v>
      </c>
      <c r="C258" s="19" t="n">
        <v>47384</v>
      </c>
      <c r="G258" s="20" t="n">
        <f aca="false">$G$11</f>
        <v>14.8</v>
      </c>
      <c r="H258" s="20" t="n">
        <f aca="false">$H$11</f>
        <v>9.2</v>
      </c>
      <c r="I258" s="6" t="n">
        <f aca="false">(3.14*POWER(H258,2)*0.25*G258)</f>
        <v>983.34752</v>
      </c>
      <c r="J258" s="6" t="n">
        <f aca="false">B258-C258/(2*10^5/1.8467)</f>
        <v>4.970279836</v>
      </c>
      <c r="K258" s="24" t="n">
        <f aca="false">G258-J258</f>
        <v>9.829720164</v>
      </c>
      <c r="L258" s="6" t="n">
        <f aca="false">I258/K258</f>
        <v>100.038200843334</v>
      </c>
      <c r="M258" s="25" t="n">
        <f aca="false">C258/L258</f>
        <v>473.659058245224</v>
      </c>
      <c r="N258" s="17" t="n">
        <f aca="false">J258/G258</f>
        <v>0.335829718648649</v>
      </c>
      <c r="O258" s="18" t="n">
        <f aca="false">LN(L258/(3.14*H258^2/4))</f>
        <v>0.409216714564524</v>
      </c>
    </row>
    <row r="259" customFormat="false" ht="14.25" hidden="false" customHeight="false" outlineLevel="0" collapsed="false">
      <c r="A259" s="14" t="n">
        <v>24.5</v>
      </c>
      <c r="B259" s="14" t="n">
        <v>5.4285</v>
      </c>
      <c r="C259" s="19" t="n">
        <v>47499</v>
      </c>
      <c r="G259" s="20" t="n">
        <f aca="false">$G$11</f>
        <v>14.8</v>
      </c>
      <c r="H259" s="20" t="n">
        <f aca="false">$H$11</f>
        <v>9.2</v>
      </c>
      <c r="I259" s="6" t="n">
        <f aca="false">(3.14*POWER(H259,2)*0.25*G259)</f>
        <v>983.34752</v>
      </c>
      <c r="J259" s="6" t="n">
        <f aca="false">B259-C259/(2*10^5/1.8467)</f>
        <v>4.9899179835</v>
      </c>
      <c r="K259" s="24" t="n">
        <f aca="false">G259-J259</f>
        <v>9.8100820165</v>
      </c>
      <c r="L259" s="6" t="n">
        <f aca="false">I259/K259</f>
        <v>100.238460631223</v>
      </c>
      <c r="M259" s="25" t="n">
        <f aca="false">C259/L259</f>
        <v>473.860030380443</v>
      </c>
      <c r="N259" s="17" t="n">
        <f aca="false">J259/G259</f>
        <v>0.337156620506757</v>
      </c>
      <c r="O259" s="18" t="n">
        <f aca="false">LN(L259/(3.14*H259^2/4))</f>
        <v>0.411216546728256</v>
      </c>
    </row>
    <row r="260" customFormat="false" ht="14.25" hidden="false" customHeight="false" outlineLevel="0" collapsed="false">
      <c r="A260" s="14" t="n">
        <v>24.6</v>
      </c>
      <c r="B260" s="14" t="n">
        <v>5.4492</v>
      </c>
      <c r="C260" s="19" t="n">
        <v>47612</v>
      </c>
      <c r="G260" s="20" t="n">
        <f aca="false">$G$11</f>
        <v>14.8</v>
      </c>
      <c r="H260" s="20" t="n">
        <f aca="false">$H$11</f>
        <v>9.2</v>
      </c>
      <c r="I260" s="6" t="n">
        <f aca="false">(3.14*POWER(H260,2)*0.25*G260)</f>
        <v>983.34752</v>
      </c>
      <c r="J260" s="6" t="n">
        <f aca="false">B260-C260/(2*10^5/1.8467)</f>
        <v>5.009574598</v>
      </c>
      <c r="K260" s="24" t="n">
        <f aca="false">G260-J260</f>
        <v>9.790425402</v>
      </c>
      <c r="L260" s="6" t="n">
        <f aca="false">I260/K260</f>
        <v>100.439713252819</v>
      </c>
      <c r="M260" s="25" t="n">
        <f aca="false">C260/L260</f>
        <v>474.035602632144</v>
      </c>
      <c r="N260" s="17" t="n">
        <f aca="false">J260/G260</f>
        <v>0.338484770135135</v>
      </c>
      <c r="O260" s="18" t="n">
        <f aca="false">LN(L260/(3.14*H260^2/4))</f>
        <v>0.413222272464848</v>
      </c>
    </row>
    <row r="261" customFormat="false" ht="14.25" hidden="false" customHeight="false" outlineLevel="0" collapsed="false">
      <c r="A261" s="14" t="n">
        <v>24.7</v>
      </c>
      <c r="B261" s="14" t="n">
        <v>5.47</v>
      </c>
      <c r="C261" s="19" t="n">
        <v>47716</v>
      </c>
      <c r="G261" s="20" t="n">
        <f aca="false">$G$11</f>
        <v>14.8</v>
      </c>
      <c r="H261" s="20" t="n">
        <f aca="false">$H$11</f>
        <v>9.2</v>
      </c>
      <c r="I261" s="6" t="n">
        <f aca="false">(3.14*POWER(H261,2)*0.25*G261)</f>
        <v>983.34752</v>
      </c>
      <c r="J261" s="6" t="n">
        <f aca="false">B261-C261/(2*10^5/1.8467)</f>
        <v>5.029414314</v>
      </c>
      <c r="K261" s="24" t="n">
        <f aca="false">G261-J261</f>
        <v>9.770585686</v>
      </c>
      <c r="L261" s="6" t="n">
        <f aca="false">I261/K261</f>
        <v>100.643661659813</v>
      </c>
      <c r="M261" s="25" t="n">
        <f aca="false">C261/L261</f>
        <v>474.108346348579</v>
      </c>
      <c r="N261" s="17" t="n">
        <f aca="false">J261/G261</f>
        <v>0.339825291486486</v>
      </c>
      <c r="O261" s="18" t="n">
        <f aca="false">LN(L261/(3.14*H261^2/4))</f>
        <v>0.415250769122182</v>
      </c>
    </row>
    <row r="262" customFormat="false" ht="14.25" hidden="false" customHeight="false" outlineLevel="0" collapsed="false">
      <c r="A262" s="14" t="n">
        <v>24.8</v>
      </c>
      <c r="B262" s="14" t="n">
        <v>5.4908</v>
      </c>
      <c r="C262" s="19" t="n">
        <v>47826</v>
      </c>
      <c r="G262" s="20" t="n">
        <f aca="false">$G$11</f>
        <v>14.8</v>
      </c>
      <c r="H262" s="20" t="n">
        <f aca="false">$H$11</f>
        <v>9.2</v>
      </c>
      <c r="I262" s="6" t="n">
        <f aca="false">(3.14*POWER(H262,2)*0.25*G262)</f>
        <v>983.34752</v>
      </c>
      <c r="J262" s="6" t="n">
        <f aca="false">B262-C262/(2*10^5/1.8467)</f>
        <v>5.049198629</v>
      </c>
      <c r="K262" s="24" t="n">
        <f aca="false">G262-J262</f>
        <v>9.750801371</v>
      </c>
      <c r="L262" s="6" t="n">
        <f aca="false">I262/K262</f>
        <v>100.847867019893</v>
      </c>
      <c r="M262" s="25" t="n">
        <f aca="false">C262/L262</f>
        <v>474.239083217951</v>
      </c>
      <c r="N262" s="17" t="n">
        <f aca="false">J262/G262</f>
        <v>0.341162069527027</v>
      </c>
      <c r="O262" s="18" t="n">
        <f aca="false">LN(L262/(3.14*H262^2/4))</f>
        <v>0.417277707240446</v>
      </c>
    </row>
    <row r="263" customFormat="false" ht="14.25" hidden="false" customHeight="false" outlineLevel="0" collapsed="false">
      <c r="A263" s="14" t="n">
        <v>24.9</v>
      </c>
      <c r="B263" s="14" t="n">
        <v>5.5115</v>
      </c>
      <c r="C263" s="19" t="n">
        <v>47933</v>
      </c>
      <c r="G263" s="20" t="n">
        <f aca="false">$G$11</f>
        <v>14.8</v>
      </c>
      <c r="H263" s="20" t="n">
        <f aca="false">$H$11</f>
        <v>9.2</v>
      </c>
      <c r="I263" s="6" t="n">
        <f aca="false">(3.14*POWER(H263,2)*0.25*G263)</f>
        <v>983.34752</v>
      </c>
      <c r="J263" s="6" t="n">
        <f aca="false">B263-C263/(2*10^5/1.8467)</f>
        <v>5.0689106445</v>
      </c>
      <c r="K263" s="24" t="n">
        <f aca="false">G263-J263</f>
        <v>9.7310893555</v>
      </c>
      <c r="L263" s="6" t="n">
        <f aca="false">I263/K263</f>
        <v>101.052151930371</v>
      </c>
      <c r="M263" s="25" t="n">
        <f aca="false">C263/L263</f>
        <v>474.339230628437</v>
      </c>
      <c r="N263" s="17" t="n">
        <f aca="false">J263/G263</f>
        <v>0.342493962466216</v>
      </c>
      <c r="O263" s="18" t="n">
        <f aca="false">LN(L263/(3.14*H263^2/4))</f>
        <v>0.419301332411489</v>
      </c>
    </row>
    <row r="264" customFormat="false" ht="14.25" hidden="false" customHeight="false" outlineLevel="0" collapsed="false">
      <c r="A264" s="14" t="n">
        <v>25</v>
      </c>
      <c r="B264" s="14" t="n">
        <v>5.5322</v>
      </c>
      <c r="C264" s="19" t="n">
        <v>48042</v>
      </c>
      <c r="G264" s="20" t="n">
        <f aca="false">$G$11</f>
        <v>14.8</v>
      </c>
      <c r="H264" s="20" t="n">
        <f aca="false">$H$11</f>
        <v>9.2</v>
      </c>
      <c r="I264" s="6" t="n">
        <f aca="false">(3.14*POWER(H264,2)*0.25*G264)</f>
        <v>983.34752</v>
      </c>
      <c r="J264" s="6" t="n">
        <f aca="false">B264-C264/(2*10^5/1.8467)</f>
        <v>5.088604193</v>
      </c>
      <c r="K264" s="24" t="n">
        <f aca="false">G264-J264</f>
        <v>9.711395807</v>
      </c>
      <c r="L264" s="6" t="n">
        <f aca="false">I264/K264</f>
        <v>101.257073601222</v>
      </c>
      <c r="M264" s="25" t="n">
        <f aca="false">C264/L264</f>
        <v>474.455742116372</v>
      </c>
      <c r="N264" s="17" t="n">
        <f aca="false">J264/G264</f>
        <v>0.343824607635135</v>
      </c>
      <c r="O264" s="18" t="n">
        <f aca="false">LN(L264/(3.14*H264^2/4))</f>
        <v>0.421327159364222</v>
      </c>
    </row>
    <row r="265" customFormat="false" ht="14.25" hidden="false" customHeight="false" outlineLevel="0" collapsed="false">
      <c r="A265" s="14" t="n">
        <v>25.1</v>
      </c>
      <c r="B265" s="14" t="n">
        <v>5.5529</v>
      </c>
      <c r="C265" s="19" t="n">
        <v>48142</v>
      </c>
      <c r="G265" s="20" t="n">
        <f aca="false">$G$11</f>
        <v>14.8</v>
      </c>
      <c r="H265" s="20" t="n">
        <f aca="false">$H$11</f>
        <v>9.2</v>
      </c>
      <c r="I265" s="6" t="n">
        <f aca="false">(3.14*POWER(H265,2)*0.25*G265)</f>
        <v>983.34752</v>
      </c>
      <c r="J265" s="6" t="n">
        <f aca="false">B265-C265/(2*10^5/1.8467)</f>
        <v>5.108380843</v>
      </c>
      <c r="K265" s="24" t="n">
        <f aca="false">G265-J265</f>
        <v>9.691619157</v>
      </c>
      <c r="L265" s="6" t="n">
        <f aca="false">I265/K265</f>
        <v>101.463698074615</v>
      </c>
      <c r="M265" s="25" t="n">
        <f aca="false">C265/L265</f>
        <v>474.475116850139</v>
      </c>
      <c r="N265" s="17" t="n">
        <f aca="false">J265/G265</f>
        <v>0.34516086777027</v>
      </c>
      <c r="O265" s="18" t="n">
        <f aca="false">LN(L265/(3.14*H265^2/4))</f>
        <v>0.423365673160686</v>
      </c>
    </row>
    <row r="266" customFormat="false" ht="14.25" hidden="false" customHeight="false" outlineLevel="0" collapsed="false">
      <c r="A266" s="14" t="n">
        <v>25.2</v>
      </c>
      <c r="B266" s="14" t="n">
        <v>5.5743</v>
      </c>
      <c r="C266" s="19" t="n">
        <v>48253</v>
      </c>
      <c r="G266" s="20" t="n">
        <f aca="false">$G$11</f>
        <v>14.8</v>
      </c>
      <c r="H266" s="20" t="n">
        <f aca="false">$H$11</f>
        <v>9.2</v>
      </c>
      <c r="I266" s="6" t="n">
        <f aca="false">(3.14*POWER(H266,2)*0.25*G266)</f>
        <v>983.34752</v>
      </c>
      <c r="J266" s="6" t="n">
        <f aca="false">B266-C266/(2*10^5/1.8467)</f>
        <v>5.1287559245</v>
      </c>
      <c r="K266" s="24" t="n">
        <f aca="false">G266-J266</f>
        <v>9.6712440755</v>
      </c>
      <c r="L266" s="6" t="n">
        <f aca="false">I266/K266</f>
        <v>101.677458693354</v>
      </c>
      <c r="M266" s="25" t="n">
        <f aca="false">C266/L266</f>
        <v>474.569296086801</v>
      </c>
      <c r="N266" s="17" t="n">
        <f aca="false">J266/G266</f>
        <v>0.346537562466216</v>
      </c>
      <c r="O266" s="18" t="n">
        <f aca="false">LN(L266/(3.14*H266^2/4))</f>
        <v>0.425470226477589</v>
      </c>
    </row>
    <row r="267" customFormat="false" ht="14.25" hidden="false" customHeight="false" outlineLevel="0" collapsed="false">
      <c r="A267" s="14" t="n">
        <v>25.3</v>
      </c>
      <c r="B267" s="14" t="n">
        <v>5.5949</v>
      </c>
      <c r="C267" s="19" t="n">
        <v>48358</v>
      </c>
      <c r="G267" s="20" t="n">
        <f aca="false">$G$11</f>
        <v>14.8</v>
      </c>
      <c r="H267" s="20" t="n">
        <f aca="false">$H$11</f>
        <v>9.2</v>
      </c>
      <c r="I267" s="6" t="n">
        <f aca="false">(3.14*POWER(H267,2)*0.25*G267)</f>
        <v>983.34752</v>
      </c>
      <c r="J267" s="6" t="n">
        <f aca="false">B267-C267/(2*10^5/1.8467)</f>
        <v>5.148386407</v>
      </c>
      <c r="K267" s="24" t="n">
        <f aca="false">G267-J267</f>
        <v>9.651613593</v>
      </c>
      <c r="L267" s="6" t="n">
        <f aca="false">I267/K267</f>
        <v>101.88426116781</v>
      </c>
      <c r="M267" s="25" t="n">
        <f aca="false">C267/L267</f>
        <v>474.636606731152</v>
      </c>
      <c r="N267" s="17" t="n">
        <f aca="false">J267/G267</f>
        <v>0.347863946418919</v>
      </c>
      <c r="O267" s="18" t="n">
        <f aca="false">LN(L267/(3.14*H267^2/4))</f>
        <v>0.42750206768765</v>
      </c>
    </row>
    <row r="268" customFormat="false" ht="14.25" hidden="false" customHeight="false" outlineLevel="0" collapsed="false">
      <c r="A268" s="14" t="n">
        <v>25.4</v>
      </c>
      <c r="B268" s="14" t="n">
        <v>5.6155</v>
      </c>
      <c r="C268" s="19" t="n">
        <v>48469</v>
      </c>
      <c r="G268" s="20" t="n">
        <f aca="false">$G$11</f>
        <v>14.8</v>
      </c>
      <c r="H268" s="20" t="n">
        <f aca="false">$H$11</f>
        <v>9.2</v>
      </c>
      <c r="I268" s="6" t="n">
        <f aca="false">(3.14*POWER(H268,2)*0.25*G268)</f>
        <v>983.34752</v>
      </c>
      <c r="J268" s="6" t="n">
        <f aca="false">B268-C268/(2*10^5/1.8467)</f>
        <v>5.1679614885</v>
      </c>
      <c r="K268" s="24" t="n">
        <f aca="false">G268-J268</f>
        <v>9.6320385115</v>
      </c>
      <c r="L268" s="6" t="n">
        <f aca="false">I268/K268</f>
        <v>102.09131938436</v>
      </c>
      <c r="M268" s="25" t="n">
        <f aca="false">C268/L268</f>
        <v>474.761226441994</v>
      </c>
      <c r="N268" s="17" t="n">
        <f aca="false">J268/G268</f>
        <v>0.349186587060811</v>
      </c>
      <c r="O268" s="18" t="n">
        <f aca="false">LN(L268/(3.14*H268^2/4))</f>
        <v>0.429532293924637</v>
      </c>
    </row>
    <row r="269" customFormat="false" ht="14.25" hidden="false" customHeight="false" outlineLevel="0" collapsed="false">
      <c r="A269" s="14" t="n">
        <v>25.5</v>
      </c>
      <c r="B269" s="14" t="n">
        <v>5.6656</v>
      </c>
      <c r="C269" s="19" t="n">
        <v>48753</v>
      </c>
      <c r="G269" s="20" t="n">
        <f aca="false">$G$11</f>
        <v>14.8</v>
      </c>
      <c r="H269" s="20" t="n">
        <f aca="false">$H$11</f>
        <v>9.2</v>
      </c>
      <c r="I269" s="6" t="n">
        <f aca="false">(3.14*POWER(H269,2)*0.25*G269)</f>
        <v>983.34752</v>
      </c>
      <c r="J269" s="6" t="n">
        <f aca="false">B269-C269/(2*10^5/1.8467)</f>
        <v>5.2154391745</v>
      </c>
      <c r="K269" s="24" t="n">
        <f aca="false">G269-J269</f>
        <v>9.5845608255</v>
      </c>
      <c r="L269" s="6" t="n">
        <f aca="false">I269/K269</f>
        <v>102.597034741934</v>
      </c>
      <c r="M269" s="25" t="n">
        <f aca="false">C269/L269</f>
        <v>475.189172110386</v>
      </c>
      <c r="N269" s="17" t="n">
        <f aca="false">J269/G269</f>
        <v>0.352394538817568</v>
      </c>
      <c r="O269" s="18" t="n">
        <f aca="false">LN(L269/(3.14*H269^2/4))</f>
        <v>0.434473624258018</v>
      </c>
    </row>
    <row r="270" customFormat="false" ht="14.25" hidden="false" customHeight="false" outlineLevel="0" collapsed="false">
      <c r="A270" s="14" t="n">
        <v>25.6</v>
      </c>
      <c r="B270" s="14" t="n">
        <v>5.6862</v>
      </c>
      <c r="C270" s="19" t="n">
        <v>48866</v>
      </c>
      <c r="G270" s="20" t="n">
        <f aca="false">$G$11</f>
        <v>14.8</v>
      </c>
      <c r="H270" s="20" t="n">
        <f aca="false">$H$11</f>
        <v>9.2</v>
      </c>
      <c r="I270" s="6" t="n">
        <f aca="false">(3.14*POWER(H270,2)*0.25*G270)</f>
        <v>983.34752</v>
      </c>
      <c r="J270" s="6" t="n">
        <f aca="false">B270-C270/(2*10^5/1.8467)</f>
        <v>5.234995789</v>
      </c>
      <c r="K270" s="24" t="n">
        <f aca="false">G270-J270</f>
        <v>9.565004211</v>
      </c>
      <c r="L270" s="6" t="n">
        <f aca="false">I270/K270</f>
        <v>102.806804713073</v>
      </c>
      <c r="M270" s="25" t="n">
        <f aca="false">C270/L270</f>
        <v>475.318731443718</v>
      </c>
      <c r="N270" s="17" t="n">
        <f aca="false">J270/G270</f>
        <v>0.353715931689189</v>
      </c>
      <c r="O270" s="18" t="n">
        <f aca="false">LN(L270/(3.14*H270^2/4))</f>
        <v>0.436516137627035</v>
      </c>
    </row>
    <row r="271" customFormat="false" ht="14.25" hidden="false" customHeight="false" outlineLevel="0" collapsed="false">
      <c r="A271" s="14" t="n">
        <v>25.7</v>
      </c>
      <c r="B271" s="14" t="n">
        <v>5.7069</v>
      </c>
      <c r="C271" s="19" t="n">
        <v>48986</v>
      </c>
      <c r="G271" s="20" t="n">
        <f aca="false">$G$11</f>
        <v>14.8</v>
      </c>
      <c r="H271" s="20" t="n">
        <f aca="false">$H$11</f>
        <v>9.2</v>
      </c>
      <c r="I271" s="6" t="n">
        <f aca="false">(3.14*POWER(H271,2)*0.25*G271)</f>
        <v>983.34752</v>
      </c>
      <c r="J271" s="6" t="n">
        <f aca="false">B271-C271/(2*10^5/1.8467)</f>
        <v>5.254587769</v>
      </c>
      <c r="K271" s="24" t="n">
        <f aca="false">G271-J271</f>
        <v>9.545412231</v>
      </c>
      <c r="L271" s="6" t="n">
        <f aca="false">I271/K271</f>
        <v>103.017815910186</v>
      </c>
      <c r="M271" s="25" t="n">
        <f aca="false">C271/L271</f>
        <v>475.509984046908</v>
      </c>
      <c r="N271" s="17" t="n">
        <f aca="false">J271/G271</f>
        <v>0.355039714121622</v>
      </c>
      <c r="O271" s="18" t="n">
        <f aca="false">LN(L271/(3.14*H271^2/4))</f>
        <v>0.438566536363599</v>
      </c>
    </row>
    <row r="272" customFormat="false" ht="14.25" hidden="false" customHeight="false" outlineLevel="0" collapsed="false">
      <c r="A272" s="14" t="n">
        <v>25.8</v>
      </c>
      <c r="B272" s="14" t="n">
        <v>5.7283</v>
      </c>
      <c r="C272" s="19" t="n">
        <v>49116</v>
      </c>
      <c r="G272" s="20" t="n">
        <f aca="false">$G$11</f>
        <v>14.8</v>
      </c>
      <c r="H272" s="20" t="n">
        <f aca="false">$H$11</f>
        <v>9.2</v>
      </c>
      <c r="I272" s="6" t="n">
        <f aca="false">(3.14*POWER(H272,2)*0.25*G272)</f>
        <v>983.34752</v>
      </c>
      <c r="J272" s="6" t="n">
        <f aca="false">B272-C272/(2*10^5/1.8467)</f>
        <v>5.274787414</v>
      </c>
      <c r="K272" s="24" t="n">
        <f aca="false">G272-J272</f>
        <v>9.525212586</v>
      </c>
      <c r="L272" s="6" t="n">
        <f aca="false">I272/K272</f>
        <v>103.23628067318</v>
      </c>
      <c r="M272" s="25" t="n">
        <f aca="false">C272/L272</f>
        <v>475.762974796516</v>
      </c>
      <c r="N272" s="17" t="n">
        <f aca="false">J272/G272</f>
        <v>0.356404555</v>
      </c>
      <c r="O272" s="18" t="n">
        <f aca="false">LN(L272/(3.14*H272^2/4))</f>
        <v>0.440684941266207</v>
      </c>
    </row>
    <row r="273" customFormat="false" ht="14.25" hidden="false" customHeight="false" outlineLevel="0" collapsed="false">
      <c r="A273" s="14" t="n">
        <v>25.9</v>
      </c>
      <c r="B273" s="14" t="n">
        <v>5.7492</v>
      </c>
      <c r="C273" s="19" t="n">
        <v>49234</v>
      </c>
      <c r="G273" s="20" t="n">
        <f aca="false">$G$11</f>
        <v>14.8</v>
      </c>
      <c r="H273" s="20" t="n">
        <f aca="false">$H$11</f>
        <v>9.2</v>
      </c>
      <c r="I273" s="6" t="n">
        <f aca="false">(3.14*POWER(H273,2)*0.25*G273)</f>
        <v>983.34752</v>
      </c>
      <c r="J273" s="6" t="n">
        <f aca="false">B273-C273/(2*10^5/1.8467)</f>
        <v>5.294597861</v>
      </c>
      <c r="K273" s="24" t="n">
        <f aca="false">G273-J273</f>
        <v>9.505402139</v>
      </c>
      <c r="L273" s="6" t="n">
        <f aca="false">I273/K273</f>
        <v>103.451437994969</v>
      </c>
      <c r="M273" s="25" t="n">
        <f aca="false">C273/L273</f>
        <v>475.914119264292</v>
      </c>
      <c r="N273" s="17" t="n">
        <f aca="false">J273/G273</f>
        <v>0.357743098716216</v>
      </c>
      <c r="O273" s="18" t="n">
        <f aca="false">LN(L273/(3.14*H273^2/4))</f>
        <v>0.442766897571038</v>
      </c>
    </row>
    <row r="274" customFormat="false" ht="14.25" hidden="false" customHeight="false" outlineLevel="0" collapsed="false">
      <c r="A274" s="14" t="n">
        <v>26</v>
      </c>
      <c r="B274" s="14" t="n">
        <v>5.7699</v>
      </c>
      <c r="C274" s="19" t="n">
        <v>49357</v>
      </c>
      <c r="G274" s="20" t="n">
        <f aca="false">$G$11</f>
        <v>14.8</v>
      </c>
      <c r="H274" s="20" t="n">
        <f aca="false">$H$11</f>
        <v>9.2</v>
      </c>
      <c r="I274" s="6" t="n">
        <f aca="false">(3.14*POWER(H274,2)*0.25*G274)</f>
        <v>983.34752</v>
      </c>
      <c r="J274" s="6" t="n">
        <f aca="false">B274-C274/(2*10^5/1.8467)</f>
        <v>5.3141621405</v>
      </c>
      <c r="K274" s="24" t="n">
        <f aca="false">G274-J274</f>
        <v>9.4858378595</v>
      </c>
      <c r="L274" s="6" t="n">
        <f aca="false">I274/K274</f>
        <v>103.664803738468</v>
      </c>
      <c r="M274" s="25" t="n">
        <f aca="false">C274/L274</f>
        <v>476.121096264464</v>
      </c>
      <c r="N274" s="17" t="n">
        <f aca="false">J274/G274</f>
        <v>0.359065009493243</v>
      </c>
      <c r="O274" s="18" t="n">
        <f aca="false">LN(L274/(3.14*H274^2/4))</f>
        <v>0.444827246070922</v>
      </c>
    </row>
    <row r="275" customFormat="false" ht="14.25" hidden="false" customHeight="false" outlineLevel="0" collapsed="false">
      <c r="A275" s="14" t="n">
        <v>26.1</v>
      </c>
      <c r="B275" s="14" t="n">
        <v>5.7906</v>
      </c>
      <c r="C275" s="19" t="n">
        <v>49478</v>
      </c>
      <c r="G275" s="20" t="n">
        <f aca="false">$G$11</f>
        <v>14.8</v>
      </c>
      <c r="H275" s="20" t="n">
        <f aca="false">$H$11</f>
        <v>9.2</v>
      </c>
      <c r="I275" s="6" t="n">
        <f aca="false">(3.14*POWER(H275,2)*0.25*G275)</f>
        <v>983.34752</v>
      </c>
      <c r="J275" s="6" t="n">
        <f aca="false">B275-C275/(2*10^5/1.8467)</f>
        <v>5.333744887</v>
      </c>
      <c r="K275" s="24" t="n">
        <f aca="false">G275-J275</f>
        <v>9.466255113</v>
      </c>
      <c r="L275" s="6" t="n">
        <f aca="false">I275/K275</f>
        <v>103.879254072666</v>
      </c>
      <c r="M275" s="25" t="n">
        <f aca="false">C275/L275</f>
        <v>476.302996605934</v>
      </c>
      <c r="N275" s="17" t="n">
        <f aca="false">J275/G275</f>
        <v>0.360388168040541</v>
      </c>
      <c r="O275" s="18" t="n">
        <f aca="false">LN(L275/(3.14*H275^2/4))</f>
        <v>0.446893799194913</v>
      </c>
    </row>
    <row r="276" customFormat="false" ht="14.25" hidden="false" customHeight="false" outlineLevel="0" collapsed="false">
      <c r="A276" s="14" t="n">
        <v>26.2</v>
      </c>
      <c r="B276" s="14" t="n">
        <v>5.8112</v>
      </c>
      <c r="C276" s="19" t="n">
        <v>49603</v>
      </c>
      <c r="G276" s="20" t="n">
        <f aca="false">$G$11</f>
        <v>14.8</v>
      </c>
      <c r="H276" s="20" t="n">
        <f aca="false">$H$11</f>
        <v>9.2</v>
      </c>
      <c r="I276" s="6" t="n">
        <f aca="false">(3.14*POWER(H276,2)*0.25*G276)</f>
        <v>983.34752</v>
      </c>
      <c r="J276" s="6" t="n">
        <f aca="false">B276-C276/(2*10^5/1.8467)</f>
        <v>5.3531906995</v>
      </c>
      <c r="K276" s="24" t="n">
        <f aca="false">G276-J276</f>
        <v>9.4468093005</v>
      </c>
      <c r="L276" s="6" t="n">
        <f aca="false">I276/K276</f>
        <v>104.093084629956</v>
      </c>
      <c r="M276" s="25" t="n">
        <f aca="false">C276/L276</f>
        <v>476.525411619182</v>
      </c>
      <c r="N276" s="17" t="n">
        <f aca="false">J276/G276</f>
        <v>0.361702074290541</v>
      </c>
      <c r="O276" s="18" t="n">
        <f aca="false">LN(L276/(3.14*H276^2/4))</f>
        <v>0.44895013643642</v>
      </c>
    </row>
    <row r="277" customFormat="false" ht="14.25" hidden="false" customHeight="false" outlineLevel="0" collapsed="false">
      <c r="A277" s="14" t="n">
        <v>26.3</v>
      </c>
      <c r="B277" s="14" t="n">
        <v>5.8319</v>
      </c>
      <c r="C277" s="19" t="n">
        <v>49725</v>
      </c>
      <c r="G277" s="20" t="n">
        <f aca="false">$G$11</f>
        <v>14.8</v>
      </c>
      <c r="H277" s="20" t="n">
        <f aca="false">$H$11</f>
        <v>9.2</v>
      </c>
      <c r="I277" s="6" t="n">
        <f aca="false">(3.14*POWER(H277,2)*0.25*G277)</f>
        <v>983.34752</v>
      </c>
      <c r="J277" s="6" t="n">
        <f aca="false">B277-C277/(2*10^5/1.8467)</f>
        <v>5.3727642125</v>
      </c>
      <c r="K277" s="24" t="n">
        <f aca="false">G277-J277</f>
        <v>9.4272357875</v>
      </c>
      <c r="L277" s="6" t="n">
        <f aca="false">I277/K277</f>
        <v>104.309210267538</v>
      </c>
      <c r="M277" s="25" t="n">
        <f aca="false">C277/L277</f>
        <v>476.707664380379</v>
      </c>
      <c r="N277" s="17" t="n">
        <f aca="false">J277/G277</f>
        <v>0.363024608952703</v>
      </c>
      <c r="O277" s="18" t="n">
        <f aca="false">LN(L277/(3.14*H277^2/4))</f>
        <v>0.451024256735042</v>
      </c>
    </row>
    <row r="278" customFormat="false" ht="14.25" hidden="false" customHeight="false" outlineLevel="0" collapsed="false">
      <c r="A278" s="14" t="n">
        <v>26.4</v>
      </c>
      <c r="B278" s="14" t="n">
        <v>5.8526</v>
      </c>
      <c r="C278" s="19" t="n">
        <v>49848</v>
      </c>
      <c r="G278" s="20" t="n">
        <f aca="false">$G$11</f>
        <v>14.8</v>
      </c>
      <c r="H278" s="20" t="n">
        <f aca="false">$H$11</f>
        <v>9.2</v>
      </c>
      <c r="I278" s="6" t="n">
        <f aca="false">(3.14*POWER(H278,2)*0.25*G278)</f>
        <v>983.34752</v>
      </c>
      <c r="J278" s="6" t="n">
        <f aca="false">B278-C278/(2*10^5/1.8467)</f>
        <v>5.392328492</v>
      </c>
      <c r="K278" s="24" t="n">
        <f aca="false">G278-J278</f>
        <v>9.407671508</v>
      </c>
      <c r="L278" s="6" t="n">
        <f aca="false">I278/K278</f>
        <v>104.526132652888</v>
      </c>
      <c r="M278" s="25" t="n">
        <f aca="false">C278/L278</f>
        <v>476.895095368506</v>
      </c>
      <c r="N278" s="17" t="n">
        <f aca="false">J278/G278</f>
        <v>0.36434651972973</v>
      </c>
      <c r="O278" s="18" t="n">
        <f aca="false">LN(L278/(3.14*H278^2/4))</f>
        <v>0.453101706464881</v>
      </c>
    </row>
    <row r="279" customFormat="false" ht="14.25" hidden="false" customHeight="false" outlineLevel="0" collapsed="false">
      <c r="A279" s="14" t="n">
        <v>26.5</v>
      </c>
      <c r="B279" s="14" t="n">
        <v>5.8732</v>
      </c>
      <c r="C279" s="19" t="n">
        <v>49974</v>
      </c>
      <c r="G279" s="20" t="n">
        <f aca="false">$G$11</f>
        <v>14.8</v>
      </c>
      <c r="H279" s="20" t="n">
        <f aca="false">$H$11</f>
        <v>9.2</v>
      </c>
      <c r="I279" s="6" t="n">
        <f aca="false">(3.14*POWER(H279,2)*0.25*G279)</f>
        <v>983.34752</v>
      </c>
      <c r="J279" s="6" t="n">
        <f aca="false">B279-C279/(2*10^5/1.8467)</f>
        <v>5.411765071</v>
      </c>
      <c r="K279" s="24" t="n">
        <f aca="false">G279-J279</f>
        <v>9.388234929</v>
      </c>
      <c r="L279" s="6" t="n">
        <f aca="false">I279/K279</f>
        <v>104.742534399354</v>
      </c>
      <c r="M279" s="25" t="n">
        <f aca="false">C279/L279</f>
        <v>477.112763086895</v>
      </c>
      <c r="N279" s="17" t="n">
        <f aca="false">J279/G279</f>
        <v>0.365659802094595</v>
      </c>
      <c r="O279" s="18" t="n">
        <f aca="false">LN(L279/(3.14*H279^2/4))</f>
        <v>0.455169878701555</v>
      </c>
    </row>
    <row r="280" customFormat="false" ht="14.25" hidden="false" customHeight="false" outlineLevel="0" collapsed="false">
      <c r="A280" s="14" t="n">
        <v>26.6</v>
      </c>
      <c r="B280" s="14" t="n">
        <v>5.8946</v>
      </c>
      <c r="C280" s="19" t="n">
        <v>50104</v>
      </c>
      <c r="G280" s="20" t="n">
        <f aca="false">$G$11</f>
        <v>14.8</v>
      </c>
      <c r="H280" s="20" t="n">
        <f aca="false">$H$11</f>
        <v>9.2</v>
      </c>
      <c r="I280" s="6" t="n">
        <f aca="false">(3.14*POWER(H280,2)*0.25*G280)</f>
        <v>983.34752</v>
      </c>
      <c r="J280" s="6" t="n">
        <f aca="false">B280-C280/(2*10^5/1.8467)</f>
        <v>5.431964716</v>
      </c>
      <c r="K280" s="24" t="n">
        <f aca="false">G280-J280</f>
        <v>9.368035284</v>
      </c>
      <c r="L280" s="6" t="n">
        <f aca="false">I280/K280</f>
        <v>104.968383464513</v>
      </c>
      <c r="M280" s="25" t="n">
        <f aca="false">C280/L280</f>
        <v>477.324679549236</v>
      </c>
      <c r="N280" s="17" t="n">
        <f aca="false">J280/G280</f>
        <v>0.367024642972973</v>
      </c>
      <c r="O280" s="18" t="n">
        <f aca="false">LN(L280/(3.14*H280^2/4))</f>
        <v>0.457323788042805</v>
      </c>
    </row>
    <row r="281" customFormat="false" ht="14.25" hidden="false" customHeight="false" outlineLevel="0" collapsed="false">
      <c r="A281" s="14" t="n">
        <v>26.7</v>
      </c>
      <c r="B281" s="14" t="n">
        <v>5.9152</v>
      </c>
      <c r="C281" s="19" t="n">
        <v>50228</v>
      </c>
      <c r="G281" s="20" t="n">
        <f aca="false">$G$11</f>
        <v>14.8</v>
      </c>
      <c r="H281" s="20" t="n">
        <f aca="false">$H$11</f>
        <v>9.2</v>
      </c>
      <c r="I281" s="6" t="n">
        <f aca="false">(3.14*POWER(H281,2)*0.25*G281)</f>
        <v>983.34752</v>
      </c>
      <c r="J281" s="6" t="n">
        <f aca="false">B281-C281/(2*10^5/1.8467)</f>
        <v>5.451419762</v>
      </c>
      <c r="K281" s="24" t="n">
        <f aca="false">G281-J281</f>
        <v>9.348580238</v>
      </c>
      <c r="L281" s="6" t="n">
        <f aca="false">I281/K281</f>
        <v>105.18682997477</v>
      </c>
      <c r="M281" s="25" t="n">
        <f aca="false">C281/L281</f>
        <v>477.512251410635</v>
      </c>
      <c r="N281" s="17" t="n">
        <f aca="false">J281/G281</f>
        <v>0.368339173108108</v>
      </c>
      <c r="O281" s="18" t="n">
        <f aca="false">LN(L281/(3.14*H281^2/4))</f>
        <v>0.459402695202484</v>
      </c>
    </row>
    <row r="282" customFormat="false" ht="14.25" hidden="false" customHeight="false" outlineLevel="0" collapsed="false">
      <c r="A282" s="14" t="n">
        <v>26.8</v>
      </c>
      <c r="B282" s="14" t="n">
        <v>5.9359</v>
      </c>
      <c r="C282" s="19" t="n">
        <v>50352</v>
      </c>
      <c r="G282" s="20" t="n">
        <f aca="false">$G$11</f>
        <v>14.8</v>
      </c>
      <c r="H282" s="20" t="n">
        <f aca="false">$H$11</f>
        <v>9.2</v>
      </c>
      <c r="I282" s="6" t="n">
        <f aca="false">(3.14*POWER(H282,2)*0.25*G282)</f>
        <v>983.34752</v>
      </c>
      <c r="J282" s="6" t="n">
        <f aca="false">B282-C282/(2*10^5/1.8467)</f>
        <v>5.470974808</v>
      </c>
      <c r="K282" s="24" t="n">
        <f aca="false">G282-J282</f>
        <v>9.329025192</v>
      </c>
      <c r="L282" s="6" t="n">
        <f aca="false">I282/K282</f>
        <v>105.407317459412</v>
      </c>
      <c r="M282" s="25" t="n">
        <f aca="false">C282/L282</f>
        <v>477.689796245771</v>
      </c>
      <c r="N282" s="17" t="n">
        <f aca="false">J282/G282</f>
        <v>0.36966046</v>
      </c>
      <c r="O282" s="18" t="n">
        <f aca="false">LN(L282/(3.14*H282^2/4))</f>
        <v>0.461496652398279</v>
      </c>
    </row>
    <row r="283" customFormat="false" ht="14.25" hidden="false" customHeight="false" outlineLevel="0" collapsed="false">
      <c r="A283" s="14" t="n">
        <v>26.9</v>
      </c>
      <c r="B283" s="14" t="n">
        <v>5.9566</v>
      </c>
      <c r="C283" s="19" t="n">
        <v>50467</v>
      </c>
      <c r="G283" s="20" t="n">
        <f aca="false">$G$11</f>
        <v>14.8</v>
      </c>
      <c r="H283" s="20" t="n">
        <f aca="false">$H$11</f>
        <v>9.2</v>
      </c>
      <c r="I283" s="6" t="n">
        <f aca="false">(3.14*POWER(H283,2)*0.25*G283)</f>
        <v>983.34752</v>
      </c>
      <c r="J283" s="6" t="n">
        <f aca="false">B283-C283/(2*10^5/1.8467)</f>
        <v>5.4906129555</v>
      </c>
      <c r="K283" s="24" t="n">
        <f aca="false">G283-J283</f>
        <v>9.3093870445</v>
      </c>
      <c r="L283" s="6" t="n">
        <f aca="false">I283/K283</f>
        <v>105.629674144976</v>
      </c>
      <c r="M283" s="25" t="n">
        <f aca="false">C283/L283</f>
        <v>477.772940307798</v>
      </c>
      <c r="N283" s="17" t="n">
        <f aca="false">J283/G283</f>
        <v>0.370987361858108</v>
      </c>
      <c r="O283" s="18" t="n">
        <f aca="false">LN(L283/(3.14*H283^2/4))</f>
        <v>0.463603930048107</v>
      </c>
    </row>
    <row r="284" customFormat="false" ht="14.25" hidden="false" customHeight="false" outlineLevel="0" collapsed="false">
      <c r="A284" s="14" t="n">
        <v>27</v>
      </c>
      <c r="B284" s="14" t="n">
        <v>5.9773</v>
      </c>
      <c r="C284" s="19" t="n">
        <v>50592</v>
      </c>
      <c r="G284" s="20" t="n">
        <f aca="false">$G$11</f>
        <v>14.8</v>
      </c>
      <c r="H284" s="20" t="n">
        <f aca="false">$H$11</f>
        <v>9.2</v>
      </c>
      <c r="I284" s="6" t="n">
        <f aca="false">(3.14*POWER(H284,2)*0.25*G284)</f>
        <v>983.34752</v>
      </c>
      <c r="J284" s="6" t="n">
        <f aca="false">B284-C284/(2*10^5/1.8467)</f>
        <v>5.510158768</v>
      </c>
      <c r="K284" s="24" t="n">
        <f aca="false">G284-J284</f>
        <v>9.289841232</v>
      </c>
      <c r="L284" s="6" t="n">
        <f aca="false">I284/K284</f>
        <v>105.851918826421</v>
      </c>
      <c r="M284" s="25" t="n">
        <f aca="false">C284/L284</f>
        <v>477.950712286684</v>
      </c>
      <c r="N284" s="17" t="n">
        <f aca="false">J284/G284</f>
        <v>0.372308024864865</v>
      </c>
      <c r="O284" s="18" t="n">
        <f aca="false">LN(L284/(3.14*H284^2/4))</f>
        <v>0.465705718294882</v>
      </c>
    </row>
    <row r="285" customFormat="false" ht="14.25" hidden="false" customHeight="false" outlineLevel="0" collapsed="false">
      <c r="A285" s="14" t="n">
        <v>27.1</v>
      </c>
      <c r="B285" s="14" t="n">
        <v>5.998</v>
      </c>
      <c r="C285" s="19" t="n">
        <v>50715</v>
      </c>
      <c r="G285" s="20" t="n">
        <f aca="false">$G$11</f>
        <v>14.8</v>
      </c>
      <c r="H285" s="20" t="n">
        <f aca="false">$H$11</f>
        <v>9.2</v>
      </c>
      <c r="I285" s="6" t="n">
        <f aca="false">(3.14*POWER(H285,2)*0.25*G285)</f>
        <v>983.34752</v>
      </c>
      <c r="J285" s="6" t="n">
        <f aca="false">B285-C285/(2*10^5/1.8467)</f>
        <v>5.5297230475</v>
      </c>
      <c r="K285" s="24" t="n">
        <f aca="false">G285-J285</f>
        <v>9.2702769525</v>
      </c>
      <c r="L285" s="6" t="n">
        <f aca="false">I285/K285</f>
        <v>106.075311993221</v>
      </c>
      <c r="M285" s="25" t="n">
        <f aca="false">C285/L285</f>
        <v>478.103708082813</v>
      </c>
      <c r="N285" s="17" t="n">
        <f aca="false">J285/G285</f>
        <v>0.373629935641892</v>
      </c>
      <c r="O285" s="18" t="n">
        <f aca="false">LN(L285/(3.14*H285^2/4))</f>
        <v>0.467813925424998</v>
      </c>
    </row>
    <row r="286" customFormat="false" ht="14.25" hidden="false" customHeight="false" outlineLevel="0" collapsed="false">
      <c r="A286" s="14" t="n">
        <v>27.2</v>
      </c>
      <c r="B286" s="14" t="n">
        <v>6.0188</v>
      </c>
      <c r="C286" s="19" t="n">
        <v>50841</v>
      </c>
      <c r="G286" s="20" t="n">
        <f aca="false">$G$11</f>
        <v>14.8</v>
      </c>
      <c r="H286" s="20" t="n">
        <f aca="false">$H$11</f>
        <v>9.2</v>
      </c>
      <c r="I286" s="6" t="n">
        <f aca="false">(3.14*POWER(H286,2)*0.25*G286)</f>
        <v>983.34752</v>
      </c>
      <c r="J286" s="6" t="n">
        <f aca="false">B286-C286/(2*10^5/1.8467)</f>
        <v>5.5493596265</v>
      </c>
      <c r="K286" s="24" t="n">
        <f aca="false">G286-J286</f>
        <v>9.2506403735</v>
      </c>
      <c r="L286" s="6" t="n">
        <f aca="false">I286/K286</f>
        <v>106.300480863678</v>
      </c>
      <c r="M286" s="25" t="n">
        <f aca="false">C286/L286</f>
        <v>478.276293643486</v>
      </c>
      <c r="N286" s="17" t="n">
        <f aca="false">J286/G286</f>
        <v>0.37495673152027</v>
      </c>
      <c r="O286" s="18" t="n">
        <f aca="false">LN(L286/(3.14*H286^2/4))</f>
        <v>0.469934402074424</v>
      </c>
    </row>
    <row r="287" customFormat="false" ht="14.25" hidden="false" customHeight="false" outlineLevel="0" collapsed="false">
      <c r="A287" s="14" t="n">
        <v>27.3</v>
      </c>
      <c r="B287" s="14" t="n">
        <v>6.0394</v>
      </c>
      <c r="C287" s="19" t="n">
        <v>50966</v>
      </c>
      <c r="G287" s="20" t="n">
        <f aca="false">$G$11</f>
        <v>14.8</v>
      </c>
      <c r="H287" s="20" t="n">
        <f aca="false">$H$11</f>
        <v>9.2</v>
      </c>
      <c r="I287" s="6" t="n">
        <f aca="false">(3.14*POWER(H287,2)*0.25*G287)</f>
        <v>983.34752</v>
      </c>
      <c r="J287" s="6" t="n">
        <f aca="false">B287-C287/(2*10^5/1.8467)</f>
        <v>5.568805439</v>
      </c>
      <c r="K287" s="24" t="n">
        <f aca="false">G287-J287</f>
        <v>9.231194561</v>
      </c>
      <c r="L287" s="6" t="n">
        <f aca="false">I287/K287</f>
        <v>106.52440629455</v>
      </c>
      <c r="M287" s="25" t="n">
        <f aca="false">C287/L287</f>
        <v>478.444346914025</v>
      </c>
      <c r="N287" s="17" t="n">
        <f aca="false">J287/G287</f>
        <v>0.37627063777027</v>
      </c>
      <c r="O287" s="18" t="n">
        <f aca="false">LN(L287/(3.14*H287^2/4))</f>
        <v>0.472038719069426</v>
      </c>
    </row>
    <row r="288" customFormat="false" ht="14.25" hidden="false" customHeight="false" outlineLevel="0" collapsed="false">
      <c r="A288" s="14" t="n">
        <v>27.4</v>
      </c>
      <c r="B288" s="14" t="n">
        <v>6.0608</v>
      </c>
      <c r="C288" s="19" t="n">
        <v>51114</v>
      </c>
      <c r="G288" s="20" t="n">
        <f aca="false">$G$11</f>
        <v>14.8</v>
      </c>
      <c r="H288" s="20" t="n">
        <f aca="false">$H$11</f>
        <v>9.2</v>
      </c>
      <c r="I288" s="6" t="n">
        <f aca="false">(3.14*POWER(H288,2)*0.25*G288)</f>
        <v>983.34752</v>
      </c>
      <c r="J288" s="6" t="n">
        <f aca="false">B288-C288/(2*10^5/1.8467)</f>
        <v>5.588838881</v>
      </c>
      <c r="K288" s="24" t="n">
        <f aca="false">G288-J288</f>
        <v>9.211161119</v>
      </c>
      <c r="L288" s="6" t="n">
        <f aca="false">I288/K288</f>
        <v>106.75608723982</v>
      </c>
      <c r="M288" s="25" t="n">
        <f aca="false">C288/L288</f>
        <v>478.792369798793</v>
      </c>
      <c r="N288" s="17" t="n">
        <f aca="false">J288/G288</f>
        <v>0.377624248716216</v>
      </c>
      <c r="O288" s="18" t="n">
        <f aca="false">LN(L288/(3.14*H288^2/4))</f>
        <v>0.474211266896544</v>
      </c>
    </row>
    <row r="289" customFormat="false" ht="14.25" hidden="false" customHeight="false" outlineLevel="0" collapsed="false">
      <c r="A289" s="14" t="n">
        <v>27.5</v>
      </c>
      <c r="B289" s="14" t="n">
        <v>6.0815</v>
      </c>
      <c r="C289" s="19" t="n">
        <v>51243</v>
      </c>
      <c r="G289" s="20" t="n">
        <f aca="false">$G$11</f>
        <v>14.8</v>
      </c>
      <c r="H289" s="20" t="n">
        <f aca="false">$H$11</f>
        <v>9.2</v>
      </c>
      <c r="I289" s="6" t="n">
        <f aca="false">(3.14*POWER(H289,2)*0.25*G289)</f>
        <v>983.34752</v>
      </c>
      <c r="J289" s="6" t="n">
        <f aca="false">B289-C289/(2*10^5/1.8467)</f>
        <v>5.6083477595</v>
      </c>
      <c r="K289" s="24" t="n">
        <f aca="false">G289-J289</f>
        <v>9.1916522405</v>
      </c>
      <c r="L289" s="6" t="n">
        <f aca="false">I289/K289</f>
        <v>106.98267234994</v>
      </c>
      <c r="M289" s="25" t="n">
        <f aca="false">C289/L289</f>
        <v>478.98410905632</v>
      </c>
      <c r="N289" s="17" t="n">
        <f aca="false">J289/G289</f>
        <v>0.378942416182432</v>
      </c>
      <c r="O289" s="18" t="n">
        <f aca="false">LN(L289/(3.14*H289^2/4))</f>
        <v>0.476331473783072</v>
      </c>
    </row>
    <row r="290" customFormat="false" ht="14.25" hidden="false" customHeight="false" outlineLevel="0" collapsed="false">
      <c r="A290" s="14" t="n">
        <v>27.6</v>
      </c>
      <c r="B290" s="14" t="n">
        <v>6.1022</v>
      </c>
      <c r="C290" s="19" t="n">
        <v>51376</v>
      </c>
      <c r="G290" s="20" t="n">
        <f aca="false">$G$11</f>
        <v>14.8</v>
      </c>
      <c r="H290" s="20" t="n">
        <f aca="false">$H$11</f>
        <v>9.2</v>
      </c>
      <c r="I290" s="6" t="n">
        <f aca="false">(3.14*POWER(H290,2)*0.25*G290)</f>
        <v>983.34752</v>
      </c>
      <c r="J290" s="6" t="n">
        <f aca="false">B290-C290/(2*10^5/1.8467)</f>
        <v>5.627819704</v>
      </c>
      <c r="K290" s="24" t="n">
        <f aca="false">G290-J290</f>
        <v>9.172180296</v>
      </c>
      <c r="L290" s="6" t="n">
        <f aca="false">I290/K290</f>
        <v>107.209789631898</v>
      </c>
      <c r="M290" s="25" t="n">
        <f aca="false">C290/L290</f>
        <v>479.209969317151</v>
      </c>
      <c r="N290" s="17" t="n">
        <f aca="false">J290/G290</f>
        <v>0.380258088108108</v>
      </c>
      <c r="O290" s="18" t="n">
        <f aca="false">LN(L290/(3.14*H290^2/4))</f>
        <v>0.478452158749993</v>
      </c>
    </row>
    <row r="291" customFormat="false" ht="14.25" hidden="false" customHeight="false" outlineLevel="0" collapsed="false">
      <c r="A291" s="14" t="n">
        <v>27.7</v>
      </c>
      <c r="B291" s="14" t="n">
        <v>6.1228</v>
      </c>
      <c r="C291" s="19" t="n">
        <v>51507</v>
      </c>
      <c r="G291" s="20" t="n">
        <f aca="false">$G$11</f>
        <v>14.8</v>
      </c>
      <c r="H291" s="20" t="n">
        <f aca="false">$H$11</f>
        <v>9.2</v>
      </c>
      <c r="I291" s="6" t="n">
        <f aca="false">(3.14*POWER(H291,2)*0.25*G291)</f>
        <v>983.34752</v>
      </c>
      <c r="J291" s="6" t="n">
        <f aca="false">B291-C291/(2*10^5/1.8467)</f>
        <v>5.6472101155</v>
      </c>
      <c r="K291" s="24" t="n">
        <f aca="false">G291-J291</f>
        <v>9.1527898845</v>
      </c>
      <c r="L291" s="6" t="n">
        <f aca="false">I291/K291</f>
        <v>107.436916219968</v>
      </c>
      <c r="M291" s="25" t="n">
        <f aca="false">C291/L291</f>
        <v>479.41621755546</v>
      </c>
      <c r="N291" s="17" t="n">
        <f aca="false">J291/G291</f>
        <v>0.381568251047297</v>
      </c>
      <c r="O291" s="18" t="n">
        <f aca="false">LN(L291/(3.14*H291^2/4))</f>
        <v>0.480568442547011</v>
      </c>
    </row>
    <row r="292" customFormat="false" ht="14.25" hidden="false" customHeight="false" outlineLevel="0" collapsed="false">
      <c r="A292" s="14" t="n">
        <v>27.8</v>
      </c>
      <c r="B292" s="14" t="n">
        <v>6.1434</v>
      </c>
      <c r="C292" s="19" t="n">
        <v>51633</v>
      </c>
      <c r="G292" s="20" t="n">
        <f aca="false">$G$11</f>
        <v>14.8</v>
      </c>
      <c r="H292" s="20" t="n">
        <f aca="false">$H$11</f>
        <v>9.2</v>
      </c>
      <c r="I292" s="6" t="n">
        <f aca="false">(3.14*POWER(H292,2)*0.25*G292)</f>
        <v>983.34752</v>
      </c>
      <c r="J292" s="6" t="n">
        <f aca="false">B292-C292/(2*10^5/1.8467)</f>
        <v>5.6666466945</v>
      </c>
      <c r="K292" s="24" t="n">
        <f aca="false">G292-J292</f>
        <v>9.1333533055</v>
      </c>
      <c r="L292" s="6" t="n">
        <f aca="false">I292/K292</f>
        <v>107.665551425437</v>
      </c>
      <c r="M292" s="25" t="n">
        <f aca="false">C292/L292</f>
        <v>479.568434995272</v>
      </c>
      <c r="N292" s="17" t="n">
        <f aca="false">J292/G292</f>
        <v>0.382881533412162</v>
      </c>
      <c r="O292" s="18" t="n">
        <f aca="false">LN(L292/(3.14*H292^2/4))</f>
        <v>0.482694269312969</v>
      </c>
    </row>
    <row r="293" customFormat="false" ht="14.25" hidden="false" customHeight="false" outlineLevel="0" collapsed="false">
      <c r="A293" s="14" t="n">
        <v>27.9</v>
      </c>
      <c r="B293" s="14" t="n">
        <v>6.164</v>
      </c>
      <c r="C293" s="19" t="n">
        <v>51758</v>
      </c>
      <c r="G293" s="20" t="n">
        <f aca="false">$G$11</f>
        <v>14.8</v>
      </c>
      <c r="H293" s="20" t="n">
        <f aca="false">$H$11</f>
        <v>9.2</v>
      </c>
      <c r="I293" s="6" t="n">
        <f aca="false">(3.14*POWER(H293,2)*0.25*G293)</f>
        <v>983.34752</v>
      </c>
      <c r="J293" s="6" t="n">
        <f aca="false">B293-C293/(2*10^5/1.8467)</f>
        <v>5.686092507</v>
      </c>
      <c r="K293" s="24" t="n">
        <f aca="false">G293-J293</f>
        <v>9.113907493</v>
      </c>
      <c r="L293" s="6" t="n">
        <f aca="false">I293/K293</f>
        <v>107.895271128796</v>
      </c>
      <c r="M293" s="25" t="n">
        <f aca="false">C293/L293</f>
        <v>479.705917214999</v>
      </c>
      <c r="N293" s="17" t="n">
        <f aca="false">J293/G293</f>
        <v>0.384195439662162</v>
      </c>
      <c r="O293" s="18" t="n">
        <f aca="false">LN(L293/(3.14*H293^2/4))</f>
        <v>0.484825637968918</v>
      </c>
    </row>
    <row r="294" customFormat="false" ht="14.25" hidden="false" customHeight="false" outlineLevel="0" collapsed="false">
      <c r="A294" s="14" t="n">
        <v>28</v>
      </c>
      <c r="B294" s="14" t="n">
        <v>6.1847</v>
      </c>
      <c r="C294" s="19" t="n">
        <v>51894</v>
      </c>
      <c r="G294" s="20" t="n">
        <f aca="false">$G$11</f>
        <v>14.8</v>
      </c>
      <c r="H294" s="20" t="n">
        <f aca="false">$H$11</f>
        <v>9.2</v>
      </c>
      <c r="I294" s="6" t="n">
        <f aca="false">(3.14*POWER(H294,2)*0.25*G294)</f>
        <v>983.34752</v>
      </c>
      <c r="J294" s="6" t="n">
        <f aca="false">B294-C294/(2*10^5/1.8467)</f>
        <v>5.705536751</v>
      </c>
      <c r="K294" s="24" t="n">
        <f aca="false">G294-J294</f>
        <v>9.094463249</v>
      </c>
      <c r="L294" s="6" t="n">
        <f aca="false">I294/K294</f>
        <v>108.125954559014</v>
      </c>
      <c r="M294" s="25" t="n">
        <f aca="false">C294/L294</f>
        <v>479.940271617918</v>
      </c>
      <c r="N294" s="17" t="n">
        <f aca="false">J294/G294</f>
        <v>0.385509239932432</v>
      </c>
      <c r="O294" s="18" t="n">
        <f aca="false">LN(L294/(3.14*H294^2/4))</f>
        <v>0.486961386594276</v>
      </c>
    </row>
    <row r="295" customFormat="false" ht="14.25" hidden="false" customHeight="false" outlineLevel="0" collapsed="false">
      <c r="A295" s="14" t="n">
        <v>28.1</v>
      </c>
      <c r="B295" s="14" t="n">
        <v>6.2054</v>
      </c>
      <c r="C295" s="19" t="n">
        <v>52035</v>
      </c>
      <c r="G295" s="20" t="n">
        <f aca="false">$G$11</f>
        <v>14.8</v>
      </c>
      <c r="H295" s="20" t="n">
        <f aca="false">$H$11</f>
        <v>9.2</v>
      </c>
      <c r="I295" s="6" t="n">
        <f aca="false">(3.14*POWER(H295,2)*0.25*G295)</f>
        <v>983.34752</v>
      </c>
      <c r="J295" s="6" t="n">
        <f aca="false">B295-C295/(2*10^5/1.8467)</f>
        <v>5.7249348275</v>
      </c>
      <c r="K295" s="24" t="n">
        <f aca="false">G295-J295</f>
        <v>9.0750651725</v>
      </c>
      <c r="L295" s="6" t="n">
        <f aca="false">I295/K295</f>
        <v>108.357075272563</v>
      </c>
      <c r="M295" s="25" t="n">
        <f aca="false">C295/L295</f>
        <v>480.217834129523</v>
      </c>
      <c r="N295" s="17" t="n">
        <f aca="false">J295/G295</f>
        <v>0.386819920777027</v>
      </c>
      <c r="O295" s="18" t="n">
        <f aca="false">LN(L295/(3.14*H295^2/4))</f>
        <v>0.489096619102242</v>
      </c>
    </row>
    <row r="296" customFormat="false" ht="14.25" hidden="false" customHeight="false" outlineLevel="0" collapsed="false">
      <c r="A296" s="14" t="n">
        <v>28.2</v>
      </c>
      <c r="B296" s="14" t="n">
        <v>6.2269</v>
      </c>
      <c r="C296" s="19" t="n">
        <v>52183</v>
      </c>
      <c r="G296" s="20" t="n">
        <f aca="false">$G$11</f>
        <v>14.8</v>
      </c>
      <c r="H296" s="20" t="n">
        <f aca="false">$H$11</f>
        <v>9.2</v>
      </c>
      <c r="I296" s="6" t="n">
        <f aca="false">(3.14*POWER(H296,2)*0.25*G296)</f>
        <v>983.34752</v>
      </c>
      <c r="J296" s="6" t="n">
        <f aca="false">B296-C296/(2*10^5/1.8467)</f>
        <v>5.7450682695</v>
      </c>
      <c r="K296" s="24" t="n">
        <f aca="false">G296-J296</f>
        <v>9.0549317305</v>
      </c>
      <c r="L296" s="6" t="n">
        <f aca="false">I296/K296</f>
        <v>108.598004851628</v>
      </c>
      <c r="M296" s="25" t="n">
        <f aca="false">C296/L296</f>
        <v>480.5152734739</v>
      </c>
      <c r="N296" s="17" t="n">
        <f aca="false">J296/G296</f>
        <v>0.38818028847973</v>
      </c>
      <c r="O296" s="18" t="n">
        <f aca="false">LN(L296/(3.14*H296^2/4))</f>
        <v>0.491317628888846</v>
      </c>
    </row>
    <row r="297" customFormat="false" ht="14.25" hidden="false" customHeight="false" outlineLevel="0" collapsed="false">
      <c r="A297" s="14" t="n">
        <v>28.3</v>
      </c>
      <c r="B297" s="14" t="n">
        <v>6.2476</v>
      </c>
      <c r="C297" s="19" t="n">
        <v>52325</v>
      </c>
      <c r="G297" s="20" t="n">
        <f aca="false">$G$11</f>
        <v>14.8</v>
      </c>
      <c r="H297" s="20" t="n">
        <f aca="false">$H$11</f>
        <v>9.2</v>
      </c>
      <c r="I297" s="6" t="n">
        <f aca="false">(3.14*POWER(H297,2)*0.25*G297)</f>
        <v>983.34752</v>
      </c>
      <c r="J297" s="6" t="n">
        <f aca="false">B297-C297/(2*10^5/1.8467)</f>
        <v>5.7644571125</v>
      </c>
      <c r="K297" s="24" t="n">
        <f aca="false">G297-J297</f>
        <v>9.0355428875</v>
      </c>
      <c r="L297" s="6" t="n">
        <f aca="false">I297/K297</f>
        <v>108.831038958421</v>
      </c>
      <c r="M297" s="25" t="n">
        <f aca="false">C297/L297</f>
        <v>480.791146540378</v>
      </c>
      <c r="N297" s="17" t="n">
        <f aca="false">J297/G297</f>
        <v>0.389490345439189</v>
      </c>
      <c r="O297" s="18" t="n">
        <f aca="false">LN(L297/(3.14*H297^2/4))</f>
        <v>0.493461171369998</v>
      </c>
    </row>
    <row r="298" customFormat="false" ht="14.25" hidden="false" customHeight="false" outlineLevel="0" collapsed="false">
      <c r="A298" s="14" t="n">
        <v>28.4</v>
      </c>
      <c r="B298" s="14" t="n">
        <v>6.2683</v>
      </c>
      <c r="C298" s="19" t="n">
        <v>52463</v>
      </c>
      <c r="G298" s="20" t="n">
        <f aca="false">$G$11</f>
        <v>14.8</v>
      </c>
      <c r="H298" s="20" t="n">
        <f aca="false">$H$11</f>
        <v>9.2</v>
      </c>
      <c r="I298" s="6" t="n">
        <f aca="false">(3.14*POWER(H298,2)*0.25*G298)</f>
        <v>983.34752</v>
      </c>
      <c r="J298" s="6" t="n">
        <f aca="false">B298-C298/(2*10^5/1.8467)</f>
        <v>5.7838828895</v>
      </c>
      <c r="K298" s="24" t="n">
        <f aca="false">G298-J298</f>
        <v>9.0161171105</v>
      </c>
      <c r="L298" s="6" t="n">
        <f aca="false">I298/K298</f>
        <v>109.065522103169</v>
      </c>
      <c r="M298" s="25" t="n">
        <f aca="false">C298/L298</f>
        <v>481.022774093295</v>
      </c>
      <c r="N298" s="17" t="n">
        <f aca="false">J298/G298</f>
        <v>0.390802897939189</v>
      </c>
      <c r="O298" s="18" t="n">
        <f aca="false">LN(L298/(3.14*H298^2/4))</f>
        <v>0.495613414931061</v>
      </c>
    </row>
    <row r="299" customFormat="false" ht="14.25" hidden="false" customHeight="false" outlineLevel="0" collapsed="false">
      <c r="A299" s="14" t="n">
        <v>28.5</v>
      </c>
      <c r="B299" s="14" t="n">
        <v>6.2889</v>
      </c>
      <c r="C299" s="19" t="n">
        <v>52597</v>
      </c>
      <c r="G299" s="20" t="n">
        <f aca="false">$G$11</f>
        <v>14.8</v>
      </c>
      <c r="H299" s="20" t="n">
        <f aca="false">$H$11</f>
        <v>9.2</v>
      </c>
      <c r="I299" s="6" t="n">
        <f aca="false">(3.14*POWER(H299,2)*0.25*G299)</f>
        <v>983.34752</v>
      </c>
      <c r="J299" s="6" t="n">
        <f aca="false">B299-C299/(2*10^5/1.8467)</f>
        <v>5.8032456005</v>
      </c>
      <c r="K299" s="24" t="n">
        <f aca="false">G299-J299</f>
        <v>8.9967543995</v>
      </c>
      <c r="L299" s="6" t="n">
        <f aca="false">I299/K299</f>
        <v>109.300251661271</v>
      </c>
      <c r="M299" s="25" t="n">
        <f aca="false">C299/L299</f>
        <v>481.215726410233</v>
      </c>
      <c r="N299" s="17" t="n">
        <f aca="false">J299/G299</f>
        <v>0.392111189222973</v>
      </c>
      <c r="O299" s="18" t="n">
        <f aca="false">LN(L299/(3.14*H299^2/4))</f>
        <v>0.497763290751478</v>
      </c>
    </row>
    <row r="300" customFormat="false" ht="14.25" hidden="false" customHeight="false" outlineLevel="0" collapsed="false">
      <c r="A300" s="14" t="n">
        <v>28.6</v>
      </c>
      <c r="B300" s="14" t="n">
        <v>6.3095</v>
      </c>
      <c r="C300" s="19" t="n">
        <v>52737</v>
      </c>
      <c r="G300" s="20" t="n">
        <f aca="false">$G$11</f>
        <v>14.8</v>
      </c>
      <c r="H300" s="20" t="n">
        <f aca="false">$H$11</f>
        <v>9.2</v>
      </c>
      <c r="I300" s="6" t="n">
        <f aca="false">(3.14*POWER(H300,2)*0.25*G300)</f>
        <v>983.34752</v>
      </c>
      <c r="J300" s="6" t="n">
        <f aca="false">B300-C300/(2*10^5/1.8467)</f>
        <v>5.8225529105</v>
      </c>
      <c r="K300" s="24" t="n">
        <f aca="false">G300-J300</f>
        <v>8.9774470895</v>
      </c>
      <c r="L300" s="6" t="n">
        <f aca="false">I300/K300</f>
        <v>109.535317802109</v>
      </c>
      <c r="M300" s="25" t="n">
        <f aca="false">C300/L300</f>
        <v>481.461149318769</v>
      </c>
      <c r="N300" s="17" t="n">
        <f aca="false">J300/G300</f>
        <v>0.393415737195946</v>
      </c>
      <c r="O300" s="18" t="n">
        <f aca="false">LN(L300/(3.14*H300^2/4))</f>
        <v>0.499911627347977</v>
      </c>
    </row>
    <row r="301" customFormat="false" ht="14.25" hidden="false" customHeight="false" outlineLevel="0" collapsed="false">
      <c r="A301" s="14" t="n">
        <v>28.7</v>
      </c>
      <c r="B301" s="14" t="n">
        <v>6.3302</v>
      </c>
      <c r="C301" s="19" t="n">
        <v>52876</v>
      </c>
      <c r="G301" s="20" t="n">
        <f aca="false">$G$11</f>
        <v>14.8</v>
      </c>
      <c r="H301" s="20" t="n">
        <f aca="false">$H$11</f>
        <v>9.2</v>
      </c>
      <c r="I301" s="6" t="n">
        <f aca="false">(3.14*POWER(H301,2)*0.25*G301)</f>
        <v>983.34752</v>
      </c>
      <c r="J301" s="6" t="n">
        <f aca="false">B301-C301/(2*10^5/1.8467)</f>
        <v>5.841969454</v>
      </c>
      <c r="K301" s="24" t="n">
        <f aca="false">G301-J301</f>
        <v>8.958030546</v>
      </c>
      <c r="L301" s="6" t="n">
        <f aca="false">I301/K301</f>
        <v>109.772735753741</v>
      </c>
      <c r="M301" s="25" t="n">
        <f aca="false">C301/L301</f>
        <v>481.68609114944</v>
      </c>
      <c r="N301" s="17" t="n">
        <f aca="false">J301/G301</f>
        <v>0.394727665810811</v>
      </c>
      <c r="O301" s="18" t="n">
        <f aca="false">LN(L301/(3.14*H301^2/4))</f>
        <v>0.502076783077848</v>
      </c>
    </row>
    <row r="302" customFormat="false" ht="14.25" hidden="false" customHeight="false" outlineLevel="0" collapsed="false">
      <c r="A302" s="14" t="n">
        <v>28.8</v>
      </c>
      <c r="B302" s="14" t="n">
        <v>6.3508</v>
      </c>
      <c r="C302" s="19" t="n">
        <v>53013</v>
      </c>
      <c r="G302" s="20" t="n">
        <f aca="false">$G$11</f>
        <v>14.8</v>
      </c>
      <c r="H302" s="20" t="n">
        <f aca="false">$H$11</f>
        <v>9.2</v>
      </c>
      <c r="I302" s="6" t="n">
        <f aca="false">(3.14*POWER(H302,2)*0.25*G302)</f>
        <v>983.34752</v>
      </c>
      <c r="J302" s="6" t="n">
        <f aca="false">B302-C302/(2*10^5/1.8467)</f>
        <v>5.8613044645</v>
      </c>
      <c r="K302" s="24" t="n">
        <f aca="false">G302-J302</f>
        <v>8.9386955355</v>
      </c>
      <c r="L302" s="6" t="n">
        <f aca="false">I302/K302</f>
        <v>110.010181697613</v>
      </c>
      <c r="M302" s="25" t="n">
        <f aca="false">C302/L302</f>
        <v>481.891759307494</v>
      </c>
      <c r="N302" s="17" t="n">
        <f aca="false">J302/G302</f>
        <v>0.396034085439189</v>
      </c>
      <c r="O302" s="18" t="n">
        <f aca="false">LN(L302/(3.14*H302^2/4))</f>
        <v>0.504237515486055</v>
      </c>
    </row>
    <row r="303" customFormat="false" ht="14.25" hidden="false" customHeight="false" outlineLevel="0" collapsed="false">
      <c r="A303" s="14" t="n">
        <v>28.9</v>
      </c>
      <c r="B303" s="14" t="n">
        <v>6.3713</v>
      </c>
      <c r="C303" s="19" t="n">
        <v>53159</v>
      </c>
      <c r="G303" s="20" t="n">
        <f aca="false">$G$11</f>
        <v>14.8</v>
      </c>
      <c r="H303" s="20" t="n">
        <f aca="false">$H$11</f>
        <v>9.2</v>
      </c>
      <c r="I303" s="6" t="n">
        <f aca="false">(3.14*POWER(H303,2)*0.25*G303)</f>
        <v>983.34752</v>
      </c>
      <c r="J303" s="6" t="n">
        <f aca="false">B303-C303/(2*10^5/1.8467)</f>
        <v>5.8804563735</v>
      </c>
      <c r="K303" s="24" t="n">
        <f aca="false">G303-J303</f>
        <v>8.9195436265</v>
      </c>
      <c r="L303" s="6" t="n">
        <f aca="false">I303/K303</f>
        <v>110.246393893794</v>
      </c>
      <c r="M303" s="25" t="n">
        <f aca="false">C303/L303</f>
        <v>482.18357192899</v>
      </c>
      <c r="N303" s="17" t="n">
        <f aca="false">J303/G303</f>
        <v>0.397328133344595</v>
      </c>
      <c r="O303" s="18" t="n">
        <f aca="false">LN(L303/(3.14*H303^2/4))</f>
        <v>0.50638239843545</v>
      </c>
    </row>
    <row r="304" customFormat="false" ht="14.25" hidden="false" customHeight="false" outlineLevel="0" collapsed="false">
      <c r="A304" s="14" t="n">
        <v>29</v>
      </c>
      <c r="B304" s="14" t="n">
        <v>6.3926</v>
      </c>
      <c r="C304" s="19" t="n">
        <v>53314</v>
      </c>
      <c r="G304" s="20" t="n">
        <f aca="false">$G$11</f>
        <v>14.8</v>
      </c>
      <c r="H304" s="20" t="n">
        <f aca="false">$H$11</f>
        <v>9.2</v>
      </c>
      <c r="I304" s="6" t="n">
        <f aca="false">(3.14*POWER(H304,2)*0.25*G304)</f>
        <v>983.34752</v>
      </c>
      <c r="J304" s="6" t="n">
        <f aca="false">B304-C304/(2*10^5/1.8467)</f>
        <v>5.900325181</v>
      </c>
      <c r="K304" s="24" t="n">
        <f aca="false">G304-J304</f>
        <v>8.899674819</v>
      </c>
      <c r="L304" s="6" t="n">
        <f aca="false">I304/K304</f>
        <v>110.492522479658</v>
      </c>
      <c r="M304" s="25" t="n">
        <f aca="false">C304/L304</f>
        <v>482.51228955168</v>
      </c>
      <c r="N304" s="17" t="n">
        <f aca="false">J304/G304</f>
        <v>0.398670620337838</v>
      </c>
      <c r="O304" s="18" t="n">
        <f aca="false">LN(L304/(3.14*H304^2/4))</f>
        <v>0.508612441890486</v>
      </c>
    </row>
    <row r="305" customFormat="false" ht="14.25" hidden="false" customHeight="false" outlineLevel="0" collapsed="false">
      <c r="A305" s="14" t="n">
        <v>29.1</v>
      </c>
      <c r="B305" s="14" t="n">
        <v>6.4133</v>
      </c>
      <c r="C305" s="19" t="n">
        <v>53450</v>
      </c>
      <c r="G305" s="20" t="n">
        <f aca="false">$G$11</f>
        <v>14.8</v>
      </c>
      <c r="H305" s="20" t="n">
        <f aca="false">$H$11</f>
        <v>9.2</v>
      </c>
      <c r="I305" s="6" t="n">
        <f aca="false">(3.14*POWER(H305,2)*0.25*G305)</f>
        <v>983.34752</v>
      </c>
      <c r="J305" s="6" t="n">
        <f aca="false">B305-C305/(2*10^5/1.8467)</f>
        <v>5.919769425</v>
      </c>
      <c r="K305" s="24" t="n">
        <f aca="false">G305-J305</f>
        <v>8.880230575</v>
      </c>
      <c r="L305" s="6" t="n">
        <f aca="false">I305/K305</f>
        <v>110.734458040804</v>
      </c>
      <c r="M305" s="25" t="n">
        <f aca="false">C305/L305</f>
        <v>482.686247313412</v>
      </c>
      <c r="N305" s="17" t="n">
        <f aca="false">J305/G305</f>
        <v>0.399984420608108</v>
      </c>
      <c r="O305" s="18" t="n">
        <f aca="false">LN(L305/(3.14*H305^2/4))</f>
        <v>0.510799658449939</v>
      </c>
    </row>
    <row r="306" customFormat="false" ht="14.25" hidden="false" customHeight="false" outlineLevel="0" collapsed="false">
      <c r="A306" s="14" t="n">
        <v>29.2</v>
      </c>
      <c r="B306" s="14" t="n">
        <v>6.4339</v>
      </c>
      <c r="C306" s="19" t="n">
        <v>53593</v>
      </c>
      <c r="G306" s="20" t="n">
        <f aca="false">$G$11</f>
        <v>14.8</v>
      </c>
      <c r="H306" s="20" t="n">
        <f aca="false">$H$11</f>
        <v>9.2</v>
      </c>
      <c r="I306" s="6" t="n">
        <f aca="false">(3.14*POWER(H306,2)*0.25*G306)</f>
        <v>983.34752</v>
      </c>
      <c r="J306" s="6" t="n">
        <f aca="false">B306-C306/(2*10^5/1.8467)</f>
        <v>5.9390490345</v>
      </c>
      <c r="K306" s="24" t="n">
        <f aca="false">G306-J306</f>
        <v>8.8609509655</v>
      </c>
      <c r="L306" s="6" t="n">
        <f aca="false">I306/K306</f>
        <v>110.975393479622</v>
      </c>
      <c r="M306" s="25" t="n">
        <f aca="false">C306/L306</f>
        <v>482.926875225192</v>
      </c>
      <c r="N306" s="17" t="n">
        <f aca="false">J306/G306</f>
        <v>0.401287096925676</v>
      </c>
      <c r="O306" s="18" t="n">
        <f aca="false">LN(L306/(3.14*H306^2/4))</f>
        <v>0.512973089463585</v>
      </c>
    </row>
    <row r="307" customFormat="false" ht="14.25" hidden="false" customHeight="false" outlineLevel="0" collapsed="false">
      <c r="A307" s="14" t="n">
        <v>29.3</v>
      </c>
      <c r="B307" s="14" t="n">
        <v>6.4546</v>
      </c>
      <c r="C307" s="19" t="n">
        <v>53736</v>
      </c>
      <c r="G307" s="20" t="n">
        <f aca="false">$G$11</f>
        <v>14.8</v>
      </c>
      <c r="H307" s="20" t="n">
        <f aca="false">$H$11</f>
        <v>9.2</v>
      </c>
      <c r="I307" s="6" t="n">
        <f aca="false">(3.14*POWER(H307,2)*0.25*G307)</f>
        <v>983.34752</v>
      </c>
      <c r="J307" s="6" t="n">
        <f aca="false">B307-C307/(2*10^5/1.8467)</f>
        <v>5.958428644</v>
      </c>
      <c r="K307" s="24" t="n">
        <f aca="false">G307-J307</f>
        <v>8.841571356</v>
      </c>
      <c r="L307" s="6" t="n">
        <f aca="false">I307/K307</f>
        <v>111.218637548255</v>
      </c>
      <c r="M307" s="25" t="n">
        <f aca="false">C307/L307</f>
        <v>483.156431193334</v>
      </c>
      <c r="N307" s="17" t="n">
        <f aca="false">J307/G307</f>
        <v>0.40259653</v>
      </c>
      <c r="O307" s="18" t="n">
        <f aca="false">LN(L307/(3.14*H307^2/4))</f>
        <v>0.515162564713482</v>
      </c>
    </row>
    <row r="308" customFormat="false" ht="14.25" hidden="false" customHeight="false" outlineLevel="0" collapsed="false">
      <c r="A308" s="14" t="n">
        <v>29.4</v>
      </c>
      <c r="B308" s="14" t="n">
        <v>6.4753</v>
      </c>
      <c r="C308" s="19" t="n">
        <v>53875</v>
      </c>
      <c r="G308" s="20" t="n">
        <f aca="false">$G$11</f>
        <v>14.8</v>
      </c>
      <c r="H308" s="20" t="n">
        <f aca="false">$H$11</f>
        <v>9.2</v>
      </c>
      <c r="I308" s="6" t="n">
        <f aca="false">(3.14*POWER(H308,2)*0.25*G308)</f>
        <v>983.34752</v>
      </c>
      <c r="J308" s="6" t="n">
        <f aca="false">B308-C308/(2*10^5/1.8467)</f>
        <v>5.9778451875</v>
      </c>
      <c r="K308" s="24" t="n">
        <f aca="false">G308-J308</f>
        <v>8.8221548125</v>
      </c>
      <c r="L308" s="6" t="n">
        <f aca="false">I308/K308</f>
        <v>111.463416920173</v>
      </c>
      <c r="M308" s="25" t="n">
        <f aca="false">C308/L308</f>
        <v>483.342440852892</v>
      </c>
      <c r="N308" s="17" t="n">
        <f aca="false">J308/G308</f>
        <v>0.403908458614865</v>
      </c>
      <c r="O308" s="18" t="n">
        <f aca="false">LN(L308/(3.14*H308^2/4))</f>
        <v>0.517361030782894</v>
      </c>
    </row>
    <row r="309" customFormat="false" ht="14.25" hidden="false" customHeight="false" outlineLevel="0" collapsed="false">
      <c r="A309" s="14" t="n">
        <v>29.5</v>
      </c>
      <c r="B309" s="14" t="n">
        <v>6.4961</v>
      </c>
      <c r="C309" s="19" t="n">
        <v>54024</v>
      </c>
      <c r="G309" s="20" t="n">
        <f aca="false">$G$11</f>
        <v>14.8</v>
      </c>
      <c r="H309" s="20" t="n">
        <f aca="false">$H$11</f>
        <v>9.2</v>
      </c>
      <c r="I309" s="6" t="n">
        <f aca="false">(3.14*POWER(H309,2)*0.25*G309)</f>
        <v>983.34752</v>
      </c>
      <c r="J309" s="6" t="n">
        <f aca="false">B309-C309/(2*10^5/1.8467)</f>
        <v>5.997269396</v>
      </c>
      <c r="K309" s="24" t="n">
        <f aca="false">G309-J309</f>
        <v>8.802730604</v>
      </c>
      <c r="L309" s="6" t="n">
        <f aca="false">I309/K309</f>
        <v>111.709373402063</v>
      </c>
      <c r="M309" s="25" t="n">
        <f aca="false">C309/L309</f>
        <v>483.612058278742</v>
      </c>
      <c r="N309" s="17" t="n">
        <f aca="false">J309/G309</f>
        <v>0.405220905135135</v>
      </c>
      <c r="O309" s="18" t="n">
        <f aca="false">LN(L309/(3.14*H309^2/4))</f>
        <v>0.519565211508637</v>
      </c>
    </row>
    <row r="310" customFormat="false" ht="14.25" hidden="false" customHeight="false" outlineLevel="0" collapsed="false">
      <c r="A310" s="14" t="n">
        <v>29.6</v>
      </c>
      <c r="B310" s="14" t="n">
        <v>6.5169</v>
      </c>
      <c r="C310" s="19" t="n">
        <v>54181</v>
      </c>
      <c r="G310" s="20" t="n">
        <f aca="false">$G$11</f>
        <v>14.8</v>
      </c>
      <c r="H310" s="20" t="n">
        <f aca="false">$H$11</f>
        <v>9.2</v>
      </c>
      <c r="I310" s="6" t="n">
        <f aca="false">(3.14*POWER(H310,2)*0.25*G310)</f>
        <v>983.34752</v>
      </c>
      <c r="J310" s="6" t="n">
        <f aca="false">B310-C310/(2*10^5/1.8467)</f>
        <v>6.0166197365</v>
      </c>
      <c r="K310" s="24" t="n">
        <f aca="false">G310-J310</f>
        <v>8.7833802635</v>
      </c>
      <c r="L310" s="6" t="n">
        <f aca="false">I310/K310</f>
        <v>111.955476194783</v>
      </c>
      <c r="M310" s="25" t="n">
        <f aca="false">C310/L310</f>
        <v>483.951315661724</v>
      </c>
      <c r="N310" s="17" t="n">
        <f aca="false">J310/G310</f>
        <v>0.406528360574324</v>
      </c>
      <c r="O310" s="18" t="n">
        <f aca="false">LN(L310/(3.14*H310^2/4))</f>
        <v>0.521765851372103</v>
      </c>
    </row>
    <row r="311" customFormat="false" ht="14.25" hidden="false" customHeight="false" outlineLevel="0" collapsed="false">
      <c r="A311" s="14" t="n">
        <v>29.7</v>
      </c>
      <c r="B311" s="14" t="n">
        <v>6.5377</v>
      </c>
      <c r="C311" s="19" t="n">
        <v>54338</v>
      </c>
      <c r="G311" s="20" t="n">
        <f aca="false">$G$11</f>
        <v>14.8</v>
      </c>
      <c r="H311" s="20" t="n">
        <f aca="false">$H$11</f>
        <v>9.2</v>
      </c>
      <c r="I311" s="6" t="n">
        <f aca="false">(3.14*POWER(H311,2)*0.25*G311)</f>
        <v>983.34752</v>
      </c>
      <c r="J311" s="6" t="n">
        <f aca="false">B311-C311/(2*10^5/1.8467)</f>
        <v>6.035970077</v>
      </c>
      <c r="K311" s="24" t="n">
        <f aca="false">G311-J311</f>
        <v>8.764029923</v>
      </c>
      <c r="L311" s="6" t="n">
        <f aca="false">I311/K311</f>
        <v>112.202665741629</v>
      </c>
      <c r="M311" s="25" t="n">
        <f aca="false">C311/L311</f>
        <v>484.284394143765</v>
      </c>
      <c r="N311" s="17" t="n">
        <f aca="false">J311/G311</f>
        <v>0.407835816013514</v>
      </c>
      <c r="O311" s="18" t="n">
        <f aca="false">LN(L311/(3.14*H311^2/4))</f>
        <v>0.523971344734143</v>
      </c>
    </row>
    <row r="312" customFormat="false" ht="14.25" hidden="false" customHeight="false" outlineLevel="0" collapsed="false">
      <c r="A312" s="14" t="n">
        <v>29.8</v>
      </c>
      <c r="B312" s="14" t="n">
        <v>6.5591</v>
      </c>
      <c r="C312" s="19" t="n">
        <v>54494</v>
      </c>
      <c r="G312" s="20" t="n">
        <f aca="false">$G$11</f>
        <v>14.8</v>
      </c>
      <c r="H312" s="20" t="n">
        <f aca="false">$H$11</f>
        <v>9.2</v>
      </c>
      <c r="I312" s="6" t="n">
        <f aca="false">(3.14*POWER(H312,2)*0.25*G312)</f>
        <v>983.34752</v>
      </c>
      <c r="J312" s="6" t="n">
        <f aca="false">B312-C312/(2*10^5/1.8467)</f>
        <v>6.055929651</v>
      </c>
      <c r="K312" s="24" t="n">
        <f aca="false">G312-J312</f>
        <v>8.744070349</v>
      </c>
      <c r="L312" s="6" t="n">
        <f aca="false">I312/K312</f>
        <v>112.458784153362</v>
      </c>
      <c r="M312" s="25" t="n">
        <f aca="false">C312/L312</f>
        <v>484.568639170825</v>
      </c>
      <c r="N312" s="17" t="n">
        <f aca="false">J312/G312</f>
        <v>0.409184435878378</v>
      </c>
      <c r="O312" s="18" t="n">
        <f aca="false">LN(L312/(3.14*H312^2/4))</f>
        <v>0.526251384525634</v>
      </c>
    </row>
    <row r="313" customFormat="false" ht="14.25" hidden="false" customHeight="false" outlineLevel="0" collapsed="false">
      <c r="A313" s="14" t="n">
        <v>29.9</v>
      </c>
      <c r="B313" s="14" t="n">
        <v>6.5797</v>
      </c>
      <c r="C313" s="19" t="n">
        <v>54649</v>
      </c>
      <c r="G313" s="20" t="n">
        <f aca="false">$G$11</f>
        <v>14.8</v>
      </c>
      <c r="H313" s="20" t="n">
        <f aca="false">$H$11</f>
        <v>9.2</v>
      </c>
      <c r="I313" s="6" t="n">
        <f aca="false">(3.14*POWER(H313,2)*0.25*G313)</f>
        <v>983.34752</v>
      </c>
      <c r="J313" s="6" t="n">
        <f aca="false">B313-C313/(2*10^5/1.8467)</f>
        <v>6.0750984585</v>
      </c>
      <c r="K313" s="24" t="n">
        <f aca="false">G313-J313</f>
        <v>8.7249015415</v>
      </c>
      <c r="L313" s="6" t="n">
        <f aca="false">I313/K313</f>
        <v>112.705858664732</v>
      </c>
      <c r="M313" s="25" t="n">
        <f aca="false">C313/L313</f>
        <v>484.881625919424</v>
      </c>
      <c r="N313" s="17" t="n">
        <f aca="false">J313/G313</f>
        <v>0.410479625574324</v>
      </c>
      <c r="O313" s="18" t="n">
        <f aca="false">LN(L313/(3.14*H313^2/4))</f>
        <v>0.528445997387084</v>
      </c>
    </row>
    <row r="314" customFormat="false" ht="14.25" hidden="false" customHeight="false" outlineLevel="0" collapsed="false">
      <c r="A314" s="14" t="n">
        <v>30</v>
      </c>
      <c r="B314" s="14" t="n">
        <v>6.6004</v>
      </c>
      <c r="C314" s="19" t="n">
        <v>54794</v>
      </c>
      <c r="G314" s="20" t="n">
        <f aca="false">$G$11</f>
        <v>14.8</v>
      </c>
      <c r="H314" s="20" t="n">
        <f aca="false">$H$11</f>
        <v>9.2</v>
      </c>
      <c r="I314" s="6" t="n">
        <f aca="false">(3.14*POWER(H314,2)*0.25*G314)</f>
        <v>983.34752</v>
      </c>
      <c r="J314" s="6" t="n">
        <f aca="false">B314-C314/(2*10^5/1.8467)</f>
        <v>6.094459601</v>
      </c>
      <c r="K314" s="24" t="n">
        <f aca="false">G314-J314</f>
        <v>8.705540399</v>
      </c>
      <c r="L314" s="6" t="n">
        <f aca="false">I314/K314</f>
        <v>112.95651676178</v>
      </c>
      <c r="M314" s="25" t="n">
        <f aca="false">C314/L314</f>
        <v>485.089320836245</v>
      </c>
      <c r="N314" s="17" t="n">
        <f aca="false">J314/G314</f>
        <v>0.411787810878378</v>
      </c>
      <c r="O314" s="18" t="n">
        <f aca="false">LN(L314/(3.14*H314^2/4))</f>
        <v>0.530667530326834</v>
      </c>
    </row>
    <row r="315" customFormat="false" ht="14.25" hidden="false" customHeight="false" outlineLevel="0" collapsed="false">
      <c r="A315" s="14" t="n">
        <v>30.1</v>
      </c>
      <c r="B315" s="14" t="n">
        <v>6.621</v>
      </c>
      <c r="C315" s="19" t="n">
        <v>54953</v>
      </c>
      <c r="G315" s="20" t="n">
        <f aca="false">$G$11</f>
        <v>14.8</v>
      </c>
      <c r="H315" s="20" t="n">
        <f aca="false">$H$11</f>
        <v>9.2</v>
      </c>
      <c r="I315" s="6" t="n">
        <f aca="false">(3.14*POWER(H315,2)*0.25*G315)</f>
        <v>983.34752</v>
      </c>
      <c r="J315" s="6" t="n">
        <f aca="false">B315-C315/(2*10^5/1.8467)</f>
        <v>6.1135914745</v>
      </c>
      <c r="K315" s="24" t="n">
        <f aca="false">G315-J315</f>
        <v>8.6864085255</v>
      </c>
      <c r="L315" s="6" t="n">
        <f aca="false">I315/K315</f>
        <v>113.205304253566</v>
      </c>
      <c r="M315" s="25" t="n">
        <f aca="false">C315/L315</f>
        <v>485.427784169122</v>
      </c>
      <c r="N315" s="17" t="n">
        <f aca="false">J315/G315</f>
        <v>0.413080505033784</v>
      </c>
      <c r="O315" s="18" t="n">
        <f aca="false">LN(L315/(3.14*H315^2/4))</f>
        <v>0.53286761512471</v>
      </c>
    </row>
    <row r="316" customFormat="false" ht="14.25" hidden="false" customHeight="false" outlineLevel="0" collapsed="false">
      <c r="A316" s="14" t="n">
        <v>30.2</v>
      </c>
      <c r="B316" s="14" t="n">
        <v>6.6416</v>
      </c>
      <c r="C316" s="19" t="n">
        <v>55116</v>
      </c>
      <c r="G316" s="20" t="n">
        <f aca="false">$G$11</f>
        <v>14.8</v>
      </c>
      <c r="H316" s="20" t="n">
        <f aca="false">$H$11</f>
        <v>9.2</v>
      </c>
      <c r="I316" s="6" t="n">
        <f aca="false">(3.14*POWER(H316,2)*0.25*G316)</f>
        <v>983.34752</v>
      </c>
      <c r="J316" s="6" t="n">
        <f aca="false">B316-C316/(2*10^5/1.8467)</f>
        <v>6.132686414</v>
      </c>
      <c r="K316" s="24" t="n">
        <f aca="false">G316-J316</f>
        <v>8.667313586</v>
      </c>
      <c r="L316" s="6" t="n">
        <f aca="false">I316/K316</f>
        <v>113.454706610404</v>
      </c>
      <c r="M316" s="25" t="n">
        <f aca="false">C316/L316</f>
        <v>485.797386874964</v>
      </c>
      <c r="N316" s="17" t="n">
        <f aca="false">J316/G316</f>
        <v>0.414370703648649</v>
      </c>
      <c r="O316" s="18" t="n">
        <f aca="false">LN(L316/(3.14*H316^2/4))</f>
        <v>0.535068289664</v>
      </c>
    </row>
    <row r="317" customFormat="false" ht="14.25" hidden="false" customHeight="false" outlineLevel="0" collapsed="false">
      <c r="A317" s="14" t="n">
        <v>30.3</v>
      </c>
      <c r="B317" s="14" t="n">
        <v>6.6622</v>
      </c>
      <c r="C317" s="19" t="n">
        <v>55279</v>
      </c>
      <c r="G317" s="20" t="n">
        <f aca="false">$G$11</f>
        <v>14.8</v>
      </c>
      <c r="H317" s="20" t="n">
        <f aca="false">$H$11</f>
        <v>9.2</v>
      </c>
      <c r="I317" s="6" t="n">
        <f aca="false">(3.14*POWER(H317,2)*0.25*G317)</f>
        <v>983.34752</v>
      </c>
      <c r="J317" s="6" t="n">
        <f aca="false">B317-C317/(2*10^5/1.8467)</f>
        <v>6.1517813535</v>
      </c>
      <c r="K317" s="24" t="n">
        <f aca="false">G317-J317</f>
        <v>8.6482186465</v>
      </c>
      <c r="L317" s="6" t="n">
        <f aca="false">I317/K317</f>
        <v>113.705210309174</v>
      </c>
      <c r="M317" s="25" t="n">
        <f aca="false">C317/L317</f>
        <v>486.160659214225</v>
      </c>
      <c r="N317" s="17" t="n">
        <f aca="false">J317/G317</f>
        <v>0.415660902263514</v>
      </c>
      <c r="O317" s="18" t="n">
        <f aca="false">LN(L317/(3.14*H317^2/4))</f>
        <v>0.537273817854989</v>
      </c>
    </row>
    <row r="318" customFormat="false" ht="14.25" hidden="false" customHeight="false" outlineLevel="0" collapsed="false">
      <c r="A318" s="14" t="n">
        <v>30.4</v>
      </c>
      <c r="B318" s="14" t="n">
        <v>6.6828</v>
      </c>
      <c r="C318" s="19" t="n">
        <v>55430</v>
      </c>
      <c r="G318" s="20" t="n">
        <f aca="false">$G$11</f>
        <v>14.8</v>
      </c>
      <c r="H318" s="20" t="n">
        <f aca="false">$H$11</f>
        <v>9.2</v>
      </c>
      <c r="I318" s="6" t="n">
        <f aca="false">(3.14*POWER(H318,2)*0.25*G318)</f>
        <v>983.34752</v>
      </c>
      <c r="J318" s="6" t="n">
        <f aca="false">B318-C318/(2*10^5/1.8467)</f>
        <v>6.170987095</v>
      </c>
      <c r="K318" s="24" t="n">
        <f aca="false">G318-J318</f>
        <v>8.629012905</v>
      </c>
      <c r="L318" s="6" t="n">
        <f aca="false">I318/K318</f>
        <v>113.95828593908</v>
      </c>
      <c r="M318" s="25" t="n">
        <f aca="false">C318/L318</f>
        <v>486.406052383343</v>
      </c>
      <c r="N318" s="17" t="n">
        <f aca="false">J318/G318</f>
        <v>0.4169585875</v>
      </c>
      <c r="O318" s="18" t="n">
        <f aca="false">LN(L318/(3.14*H318^2/4))</f>
        <v>0.539497061706716</v>
      </c>
    </row>
    <row r="319" customFormat="false" ht="14.25" hidden="false" customHeight="false" outlineLevel="0" collapsed="false">
      <c r="A319" s="14" t="n">
        <v>30.5</v>
      </c>
      <c r="B319" s="14" t="n">
        <v>6.7035</v>
      </c>
      <c r="C319" s="19" t="n">
        <v>55587</v>
      </c>
      <c r="G319" s="20" t="n">
        <f aca="false">$G$11</f>
        <v>14.8</v>
      </c>
      <c r="H319" s="20" t="n">
        <f aca="false">$H$11</f>
        <v>9.2</v>
      </c>
      <c r="I319" s="6" t="n">
        <f aca="false">(3.14*POWER(H319,2)*0.25*G319)</f>
        <v>983.34752</v>
      </c>
      <c r="J319" s="6" t="n">
        <f aca="false">B319-C319/(2*10^5/1.8467)</f>
        <v>6.1902374355</v>
      </c>
      <c r="K319" s="24" t="n">
        <f aca="false">G319-J319</f>
        <v>8.6097625645</v>
      </c>
      <c r="L319" s="6" t="n">
        <f aca="false">I319/K319</f>
        <v>114.213082257874</v>
      </c>
      <c r="M319" s="25" t="n">
        <f aca="false">C319/L319</f>
        <v>486.695559747648</v>
      </c>
      <c r="N319" s="17" t="n">
        <f aca="false">J319/G319</f>
        <v>0.418259286182432</v>
      </c>
      <c r="O319" s="18" t="n">
        <f aca="false">LN(L319/(3.14*H319^2/4))</f>
        <v>0.541730439423799</v>
      </c>
    </row>
    <row r="320" customFormat="false" ht="14.25" hidden="false" customHeight="false" outlineLevel="0" collapsed="false">
      <c r="A320" s="14" t="n">
        <v>30.6</v>
      </c>
      <c r="B320" s="14" t="n">
        <v>6.7249</v>
      </c>
      <c r="C320" s="19" t="n">
        <v>55752</v>
      </c>
      <c r="G320" s="20" t="n">
        <f aca="false">$G$11</f>
        <v>14.8</v>
      </c>
      <c r="H320" s="20" t="n">
        <f aca="false">$H$11</f>
        <v>9.2</v>
      </c>
      <c r="I320" s="6" t="n">
        <f aca="false">(3.14*POWER(H320,2)*0.25*G320)</f>
        <v>983.34752</v>
      </c>
      <c r="J320" s="6" t="n">
        <f aca="false">B320-C320/(2*10^5/1.8467)</f>
        <v>6.210113908</v>
      </c>
      <c r="K320" s="24" t="n">
        <f aca="false">G320-J320</f>
        <v>8.589886092</v>
      </c>
      <c r="L320" s="6" t="n">
        <f aca="false">I320/K320</f>
        <v>114.4773643641</v>
      </c>
      <c r="M320" s="25" t="n">
        <f aca="false">C320/L320</f>
        <v>487.013308785468</v>
      </c>
      <c r="N320" s="17" t="n">
        <f aca="false">J320/G320</f>
        <v>0.419602291081081</v>
      </c>
      <c r="O320" s="18" t="n">
        <f aca="false">LN(L320/(3.14*H320^2/4))</f>
        <v>0.544041705397333</v>
      </c>
    </row>
    <row r="321" customFormat="false" ht="14.25" hidden="false" customHeight="false" outlineLevel="0" collapsed="false">
      <c r="A321" s="14" t="n">
        <v>30.7</v>
      </c>
      <c r="B321" s="14" t="n">
        <v>6.7457</v>
      </c>
      <c r="C321" s="19" t="n">
        <v>55903</v>
      </c>
      <c r="G321" s="20" t="n">
        <f aca="false">$G$11</f>
        <v>14.8</v>
      </c>
      <c r="H321" s="20" t="n">
        <f aca="false">$H$11</f>
        <v>9.2</v>
      </c>
      <c r="I321" s="6" t="n">
        <f aca="false">(3.14*POWER(H321,2)*0.25*G321)</f>
        <v>983.34752</v>
      </c>
      <c r="J321" s="6" t="n">
        <f aca="false">B321-C321/(2*10^5/1.8467)</f>
        <v>6.2295196495</v>
      </c>
      <c r="K321" s="24" t="n">
        <f aca="false">G321-J321</f>
        <v>8.5704803505</v>
      </c>
      <c r="L321" s="6" t="n">
        <f aca="false">I321/K321</f>
        <v>114.736570155328</v>
      </c>
      <c r="M321" s="25" t="n">
        <f aca="false">C321/L321</f>
        <v>487.229136484731</v>
      </c>
      <c r="N321" s="17" t="n">
        <f aca="false">J321/G321</f>
        <v>0.420913489831081</v>
      </c>
      <c r="O321" s="18" t="n">
        <f aca="false">LN(L321/(3.14*H321^2/4))</f>
        <v>0.546303399497764</v>
      </c>
    </row>
    <row r="322" customFormat="false" ht="14.25" hidden="false" customHeight="false" outlineLevel="0" collapsed="false">
      <c r="A322" s="14" t="n">
        <v>30.8</v>
      </c>
      <c r="B322" s="14" t="n">
        <v>6.7665</v>
      </c>
      <c r="C322" s="19" t="n">
        <v>56070</v>
      </c>
      <c r="G322" s="20" t="n">
        <f aca="false">$G$11</f>
        <v>14.8</v>
      </c>
      <c r="H322" s="20" t="n">
        <f aca="false">$H$11</f>
        <v>9.2</v>
      </c>
      <c r="I322" s="6" t="n">
        <f aca="false">(3.14*POWER(H322,2)*0.25*G322)</f>
        <v>983.34752</v>
      </c>
      <c r="J322" s="6" t="n">
        <f aca="false">B322-C322/(2*10^5/1.8467)</f>
        <v>6.248777655</v>
      </c>
      <c r="K322" s="24" t="n">
        <f aca="false">G322-J322</f>
        <v>8.551222345</v>
      </c>
      <c r="L322" s="6" t="n">
        <f aca="false">I322/K322</f>
        <v>114.994965670022</v>
      </c>
      <c r="M322" s="25" t="n">
        <f aca="false">C322/L322</f>
        <v>487.586562362155</v>
      </c>
      <c r="N322" s="17" t="n">
        <f aca="false">J322/G322</f>
        <v>0.422214706418919</v>
      </c>
      <c r="O322" s="18" t="n">
        <f aca="false">LN(L322/(3.14*H322^2/4))</f>
        <v>0.548552943712341</v>
      </c>
    </row>
    <row r="323" customFormat="false" ht="14.25" hidden="false" customHeight="false" outlineLevel="0" collapsed="false">
      <c r="A323" s="14" t="n">
        <v>30.9</v>
      </c>
      <c r="B323" s="14" t="n">
        <v>6.7872</v>
      </c>
      <c r="C323" s="19" t="n">
        <v>56239</v>
      </c>
      <c r="G323" s="20" t="n">
        <f aca="false">$G$11</f>
        <v>14.8</v>
      </c>
      <c r="H323" s="20" t="n">
        <f aca="false">$H$11</f>
        <v>9.2</v>
      </c>
      <c r="I323" s="6" t="n">
        <f aca="false">(3.14*POWER(H323,2)*0.25*G323)</f>
        <v>983.34752</v>
      </c>
      <c r="J323" s="6" t="n">
        <f aca="false">B323-C323/(2*10^5/1.8467)</f>
        <v>6.2679171935</v>
      </c>
      <c r="K323" s="24" t="n">
        <f aca="false">G323-J323</f>
        <v>8.5320828065</v>
      </c>
      <c r="L323" s="6" t="n">
        <f aca="false">I323/K323</f>
        <v>115.25292736855</v>
      </c>
      <c r="M323" s="25" t="n">
        <f aca="false">C323/L323</f>
        <v>487.961575328683</v>
      </c>
      <c r="N323" s="17" t="n">
        <f aca="false">J323/G323</f>
        <v>0.42350791847973</v>
      </c>
      <c r="O323" s="18" t="n">
        <f aca="false">LN(L323/(3.14*H323^2/4))</f>
        <v>0.550793674804874</v>
      </c>
    </row>
    <row r="324" customFormat="false" ht="14.25" hidden="false" customHeight="false" outlineLevel="0" collapsed="false">
      <c r="A324" s="14" t="n">
        <v>31</v>
      </c>
      <c r="B324" s="14" t="n">
        <v>6.8078</v>
      </c>
      <c r="C324" s="19" t="n">
        <v>56410</v>
      </c>
      <c r="G324" s="20" t="n">
        <f aca="false">$G$11</f>
        <v>14.8</v>
      </c>
      <c r="H324" s="20" t="n">
        <f aca="false">$H$11</f>
        <v>9.2</v>
      </c>
      <c r="I324" s="6" t="n">
        <f aca="false">(3.14*POWER(H324,2)*0.25*G324)</f>
        <v>983.34752</v>
      </c>
      <c r="J324" s="6" t="n">
        <f aca="false">B324-C324/(2*10^5/1.8467)</f>
        <v>6.286938265</v>
      </c>
      <c r="K324" s="24" t="n">
        <f aca="false">G324-J324</f>
        <v>8.513061735</v>
      </c>
      <c r="L324" s="6" t="n">
        <f aca="false">I324/K324</f>
        <v>115.510441555608</v>
      </c>
      <c r="M324" s="25" t="n">
        <f aca="false">C324/L324</f>
        <v>488.354119682277</v>
      </c>
      <c r="N324" s="17" t="n">
        <f aca="false">J324/G324</f>
        <v>0.424793126013514</v>
      </c>
      <c r="O324" s="18" t="n">
        <f aca="false">LN(L324/(3.14*H324^2/4))</f>
        <v>0.553025522044332</v>
      </c>
    </row>
    <row r="325" customFormat="false" ht="14.25" hidden="false" customHeight="false" outlineLevel="0" collapsed="false">
      <c r="A325" s="14" t="n">
        <v>31.1</v>
      </c>
      <c r="B325" s="14" t="n">
        <v>6.8285</v>
      </c>
      <c r="C325" s="19" t="n">
        <v>56578</v>
      </c>
      <c r="G325" s="20" t="n">
        <f aca="false">$G$11</f>
        <v>14.8</v>
      </c>
      <c r="H325" s="20" t="n">
        <f aca="false">$H$11</f>
        <v>9.2</v>
      </c>
      <c r="I325" s="6" t="n">
        <f aca="false">(3.14*POWER(H325,2)*0.25*G325)</f>
        <v>983.34752</v>
      </c>
      <c r="J325" s="6" t="n">
        <f aca="false">B325-C325/(2*10^5/1.8467)</f>
        <v>6.306087037</v>
      </c>
      <c r="K325" s="24" t="n">
        <f aca="false">G325-J325</f>
        <v>8.493912963</v>
      </c>
      <c r="L325" s="6" t="n">
        <f aca="false">I325/K325</f>
        <v>115.770849581756</v>
      </c>
      <c r="M325" s="25" t="n">
        <f aca="false">C325/L325</f>
        <v>488.706787627444</v>
      </c>
      <c r="N325" s="17" t="n">
        <f aca="false">J325/G325</f>
        <v>0.426086961959459</v>
      </c>
      <c r="O325" s="18" t="n">
        <f aca="false">LN(L325/(3.14*H325^2/4))</f>
        <v>0.55527739581164</v>
      </c>
    </row>
    <row r="326" customFormat="false" ht="14.25" hidden="false" customHeight="false" outlineLevel="0" collapsed="false">
      <c r="A326" s="14" t="n">
        <v>31.2</v>
      </c>
      <c r="B326" s="14" t="n">
        <v>6.8491</v>
      </c>
      <c r="C326" s="19" t="n">
        <v>56747</v>
      </c>
      <c r="G326" s="20" t="n">
        <f aca="false">$G$11</f>
        <v>14.8</v>
      </c>
      <c r="H326" s="20" t="n">
        <f aca="false">$H$11</f>
        <v>9.2</v>
      </c>
      <c r="I326" s="6" t="n">
        <f aca="false">(3.14*POWER(H326,2)*0.25*G326)</f>
        <v>983.34752</v>
      </c>
      <c r="J326" s="6" t="n">
        <f aca="false">B326-C326/(2*10^5/1.8467)</f>
        <v>6.3251265755</v>
      </c>
      <c r="K326" s="24" t="n">
        <f aca="false">G326-J326</f>
        <v>8.4748734245</v>
      </c>
      <c r="L326" s="6" t="n">
        <f aca="false">I326/K326</f>
        <v>116.030938840602</v>
      </c>
      <c r="M326" s="25" t="n">
        <f aca="false">C326/L326</f>
        <v>489.06783455365</v>
      </c>
      <c r="N326" s="17" t="n">
        <f aca="false">J326/G326</f>
        <v>0.427373417263513</v>
      </c>
      <c r="O326" s="18" t="n">
        <f aca="false">LN(L326/(3.14*H326^2/4))</f>
        <v>0.557521462777328</v>
      </c>
    </row>
    <row r="327" customFormat="false" ht="14.25" hidden="false" customHeight="false" outlineLevel="0" collapsed="false">
      <c r="A327" s="14" t="n">
        <v>31.3</v>
      </c>
      <c r="B327" s="14" t="n">
        <v>6.8698</v>
      </c>
      <c r="C327" s="19" t="n">
        <v>56912</v>
      </c>
      <c r="G327" s="20" t="n">
        <f aca="false">$G$11</f>
        <v>14.8</v>
      </c>
      <c r="H327" s="20" t="n">
        <f aca="false">$H$11</f>
        <v>9.2</v>
      </c>
      <c r="I327" s="6" t="n">
        <f aca="false">(3.14*POWER(H327,2)*0.25*G327)</f>
        <v>983.34752</v>
      </c>
      <c r="J327" s="6" t="n">
        <f aca="false">B327-C327/(2*10^5/1.8467)</f>
        <v>6.344303048</v>
      </c>
      <c r="K327" s="24" t="n">
        <f aca="false">G327-J327</f>
        <v>8.455696952</v>
      </c>
      <c r="L327" s="6" t="n">
        <f aca="false">I327/K327</f>
        <v>116.294082626437</v>
      </c>
      <c r="M327" s="25" t="n">
        <f aca="false">C327/L327</f>
        <v>489.380015858711</v>
      </c>
      <c r="N327" s="17" t="n">
        <f aca="false">J327/G327</f>
        <v>0.428669124864865</v>
      </c>
      <c r="O327" s="18" t="n">
        <f aca="false">LN(L327/(3.14*H327^2/4))</f>
        <v>0.559786771065719</v>
      </c>
    </row>
    <row r="328" customFormat="false" ht="14.25" hidden="false" customHeight="false" outlineLevel="0" collapsed="false">
      <c r="A328" s="14" t="n">
        <v>31.4</v>
      </c>
      <c r="B328" s="14" t="n">
        <v>6.891</v>
      </c>
      <c r="C328" s="19" t="n">
        <v>57079</v>
      </c>
      <c r="G328" s="20" t="n">
        <f aca="false">$G$11</f>
        <v>14.8</v>
      </c>
      <c r="H328" s="20" t="n">
        <f aca="false">$H$11</f>
        <v>9.2</v>
      </c>
      <c r="I328" s="6" t="n">
        <f aca="false">(3.14*POWER(H328,2)*0.25*G328)</f>
        <v>983.34752</v>
      </c>
      <c r="J328" s="6" t="n">
        <f aca="false">B328-C328/(2*10^5/1.8467)</f>
        <v>6.3639610535</v>
      </c>
      <c r="K328" s="24" t="n">
        <f aca="false">G328-J328</f>
        <v>8.4360389465</v>
      </c>
      <c r="L328" s="6" t="n">
        <f aca="false">I328/K328</f>
        <v>116.565075888842</v>
      </c>
      <c r="M328" s="25" t="n">
        <f aca="false">C328/L328</f>
        <v>489.67496966614</v>
      </c>
      <c r="N328" s="17" t="n">
        <f aca="false">J328/G328</f>
        <v>0.42999736847973</v>
      </c>
      <c r="O328" s="18" t="n">
        <f aca="false">LN(L328/(3.14*H328^2/4))</f>
        <v>0.56211430146197</v>
      </c>
    </row>
    <row r="329" customFormat="false" ht="14.25" hidden="false" customHeight="false" outlineLevel="0" collapsed="false">
      <c r="A329" s="14" t="n">
        <v>31.5</v>
      </c>
      <c r="B329" s="14" t="n">
        <v>6.9116</v>
      </c>
      <c r="C329" s="19" t="n">
        <v>57251</v>
      </c>
      <c r="G329" s="20" t="n">
        <f aca="false">$G$11</f>
        <v>14.8</v>
      </c>
      <c r="H329" s="20" t="n">
        <f aca="false">$H$11</f>
        <v>9.2</v>
      </c>
      <c r="I329" s="6" t="n">
        <f aca="false">(3.14*POWER(H329,2)*0.25*G329)</f>
        <v>983.34752</v>
      </c>
      <c r="J329" s="6" t="n">
        <f aca="false">B329-C329/(2*10^5/1.8467)</f>
        <v>6.3829728915</v>
      </c>
      <c r="K329" s="24" t="n">
        <f aca="false">G329-J329</f>
        <v>8.4170271085</v>
      </c>
      <c r="L329" s="6" t="n">
        <f aca="false">I329/K329</f>
        <v>116.82836556472</v>
      </c>
      <c r="M329" s="25" t="n">
        <f aca="false">C329/L329</f>
        <v>490.043661256942</v>
      </c>
      <c r="N329" s="17" t="n">
        <f aca="false">J329/G329</f>
        <v>0.431281952128378</v>
      </c>
      <c r="O329" s="18" t="n">
        <f aca="false">LN(L329/(3.14*H329^2/4))</f>
        <v>0.564370489861487</v>
      </c>
    </row>
    <row r="330" customFormat="false" ht="14.25" hidden="false" customHeight="false" outlineLevel="0" collapsed="false">
      <c r="A330" s="14" t="n">
        <v>31.6</v>
      </c>
      <c r="B330" s="14" t="n">
        <v>6.9322</v>
      </c>
      <c r="C330" s="19" t="n">
        <v>57426</v>
      </c>
      <c r="G330" s="20" t="n">
        <f aca="false">$G$11</f>
        <v>14.8</v>
      </c>
      <c r="H330" s="20" t="n">
        <f aca="false">$H$11</f>
        <v>9.2</v>
      </c>
      <c r="I330" s="6" t="n">
        <f aca="false">(3.14*POWER(H330,2)*0.25*G330)</f>
        <v>983.34752</v>
      </c>
      <c r="J330" s="6" t="n">
        <f aca="false">B330-C330/(2*10^5/1.8467)</f>
        <v>6.401957029</v>
      </c>
      <c r="K330" s="24" t="n">
        <f aca="false">G330-J330</f>
        <v>8.398042971</v>
      </c>
      <c r="L330" s="6" t="n">
        <f aca="false">I330/K330</f>
        <v>117.092461112152</v>
      </c>
      <c r="M330" s="25" t="n">
        <f aca="false">C330/L330</f>
        <v>490.432940383727</v>
      </c>
      <c r="N330" s="17" t="n">
        <f aca="false">J330/G330</f>
        <v>0.432564664121622</v>
      </c>
      <c r="O330" s="18" t="n">
        <f aca="false">LN(L330/(3.14*H330^2/4))</f>
        <v>0.566628481707632</v>
      </c>
    </row>
    <row r="331" customFormat="false" ht="14.25" hidden="false" customHeight="false" outlineLevel="0" collapsed="false">
      <c r="A331" s="14" t="n">
        <v>31.7</v>
      </c>
      <c r="B331" s="14" t="n">
        <v>6.9528</v>
      </c>
      <c r="C331" s="19" t="n">
        <v>57589</v>
      </c>
      <c r="G331" s="20" t="n">
        <f aca="false">$G$11</f>
        <v>14.8</v>
      </c>
      <c r="H331" s="20" t="n">
        <f aca="false">$H$11</f>
        <v>9.2</v>
      </c>
      <c r="I331" s="6" t="n">
        <f aca="false">(3.14*POWER(H331,2)*0.25*G331)</f>
        <v>983.34752</v>
      </c>
      <c r="J331" s="6" t="n">
        <f aca="false">B331-C331/(2*10^5/1.8467)</f>
        <v>6.4210519685</v>
      </c>
      <c r="K331" s="24" t="n">
        <f aca="false">G331-J331</f>
        <v>8.3789480315</v>
      </c>
      <c r="L331" s="6" t="n">
        <f aca="false">I331/K331</f>
        <v>117.359305285482</v>
      </c>
      <c r="M331" s="25" t="n">
        <f aca="false">C331/L331</f>
        <v>490.706722061041</v>
      </c>
      <c r="N331" s="17" t="n">
        <f aca="false">J331/G331</f>
        <v>0.433854862736486</v>
      </c>
      <c r="O331" s="18" t="n">
        <f aca="false">LN(L331/(3.14*H331^2/4))</f>
        <v>0.568904807389924</v>
      </c>
    </row>
    <row r="332" customFormat="false" ht="14.25" hidden="false" customHeight="false" outlineLevel="0" collapsed="false">
      <c r="A332" s="14" t="n">
        <v>31.8</v>
      </c>
      <c r="B332" s="14" t="n">
        <v>6.9736</v>
      </c>
      <c r="C332" s="19" t="n">
        <v>57766</v>
      </c>
      <c r="G332" s="20" t="n">
        <f aca="false">$G$11</f>
        <v>14.8</v>
      </c>
      <c r="H332" s="20" t="n">
        <f aca="false">$H$11</f>
        <v>9.2</v>
      </c>
      <c r="I332" s="6" t="n">
        <f aca="false">(3.14*POWER(H332,2)*0.25*G332)</f>
        <v>983.34752</v>
      </c>
      <c r="J332" s="6" t="n">
        <f aca="false">B332-C332/(2*10^5/1.8467)</f>
        <v>6.440217639</v>
      </c>
      <c r="K332" s="24" t="n">
        <f aca="false">G332-J332</f>
        <v>8.359782361</v>
      </c>
      <c r="L332" s="6" t="n">
        <f aca="false">I332/K332</f>
        <v>117.628363698498</v>
      </c>
      <c r="M332" s="25" t="n">
        <f aca="false">C332/L332</f>
        <v>491.089038253258</v>
      </c>
      <c r="N332" s="17" t="n">
        <f aca="false">J332/G332</f>
        <v>0.435149840472973</v>
      </c>
      <c r="O332" s="18" t="n">
        <f aca="false">LN(L332/(3.14*H332^2/4))</f>
        <v>0.571194787385539</v>
      </c>
    </row>
    <row r="333" customFormat="false" ht="14.25" hidden="false" customHeight="false" outlineLevel="0" collapsed="false">
      <c r="A333" s="14" t="n">
        <v>31.9</v>
      </c>
      <c r="B333" s="14" t="n">
        <v>6.9944</v>
      </c>
      <c r="C333" s="19" t="n">
        <v>57939</v>
      </c>
      <c r="G333" s="20" t="n">
        <f aca="false">$G$11</f>
        <v>14.8</v>
      </c>
      <c r="H333" s="20" t="n">
        <f aca="false">$H$11</f>
        <v>9.2</v>
      </c>
      <c r="I333" s="6" t="n">
        <f aca="false">(3.14*POWER(H333,2)*0.25*G333)</f>
        <v>983.34752</v>
      </c>
      <c r="J333" s="6" t="n">
        <f aca="false">B333-C333/(2*10^5/1.8467)</f>
        <v>6.4594202435</v>
      </c>
      <c r="K333" s="24" t="n">
        <f aca="false">G333-J333</f>
        <v>8.3405797565</v>
      </c>
      <c r="L333" s="6" t="n">
        <f aca="false">I333/K333</f>
        <v>117.899180717462</v>
      </c>
      <c r="M333" s="25" t="n">
        <f aca="false">C333/L333</f>
        <v>491.428351303366</v>
      </c>
      <c r="N333" s="17" t="n">
        <f aca="false">J333/G333</f>
        <v>0.43644731375</v>
      </c>
      <c r="O333" s="18" t="n">
        <f aca="false">LN(L333/(3.14*H333^2/4))</f>
        <v>0.573494451647615</v>
      </c>
    </row>
    <row r="334" customFormat="false" ht="14.25" hidden="false" customHeight="false" outlineLevel="0" collapsed="false">
      <c r="A334" s="14" t="n">
        <v>32</v>
      </c>
      <c r="B334" s="14" t="n">
        <v>7.0151</v>
      </c>
      <c r="C334" s="19" t="n">
        <v>58108</v>
      </c>
      <c r="G334" s="20" t="n">
        <f aca="false">$G$11</f>
        <v>14.8</v>
      </c>
      <c r="H334" s="20" t="n">
        <f aca="false">$H$11</f>
        <v>9.2</v>
      </c>
      <c r="I334" s="6" t="n">
        <f aca="false">(3.14*POWER(H334,2)*0.25*G334)</f>
        <v>983.34752</v>
      </c>
      <c r="J334" s="6" t="n">
        <f aca="false">B334-C334/(2*10^5/1.8467)</f>
        <v>6.478559782</v>
      </c>
      <c r="K334" s="24" t="n">
        <f aca="false">G334-J334</f>
        <v>8.321440218</v>
      </c>
      <c r="L334" s="6" t="n">
        <f aca="false">I334/K334</f>
        <v>118.170352035088</v>
      </c>
      <c r="M334" s="25" t="n">
        <f aca="false">C334/L334</f>
        <v>491.730785254377</v>
      </c>
      <c r="N334" s="17" t="n">
        <f aca="false">J334/G334</f>
        <v>0.437740525810811</v>
      </c>
      <c r="O334" s="18" t="n">
        <f aca="false">LN(L334/(3.14*H334^2/4))</f>
        <v>0.57579183779257</v>
      </c>
    </row>
    <row r="335" customFormat="false" ht="14.25" hidden="false" customHeight="false" outlineLevel="0" collapsed="false">
      <c r="A335" s="14" t="n">
        <v>32.1</v>
      </c>
      <c r="B335" s="14" t="n">
        <v>7.0356</v>
      </c>
      <c r="C335" s="19" t="n">
        <v>58271</v>
      </c>
      <c r="G335" s="20" t="n">
        <f aca="false">$G$11</f>
        <v>14.8</v>
      </c>
      <c r="H335" s="20" t="n">
        <f aca="false">$H$11</f>
        <v>9.2</v>
      </c>
      <c r="I335" s="6" t="n">
        <f aca="false">(3.14*POWER(H335,2)*0.25*G335)</f>
        <v>983.34752</v>
      </c>
      <c r="J335" s="6" t="n">
        <f aca="false">B335-C335/(2*10^5/1.8467)</f>
        <v>6.4975547215</v>
      </c>
      <c r="K335" s="24" t="n">
        <f aca="false">G335-J335</f>
        <v>8.3024452785</v>
      </c>
      <c r="L335" s="6" t="n">
        <f aca="false">I335/K335</f>
        <v>118.44071078029</v>
      </c>
      <c r="M335" s="25" t="n">
        <f aca="false">C335/L335</f>
        <v>491.984551731491</v>
      </c>
      <c r="N335" s="17" t="n">
        <f aca="false">J335/G335</f>
        <v>0.439023967668919</v>
      </c>
      <c r="O335" s="18" t="n">
        <f aca="false">LN(L335/(3.14*H335^2/4))</f>
        <v>0.578077097489601</v>
      </c>
    </row>
    <row r="336" customFormat="false" ht="14.25" hidden="false" customHeight="false" outlineLevel="0" collapsed="false">
      <c r="A336" s="14" t="n">
        <v>32.2</v>
      </c>
      <c r="B336" s="14" t="n">
        <v>7.057</v>
      </c>
      <c r="C336" s="19" t="n">
        <v>58458</v>
      </c>
      <c r="G336" s="20" t="n">
        <f aca="false">$G$11</f>
        <v>14.8</v>
      </c>
      <c r="H336" s="20" t="n">
        <f aca="false">$H$11</f>
        <v>9.2</v>
      </c>
      <c r="I336" s="6" t="n">
        <f aca="false">(3.14*POWER(H336,2)*0.25*G336)</f>
        <v>983.34752</v>
      </c>
      <c r="J336" s="6" t="n">
        <f aca="false">B336-C336/(2*10^5/1.8467)</f>
        <v>6.517228057</v>
      </c>
      <c r="K336" s="24" t="n">
        <f aca="false">G336-J336</f>
        <v>8.282771943</v>
      </c>
      <c r="L336" s="6" t="n">
        <f aca="false">I336/K336</f>
        <v>118.722032523309</v>
      </c>
      <c r="M336" s="25" t="n">
        <f aca="false">C336/L336</f>
        <v>492.393861169136</v>
      </c>
      <c r="N336" s="17" t="n">
        <f aca="false">J336/G336</f>
        <v>0.440353247094595</v>
      </c>
      <c r="O336" s="18" t="n">
        <f aca="false">LN(L336/(3.14*H336^2/4))</f>
        <v>0.580449492673153</v>
      </c>
    </row>
    <row r="337" customFormat="false" ht="14.25" hidden="false" customHeight="false" outlineLevel="0" collapsed="false">
      <c r="A337" s="14" t="n">
        <v>32.3</v>
      </c>
      <c r="B337" s="14" t="n">
        <v>7.0777</v>
      </c>
      <c r="C337" s="19" t="n">
        <v>58631</v>
      </c>
      <c r="G337" s="20" t="n">
        <f aca="false">$G$11</f>
        <v>14.8</v>
      </c>
      <c r="H337" s="20" t="n">
        <f aca="false">$H$11</f>
        <v>9.2</v>
      </c>
      <c r="I337" s="6" t="n">
        <f aca="false">(3.14*POWER(H337,2)*0.25*G337)</f>
        <v>983.34752</v>
      </c>
      <c r="J337" s="6" t="n">
        <f aca="false">B337-C337/(2*10^5/1.8467)</f>
        <v>6.5363306615</v>
      </c>
      <c r="K337" s="24" t="n">
        <f aca="false">G337-J337</f>
        <v>8.2636693385</v>
      </c>
      <c r="L337" s="6" t="n">
        <f aca="false">I337/K337</f>
        <v>118.996474776482</v>
      </c>
      <c r="M337" s="25" t="n">
        <f aca="false">C337/L337</f>
        <v>492.712074959617</v>
      </c>
      <c r="N337" s="17" t="n">
        <f aca="false">J337/G337</f>
        <v>0.441643963614865</v>
      </c>
      <c r="O337" s="18" t="n">
        <f aca="false">LN(L337/(3.14*H337^2/4))</f>
        <v>0.582758462035432</v>
      </c>
    </row>
    <row r="338" customFormat="false" ht="14.25" hidden="false" customHeight="false" outlineLevel="0" collapsed="false">
      <c r="A338" s="14" t="n">
        <v>32.4</v>
      </c>
      <c r="B338" s="14" t="n">
        <v>7.0984</v>
      </c>
      <c r="C338" s="19" t="n">
        <v>58814</v>
      </c>
      <c r="G338" s="20" t="n">
        <f aca="false">$G$11</f>
        <v>14.8</v>
      </c>
      <c r="H338" s="20" t="n">
        <f aca="false">$H$11</f>
        <v>9.2</v>
      </c>
      <c r="I338" s="6" t="n">
        <f aca="false">(3.14*POWER(H338,2)*0.25*G338)</f>
        <v>983.34752</v>
      </c>
      <c r="J338" s="6" t="n">
        <f aca="false">B338-C338/(2*10^5/1.8467)</f>
        <v>6.555340931</v>
      </c>
      <c r="K338" s="24" t="n">
        <f aca="false">G338-J338</f>
        <v>8.244659069</v>
      </c>
      <c r="L338" s="6" t="n">
        <f aca="false">I338/K338</f>
        <v>119.270853017731</v>
      </c>
      <c r="M338" s="25" t="n">
        <f aca="false">C338/L338</f>
        <v>493.11293171733</v>
      </c>
      <c r="N338" s="17" t="n">
        <f aca="false">J338/G338</f>
        <v>0.442928441283784</v>
      </c>
      <c r="O338" s="18" t="n">
        <f aca="false">LN(L338/(3.14*H338^2/4))</f>
        <v>0.585061575643765</v>
      </c>
    </row>
    <row r="339" customFormat="false" ht="14.25" hidden="false" customHeight="false" outlineLevel="0" collapsed="false">
      <c r="A339" s="14" t="n">
        <v>32.5</v>
      </c>
      <c r="B339" s="14" t="n">
        <v>7.119</v>
      </c>
      <c r="C339" s="19" t="n">
        <v>58993</v>
      </c>
      <c r="G339" s="20" t="n">
        <f aca="false">$G$11</f>
        <v>14.8</v>
      </c>
      <c r="H339" s="20" t="n">
        <f aca="false">$H$11</f>
        <v>9.2</v>
      </c>
      <c r="I339" s="6" t="n">
        <f aca="false">(3.14*POWER(H339,2)*0.25*G339)</f>
        <v>983.34752</v>
      </c>
      <c r="J339" s="6" t="n">
        <f aca="false">B339-C339/(2*10^5/1.8467)</f>
        <v>6.5742881345</v>
      </c>
      <c r="K339" s="24" t="n">
        <f aca="false">G339-J339</f>
        <v>8.2257118655</v>
      </c>
      <c r="L339" s="6" t="n">
        <f aca="false">I339/K339</f>
        <v>119.545582932989</v>
      </c>
      <c r="M339" s="25" t="n">
        <f aca="false">C339/L339</f>
        <v>493.477036563271</v>
      </c>
      <c r="N339" s="17" t="n">
        <f aca="false">J339/G339</f>
        <v>0.444208657736486</v>
      </c>
      <c r="O339" s="18" t="n">
        <f aca="false">LN(L339/(3.14*H339^2/4))</f>
        <v>0.587362338866822</v>
      </c>
    </row>
    <row r="340" customFormat="false" ht="14.25" hidden="false" customHeight="false" outlineLevel="0" collapsed="false">
      <c r="A340" s="14" t="n">
        <v>32.6</v>
      </c>
      <c r="B340" s="14" t="n">
        <v>7.1396</v>
      </c>
      <c r="C340" s="19" t="n">
        <v>59173</v>
      </c>
      <c r="G340" s="20" t="n">
        <f aca="false">$G$11</f>
        <v>14.8</v>
      </c>
      <c r="H340" s="20" t="n">
        <f aca="false">$H$11</f>
        <v>9.2</v>
      </c>
      <c r="I340" s="6" t="n">
        <f aca="false">(3.14*POWER(H340,2)*0.25*G340)</f>
        <v>983.34752</v>
      </c>
      <c r="J340" s="6" t="n">
        <f aca="false">B340-C340/(2*10^5/1.8467)</f>
        <v>6.5932261045</v>
      </c>
      <c r="K340" s="24" t="n">
        <f aca="false">G340-J340</f>
        <v>8.2067738955</v>
      </c>
      <c r="L340" s="6" t="n">
        <f aca="false">I340/K340</f>
        <v>119.821446590505</v>
      </c>
      <c r="M340" s="25" t="n">
        <f aca="false">C340/L340</f>
        <v>493.843144810516</v>
      </c>
      <c r="N340" s="17" t="n">
        <f aca="false">J340/G340</f>
        <v>0.445488250304054</v>
      </c>
      <c r="O340" s="18" t="n">
        <f aca="false">LN(L340/(3.14*H340^2/4))</f>
        <v>0.589667282703056</v>
      </c>
    </row>
    <row r="341" customFormat="false" ht="14.25" hidden="false" customHeight="false" outlineLevel="0" collapsed="false">
      <c r="A341" s="14" t="n">
        <v>32.7</v>
      </c>
      <c r="B341" s="14" t="n">
        <v>7.1602</v>
      </c>
      <c r="C341" s="19" t="n">
        <v>59350</v>
      </c>
      <c r="G341" s="20" t="n">
        <f aca="false">$G$11</f>
        <v>14.8</v>
      </c>
      <c r="H341" s="20" t="n">
        <f aca="false">$H$11</f>
        <v>9.2</v>
      </c>
      <c r="I341" s="6" t="n">
        <f aca="false">(3.14*POWER(H341,2)*0.25*G341)</f>
        <v>983.34752</v>
      </c>
      <c r="J341" s="6" t="n">
        <f aca="false">B341-C341/(2*10^5/1.8467)</f>
        <v>6.612191775</v>
      </c>
      <c r="K341" s="24" t="n">
        <f aca="false">G341-J341</f>
        <v>8.187808225</v>
      </c>
      <c r="L341" s="6" t="n">
        <f aca="false">I341/K341</f>
        <v>120.098992670288</v>
      </c>
      <c r="M341" s="25" t="n">
        <f aca="false">C341/L341</f>
        <v>494.175668591456</v>
      </c>
      <c r="N341" s="17" t="n">
        <f aca="false">J341/G341</f>
        <v>0.446769714527027</v>
      </c>
      <c r="O341" s="18" t="n">
        <f aca="false">LN(L341/(3.14*H341^2/4))</f>
        <v>0.591980934715758</v>
      </c>
    </row>
    <row r="342" customFormat="false" ht="14.25" hidden="false" customHeight="false" outlineLevel="0" collapsed="false">
      <c r="A342" s="14" t="n">
        <v>32.8</v>
      </c>
      <c r="B342" s="14" t="n">
        <v>7.1809</v>
      </c>
      <c r="C342" s="19" t="n">
        <v>59538</v>
      </c>
      <c r="G342" s="20" t="n">
        <f aca="false">$G$11</f>
        <v>14.8</v>
      </c>
      <c r="H342" s="20" t="n">
        <f aca="false">$H$11</f>
        <v>9.2</v>
      </c>
      <c r="I342" s="6" t="n">
        <f aca="false">(3.14*POWER(H342,2)*0.25*G342)</f>
        <v>983.34752</v>
      </c>
      <c r="J342" s="6" t="n">
        <f aca="false">B342-C342/(2*10^5/1.8467)</f>
        <v>6.631155877</v>
      </c>
      <c r="K342" s="24" t="n">
        <f aca="false">G342-J342</f>
        <v>8.168844123</v>
      </c>
      <c r="L342" s="6" t="n">
        <f aca="false">I342/K342</f>
        <v>120.37780439846</v>
      </c>
      <c r="M342" s="25" t="n">
        <f aca="false">C342/L342</f>
        <v>494.592838750612</v>
      </c>
      <c r="N342" s="17" t="n">
        <f aca="false">J342/G342</f>
        <v>0.44805107277027</v>
      </c>
      <c r="O342" s="18" t="n">
        <f aca="false">LN(L342/(3.14*H342^2/4))</f>
        <v>0.594299760120119</v>
      </c>
    </row>
    <row r="343" customFormat="false" ht="14.25" hidden="false" customHeight="false" outlineLevel="0" collapsed="false">
      <c r="A343" s="14" t="n">
        <v>32.9</v>
      </c>
      <c r="B343" s="14" t="n">
        <v>7.2016</v>
      </c>
      <c r="C343" s="19" t="n">
        <v>59726</v>
      </c>
      <c r="G343" s="20" t="n">
        <f aca="false">$G$11</f>
        <v>14.8</v>
      </c>
      <c r="H343" s="20" t="n">
        <f aca="false">$H$11</f>
        <v>9.2</v>
      </c>
      <c r="I343" s="6" t="n">
        <f aca="false">(3.14*POWER(H343,2)*0.25*G343)</f>
        <v>983.34752</v>
      </c>
      <c r="J343" s="6" t="n">
        <f aca="false">B343-C343/(2*10^5/1.8467)</f>
        <v>6.650119979</v>
      </c>
      <c r="K343" s="24" t="n">
        <f aca="false">G343-J343</f>
        <v>8.149880021</v>
      </c>
      <c r="L343" s="6" t="n">
        <f aca="false">I343/K343</f>
        <v>120.657913670653</v>
      </c>
      <c r="M343" s="25" t="n">
        <f aca="false">C343/L343</f>
        <v>495.002757656058</v>
      </c>
      <c r="N343" s="17" t="n">
        <f aca="false">J343/G343</f>
        <v>0.449332431013514</v>
      </c>
      <c r="O343" s="18" t="n">
        <f aca="false">LN(L343/(3.14*H343^2/4))</f>
        <v>0.596623974975351</v>
      </c>
    </row>
    <row r="344" customFormat="false" ht="14.25" hidden="false" customHeight="false" outlineLevel="0" collapsed="false">
      <c r="A344" s="14" t="n">
        <v>33</v>
      </c>
      <c r="B344" s="14" t="n">
        <v>7.223</v>
      </c>
      <c r="C344" s="19" t="n">
        <v>59914</v>
      </c>
      <c r="G344" s="20" t="n">
        <f aca="false">$G$11</f>
        <v>14.8</v>
      </c>
      <c r="H344" s="20" t="n">
        <f aca="false">$H$11</f>
        <v>9.2</v>
      </c>
      <c r="I344" s="6" t="n">
        <f aca="false">(3.14*POWER(H344,2)*0.25*G344)</f>
        <v>983.34752</v>
      </c>
      <c r="J344" s="6" t="n">
        <f aca="false">B344-C344/(2*10^5/1.8467)</f>
        <v>6.669784081</v>
      </c>
      <c r="K344" s="24" t="n">
        <f aca="false">G344-J344</f>
        <v>8.130215919</v>
      </c>
      <c r="L344" s="6" t="n">
        <f aca="false">I344/K344</f>
        <v>120.949742269692</v>
      </c>
      <c r="M344" s="25" t="n">
        <f aca="false">C344/L344</f>
        <v>495.362775279045</v>
      </c>
      <c r="N344" s="17" t="n">
        <f aca="false">J344/G344</f>
        <v>0.450661086554054</v>
      </c>
      <c r="O344" s="18" t="n">
        <f aca="false">LN(L344/(3.14*H344^2/4))</f>
        <v>0.599039699260433</v>
      </c>
    </row>
    <row r="345" customFormat="false" ht="14.25" hidden="false" customHeight="false" outlineLevel="0" collapsed="false">
      <c r="A345" s="14" t="n">
        <v>33.1</v>
      </c>
      <c r="B345" s="14" t="n">
        <v>7.2438</v>
      </c>
      <c r="C345" s="19" t="n">
        <v>60098</v>
      </c>
      <c r="G345" s="20" t="n">
        <f aca="false">$G$11</f>
        <v>14.8</v>
      </c>
      <c r="H345" s="20" t="n">
        <f aca="false">$H$11</f>
        <v>9.2</v>
      </c>
      <c r="I345" s="6" t="n">
        <f aca="false">(3.14*POWER(H345,2)*0.25*G345)</f>
        <v>983.34752</v>
      </c>
      <c r="J345" s="6" t="n">
        <f aca="false">B345-C345/(2*10^5/1.8467)</f>
        <v>6.688885117</v>
      </c>
      <c r="K345" s="24" t="n">
        <f aca="false">G345-J345</f>
        <v>8.111114883</v>
      </c>
      <c r="L345" s="6" t="n">
        <f aca="false">I345/K345</f>
        <v>121.234569376028</v>
      </c>
      <c r="M345" s="25" t="n">
        <f aca="false">C345/L345</f>
        <v>495.716694580705</v>
      </c>
      <c r="N345" s="17" t="n">
        <f aca="false">J345/G345</f>
        <v>0.451951697094595</v>
      </c>
      <c r="O345" s="18" t="n">
        <f aca="false">LN(L345/(3.14*H345^2/4))</f>
        <v>0.601391851930608</v>
      </c>
    </row>
    <row r="346" customFormat="false" ht="14.25" hidden="false" customHeight="false" outlineLevel="0" collapsed="false">
      <c r="A346" s="14" t="n">
        <v>33.2</v>
      </c>
      <c r="B346" s="14" t="n">
        <v>7.2646</v>
      </c>
      <c r="C346" s="19" t="n">
        <v>60282</v>
      </c>
      <c r="G346" s="20" t="n">
        <f aca="false">$G$11</f>
        <v>14.8</v>
      </c>
      <c r="H346" s="20" t="n">
        <f aca="false">$H$11</f>
        <v>9.2</v>
      </c>
      <c r="I346" s="6" t="n">
        <f aca="false">(3.14*POWER(H346,2)*0.25*G346)</f>
        <v>983.34752</v>
      </c>
      <c r="J346" s="6" t="n">
        <f aca="false">B346-C346/(2*10^5/1.8467)</f>
        <v>6.707986153</v>
      </c>
      <c r="K346" s="24" t="n">
        <f aca="false">G346-J346</f>
        <v>8.092013847</v>
      </c>
      <c r="L346" s="6" t="n">
        <f aca="false">I346/K346</f>
        <v>121.520741139681</v>
      </c>
      <c r="M346" s="25" t="n">
        <f aca="false">C346/L346</f>
        <v>496.063465665581</v>
      </c>
      <c r="N346" s="17" t="n">
        <f aca="false">J346/G346</f>
        <v>0.453242307635135</v>
      </c>
      <c r="O346" s="18" t="n">
        <f aca="false">LN(L346/(3.14*H346^2/4))</f>
        <v>0.603749550269791</v>
      </c>
    </row>
    <row r="347" customFormat="false" ht="14.25" hidden="false" customHeight="false" outlineLevel="0" collapsed="false">
      <c r="A347" s="14" t="n">
        <v>33.3</v>
      </c>
      <c r="B347" s="14" t="n">
        <v>7.2852</v>
      </c>
      <c r="C347" s="19" t="n">
        <v>60457</v>
      </c>
      <c r="G347" s="20" t="n">
        <f aca="false">$G$11</f>
        <v>14.8</v>
      </c>
      <c r="H347" s="20" t="n">
        <f aca="false">$H$11</f>
        <v>9.2</v>
      </c>
      <c r="I347" s="6" t="n">
        <f aca="false">(3.14*POWER(H347,2)*0.25*G347)</f>
        <v>983.34752</v>
      </c>
      <c r="J347" s="6" t="n">
        <f aca="false">B347-C347/(2*10^5/1.8467)</f>
        <v>6.7269702905</v>
      </c>
      <c r="K347" s="24" t="n">
        <f aca="false">G347-J347</f>
        <v>8.0730297095</v>
      </c>
      <c r="L347" s="6" t="n">
        <f aca="false">I347/K347</f>
        <v>121.806503306044</v>
      </c>
      <c r="M347" s="25" t="n">
        <f aca="false">C347/L347</f>
        <v>496.336388937292</v>
      </c>
      <c r="N347" s="17" t="n">
        <f aca="false">J347/G347</f>
        <v>0.454525019628378</v>
      </c>
      <c r="O347" s="18" t="n">
        <f aca="false">LN(L347/(3.14*H347^2/4))</f>
        <v>0.606098340257434</v>
      </c>
    </row>
    <row r="348" customFormat="false" ht="14.25" hidden="false" customHeight="false" outlineLevel="0" collapsed="false">
      <c r="A348" s="14" t="n">
        <v>33.4</v>
      </c>
      <c r="B348" s="14" t="n">
        <v>7.3059</v>
      </c>
      <c r="C348" s="19" t="n">
        <v>60643</v>
      </c>
      <c r="G348" s="20" t="n">
        <f aca="false">$G$11</f>
        <v>14.8</v>
      </c>
      <c r="H348" s="20" t="n">
        <f aca="false">$H$11</f>
        <v>9.2</v>
      </c>
      <c r="I348" s="6" t="n">
        <f aca="false">(3.14*POWER(H348,2)*0.25*G348)</f>
        <v>983.34752</v>
      </c>
      <c r="J348" s="6" t="n">
        <f aca="false">B348-C348/(2*10^5/1.8467)</f>
        <v>6.7459528595</v>
      </c>
      <c r="K348" s="24" t="n">
        <f aca="false">G348-J348</f>
        <v>8.0540471405</v>
      </c>
      <c r="L348" s="6" t="n">
        <f aca="false">I348/K348</f>
        <v>122.093588831286</v>
      </c>
      <c r="M348" s="25" t="n">
        <f aca="false">C348/L348</f>
        <v>496.692746773126</v>
      </c>
      <c r="N348" s="17" t="n">
        <f aca="false">J348/G348</f>
        <v>0.455807625641892</v>
      </c>
      <c r="O348" s="18" t="n">
        <f aca="false">LN(L348/(3.14*H348^2/4))</f>
        <v>0.608452465303553</v>
      </c>
    </row>
    <row r="349" customFormat="false" ht="14.25" hidden="false" customHeight="false" outlineLevel="0" collapsed="false">
      <c r="A349" s="14" t="n">
        <v>33.5</v>
      </c>
      <c r="B349" s="14" t="n">
        <v>7.3266</v>
      </c>
      <c r="C349" s="19" t="n">
        <v>60837</v>
      </c>
      <c r="G349" s="20" t="n">
        <f aca="false">$G$11</f>
        <v>14.8</v>
      </c>
      <c r="H349" s="20" t="n">
        <f aca="false">$H$11</f>
        <v>9.2</v>
      </c>
      <c r="I349" s="6" t="n">
        <f aca="false">(3.14*POWER(H349,2)*0.25*G349)</f>
        <v>983.34752</v>
      </c>
      <c r="J349" s="6" t="n">
        <f aca="false">B349-C349/(2*10^5/1.8467)</f>
        <v>6.7648615605</v>
      </c>
      <c r="K349" s="24" t="n">
        <f aca="false">G349-J349</f>
        <v>8.0351384395</v>
      </c>
      <c r="L349" s="6" t="n">
        <f aca="false">I349/K349</f>
        <v>122.380905743447</v>
      </c>
      <c r="M349" s="25" t="n">
        <f aca="false">C349/L349</f>
        <v>497.111862593462</v>
      </c>
      <c r="N349" s="17" t="n">
        <f aca="false">J349/G349</f>
        <v>0.457085240574324</v>
      </c>
      <c r="O349" s="18" t="n">
        <f aca="false">LN(L349/(3.14*H349^2/4))</f>
        <v>0.610802952170838</v>
      </c>
    </row>
    <row r="350" customFormat="false" ht="14.25" hidden="false" customHeight="false" outlineLevel="0" collapsed="false">
      <c r="A350" s="14" t="n">
        <v>33.6</v>
      </c>
      <c r="B350" s="14" t="n">
        <v>7.3472</v>
      </c>
      <c r="C350" s="19" t="n">
        <v>61032</v>
      </c>
      <c r="G350" s="20" t="n">
        <f aca="false">$G$11</f>
        <v>14.8</v>
      </c>
      <c r="H350" s="20" t="n">
        <f aca="false">$H$11</f>
        <v>9.2</v>
      </c>
      <c r="I350" s="6" t="n">
        <f aca="false">(3.14*POWER(H350,2)*0.25*G350)</f>
        <v>983.34752</v>
      </c>
      <c r="J350" s="6" t="n">
        <f aca="false">B350-C350/(2*10^5/1.8467)</f>
        <v>6.783661028</v>
      </c>
      <c r="K350" s="24" t="n">
        <f aca="false">G350-J350</f>
        <v>8.016338972</v>
      </c>
      <c r="L350" s="6" t="n">
        <f aca="false">I350/K350</f>
        <v>122.66790656367</v>
      </c>
      <c r="M350" s="25" t="n">
        <f aca="false">C350/L350</f>
        <v>497.538449213869</v>
      </c>
      <c r="N350" s="17" t="n">
        <f aca="false">J350/G350</f>
        <v>0.458355474864865</v>
      </c>
      <c r="O350" s="18" t="n">
        <f aca="false">LN(L350/(3.14*H350^2/4))</f>
        <v>0.61314535039548</v>
      </c>
    </row>
    <row r="351" customFormat="false" ht="14.25" hidden="false" customHeight="false" outlineLevel="0" collapsed="false">
      <c r="A351" s="14" t="n">
        <v>33.7</v>
      </c>
      <c r="B351" s="14" t="n">
        <v>7.3677</v>
      </c>
      <c r="C351" s="19" t="n">
        <v>61219</v>
      </c>
      <c r="G351" s="20" t="n">
        <f aca="false">$G$11</f>
        <v>14.8</v>
      </c>
      <c r="H351" s="20" t="n">
        <f aca="false">$H$11</f>
        <v>9.2</v>
      </c>
      <c r="I351" s="6" t="n">
        <f aca="false">(3.14*POWER(H351,2)*0.25*G351)</f>
        <v>983.34752</v>
      </c>
      <c r="J351" s="6" t="n">
        <f aca="false">B351-C351/(2*10^5/1.8467)</f>
        <v>6.8024343635</v>
      </c>
      <c r="K351" s="24" t="n">
        <f aca="false">G351-J351</f>
        <v>7.9975656365</v>
      </c>
      <c r="L351" s="6" t="n">
        <f aca="false">I351/K351</f>
        <v>122.955854905662</v>
      </c>
      <c r="M351" s="25" t="n">
        <f aca="false">C351/L351</f>
        <v>497.894142958629</v>
      </c>
      <c r="N351" s="17" t="n">
        <f aca="false">J351/G351</f>
        <v>0.45962394347973</v>
      </c>
      <c r="O351" s="18" t="n">
        <f aca="false">LN(L351/(3.14*H351^2/4))</f>
        <v>0.615489980834984</v>
      </c>
    </row>
    <row r="352" customFormat="false" ht="14.25" hidden="false" customHeight="false" outlineLevel="0" collapsed="false">
      <c r="A352" s="14" t="n">
        <v>33.8</v>
      </c>
      <c r="B352" s="14" t="n">
        <v>7.3889</v>
      </c>
      <c r="C352" s="19" t="n">
        <v>61429</v>
      </c>
      <c r="G352" s="20" t="n">
        <f aca="false">$G$11</f>
        <v>14.8</v>
      </c>
      <c r="H352" s="20" t="n">
        <f aca="false">$H$11</f>
        <v>9.2</v>
      </c>
      <c r="I352" s="6" t="n">
        <f aca="false">(3.14*POWER(H352,2)*0.25*G352)</f>
        <v>983.34752</v>
      </c>
      <c r="J352" s="6" t="n">
        <f aca="false">B352-C352/(2*10^5/1.8467)</f>
        <v>6.8216953285</v>
      </c>
      <c r="K352" s="24" t="n">
        <f aca="false">G352-J352</f>
        <v>7.9783046715</v>
      </c>
      <c r="L352" s="6" t="n">
        <f aca="false">I352/K352</f>
        <v>123.25269095234</v>
      </c>
      <c r="M352" s="25" t="n">
        <f aca="false">C352/L352</f>
        <v>498.398854624226</v>
      </c>
      <c r="N352" s="17" t="n">
        <f aca="false">J352/G352</f>
        <v>0.460925360033784</v>
      </c>
      <c r="O352" s="18" t="n">
        <f aca="false">LN(L352/(3.14*H352^2/4))</f>
        <v>0.617901239058902</v>
      </c>
    </row>
    <row r="353" customFormat="false" ht="14.25" hidden="false" customHeight="false" outlineLevel="0" collapsed="false">
      <c r="A353" s="14" t="n">
        <v>33.9</v>
      </c>
      <c r="B353" s="14" t="n">
        <v>7.4096</v>
      </c>
      <c r="C353" s="19" t="n">
        <v>61622</v>
      </c>
      <c r="G353" s="20" t="n">
        <f aca="false">$G$11</f>
        <v>14.8</v>
      </c>
      <c r="H353" s="20" t="n">
        <f aca="false">$H$11</f>
        <v>9.2</v>
      </c>
      <c r="I353" s="6" t="n">
        <f aca="false">(3.14*POWER(H353,2)*0.25*G353)</f>
        <v>983.34752</v>
      </c>
      <c r="J353" s="6" t="n">
        <f aca="false">B353-C353/(2*10^5/1.8467)</f>
        <v>6.840613263</v>
      </c>
      <c r="K353" s="24" t="n">
        <f aca="false">G353-J353</f>
        <v>7.959386737</v>
      </c>
      <c r="L353" s="6" t="n">
        <f aca="false">I353/K353</f>
        <v>123.545638940851</v>
      </c>
      <c r="M353" s="25" t="n">
        <f aca="false">C353/L353</f>
        <v>498.779240839916</v>
      </c>
      <c r="N353" s="17" t="n">
        <f aca="false">J353/G353</f>
        <v>0.462203598851351</v>
      </c>
      <c r="O353" s="18" t="n">
        <f aca="false">LN(L353/(3.14*H353^2/4))</f>
        <v>0.620275226972201</v>
      </c>
    </row>
    <row r="354" customFormat="false" ht="14.25" hidden="false" customHeight="false" outlineLevel="0" collapsed="false">
      <c r="A354" s="14" t="n">
        <v>34</v>
      </c>
      <c r="B354" s="14" t="n">
        <v>7.4302</v>
      </c>
      <c r="C354" s="19" t="n">
        <v>61806</v>
      </c>
      <c r="G354" s="20" t="n">
        <f aca="false">$G$11</f>
        <v>14.8</v>
      </c>
      <c r="H354" s="20" t="n">
        <f aca="false">$H$11</f>
        <v>9.2</v>
      </c>
      <c r="I354" s="6" t="n">
        <f aca="false">(3.14*POWER(H354,2)*0.25*G354)</f>
        <v>983.34752</v>
      </c>
      <c r="J354" s="6" t="n">
        <f aca="false">B354-C354/(2*10^5/1.8467)</f>
        <v>6.859514299</v>
      </c>
      <c r="K354" s="24" t="n">
        <f aca="false">G354-J354</f>
        <v>7.940485701</v>
      </c>
      <c r="L354" s="6" t="n">
        <f aca="false">I354/K354</f>
        <v>123.839719260015</v>
      </c>
      <c r="M354" s="25" t="n">
        <f aca="false">C354/L354</f>
        <v>499.080588758699</v>
      </c>
      <c r="N354" s="17" t="n">
        <f aca="false">J354/G354</f>
        <v>0.463480695878378</v>
      </c>
      <c r="O354" s="18" t="n">
        <f aca="false">LN(L354/(3.14*H354^2/4))</f>
        <v>0.62265273597134</v>
      </c>
    </row>
    <row r="355" customFormat="false" ht="14.25" hidden="false" customHeight="false" outlineLevel="0" collapsed="false">
      <c r="A355" s="14" t="n">
        <v>34.1</v>
      </c>
      <c r="B355" s="14" t="n">
        <v>7.4509</v>
      </c>
      <c r="C355" s="19" t="n">
        <v>61997</v>
      </c>
      <c r="G355" s="20" t="n">
        <f aca="false">$G$11</f>
        <v>14.8</v>
      </c>
      <c r="H355" s="20" t="n">
        <f aca="false">$H$11</f>
        <v>9.2</v>
      </c>
      <c r="I355" s="6" t="n">
        <f aca="false">(3.14*POWER(H355,2)*0.25*G355)</f>
        <v>983.34752</v>
      </c>
      <c r="J355" s="6" t="n">
        <f aca="false">B355-C355/(2*10^5/1.8467)</f>
        <v>6.8784507005</v>
      </c>
      <c r="K355" s="24" t="n">
        <f aca="false">G355-J355</f>
        <v>7.9215492995</v>
      </c>
      <c r="L355" s="6" t="n">
        <f aca="false">I355/K355</f>
        <v>124.135757138072</v>
      </c>
      <c r="M355" s="25" t="n">
        <f aca="false">C355/L355</f>
        <v>499.429023750527</v>
      </c>
      <c r="N355" s="17" t="n">
        <f aca="false">J355/G355</f>
        <v>0.464760182466216</v>
      </c>
      <c r="O355" s="18" t="n">
        <f aca="false">LN(L355/(3.14*H355^2/4))</f>
        <v>0.625040375450826</v>
      </c>
    </row>
    <row r="356" customFormat="false" ht="14.25" hidden="false" customHeight="false" outlineLevel="0" collapsed="false">
      <c r="A356" s="14" t="n">
        <v>34.2</v>
      </c>
      <c r="B356" s="14" t="n">
        <v>7.5091</v>
      </c>
      <c r="C356" s="19" t="n">
        <v>62544</v>
      </c>
      <c r="G356" s="20" t="n">
        <f aca="false">$G$11</f>
        <v>14.8</v>
      </c>
      <c r="H356" s="20" t="n">
        <f aca="false">$H$11</f>
        <v>9.2</v>
      </c>
      <c r="I356" s="6" t="n">
        <f aca="false">(3.14*POWER(H356,2)*0.25*G356)</f>
        <v>983.34752</v>
      </c>
      <c r="J356" s="6" t="n">
        <f aca="false">B356-C356/(2*10^5/1.8467)</f>
        <v>6.931599976</v>
      </c>
      <c r="K356" s="24" t="n">
        <f aca="false">G356-J356</f>
        <v>7.868400024</v>
      </c>
      <c r="L356" s="6" t="n">
        <f aca="false">I356/K356</f>
        <v>124.974266305808</v>
      </c>
      <c r="M356" s="25" t="n">
        <f aca="false">C356/L356</f>
        <v>500.455028453274</v>
      </c>
      <c r="N356" s="17" t="n">
        <f aca="false">J356/G356</f>
        <v>0.46835134972973</v>
      </c>
      <c r="O356" s="18" t="n">
        <f aca="false">LN(L356/(3.14*H356^2/4))</f>
        <v>0.631772439644457</v>
      </c>
    </row>
    <row r="357" customFormat="false" ht="14.25" hidden="false" customHeight="false" outlineLevel="0" collapsed="false">
      <c r="A357" s="14" t="n">
        <v>34.3</v>
      </c>
      <c r="B357" s="14" t="n">
        <v>7.5298</v>
      </c>
      <c r="C357" s="19" t="n">
        <v>62732</v>
      </c>
      <c r="G357" s="20" t="n">
        <f aca="false">$G$11</f>
        <v>14.8</v>
      </c>
      <c r="H357" s="20" t="n">
        <f aca="false">$H$11</f>
        <v>9.2</v>
      </c>
      <c r="I357" s="6" t="n">
        <f aca="false">(3.14*POWER(H357,2)*0.25*G357)</f>
        <v>983.34752</v>
      </c>
      <c r="J357" s="6" t="n">
        <f aca="false">B357-C357/(2*10^5/1.8467)</f>
        <v>6.950564078</v>
      </c>
      <c r="K357" s="24" t="n">
        <f aca="false">G357-J357</f>
        <v>7.849435922</v>
      </c>
      <c r="L357" s="6" t="n">
        <f aca="false">I357/K357</f>
        <v>125.276201980823</v>
      </c>
      <c r="M357" s="25" t="n">
        <f aca="false">C357/L357</f>
        <v>500.749535890327</v>
      </c>
      <c r="N357" s="17" t="n">
        <f aca="false">J357/G357</f>
        <v>0.469632707972973</v>
      </c>
      <c r="O357" s="18" t="n">
        <f aca="false">LN(L357/(3.14*H357^2/4))</f>
        <v>0.634185508627659</v>
      </c>
    </row>
    <row r="358" customFormat="false" ht="14.25" hidden="false" customHeight="false" outlineLevel="0" collapsed="false">
      <c r="A358" s="14" t="n">
        <v>34.4</v>
      </c>
      <c r="B358" s="14" t="n">
        <v>7.5504</v>
      </c>
      <c r="C358" s="19" t="n">
        <v>62935</v>
      </c>
      <c r="G358" s="20" t="n">
        <f aca="false">$G$11</f>
        <v>14.8</v>
      </c>
      <c r="H358" s="20" t="n">
        <f aca="false">$H$11</f>
        <v>9.2</v>
      </c>
      <c r="I358" s="6" t="n">
        <f aca="false">(3.14*POWER(H358,2)*0.25*G358)</f>
        <v>983.34752</v>
      </c>
      <c r="J358" s="6" t="n">
        <f aca="false">B358-C358/(2*10^5/1.8467)</f>
        <v>6.9692896775</v>
      </c>
      <c r="K358" s="24" t="n">
        <f aca="false">G358-J358</f>
        <v>7.8307103225</v>
      </c>
      <c r="L358" s="6" t="n">
        <f aca="false">I358/K358</f>
        <v>125.57577531307</v>
      </c>
      <c r="M358" s="25" t="n">
        <f aca="false">C358/L358</f>
        <v>501.171502569649</v>
      </c>
      <c r="N358" s="17" t="n">
        <f aca="false">J358/G358</f>
        <v>0.470897951182432</v>
      </c>
      <c r="O358" s="18" t="n">
        <f aca="false">LN(L358/(3.14*H358^2/4))</f>
        <v>0.636573956810473</v>
      </c>
    </row>
    <row r="359" customFormat="false" ht="14.25" hidden="false" customHeight="false" outlineLevel="0" collapsed="false">
      <c r="A359" s="14" t="n">
        <v>34.5</v>
      </c>
      <c r="B359" s="14" t="n">
        <v>7.5718</v>
      </c>
      <c r="C359" s="19" t="n">
        <v>63154</v>
      </c>
      <c r="G359" s="20" t="n">
        <f aca="false">$G$11</f>
        <v>14.8</v>
      </c>
      <c r="H359" s="20" t="n">
        <f aca="false">$H$11</f>
        <v>9.2</v>
      </c>
      <c r="I359" s="6" t="n">
        <f aca="false">(3.14*POWER(H359,2)*0.25*G359)</f>
        <v>983.34752</v>
      </c>
      <c r="J359" s="6" t="n">
        <f aca="false">B359-C359/(2*10^5/1.8467)</f>
        <v>6.988667541</v>
      </c>
      <c r="K359" s="24" t="n">
        <f aca="false">G359-J359</f>
        <v>7.811332459</v>
      </c>
      <c r="L359" s="6" t="n">
        <f aca="false">I359/K359</f>
        <v>125.887295818144</v>
      </c>
      <c r="M359" s="25" t="n">
        <f aca="false">C359/L359</f>
        <v>501.670955671588</v>
      </c>
      <c r="N359" s="17" t="n">
        <f aca="false">J359/G359</f>
        <v>0.472207266283784</v>
      </c>
      <c r="O359" s="18" t="n">
        <f aca="false">LN(L359/(3.14*H359^2/4))</f>
        <v>0.639051622123603</v>
      </c>
    </row>
    <row r="360" customFormat="false" ht="14.25" hidden="false" customHeight="false" outlineLevel="0" collapsed="false">
      <c r="A360" s="14" t="n">
        <v>34.6</v>
      </c>
      <c r="B360" s="14" t="n">
        <v>7.5923</v>
      </c>
      <c r="C360" s="19" t="n">
        <v>63347</v>
      </c>
      <c r="G360" s="20" t="n">
        <f aca="false">$G$11</f>
        <v>14.8</v>
      </c>
      <c r="H360" s="20" t="n">
        <f aca="false">$H$11</f>
        <v>9.2</v>
      </c>
      <c r="I360" s="6" t="n">
        <f aca="false">(3.14*POWER(H360,2)*0.25*G360)</f>
        <v>983.34752</v>
      </c>
      <c r="J360" s="6" t="n">
        <f aca="false">B360-C360/(2*10^5/1.8467)</f>
        <v>7.0073854755</v>
      </c>
      <c r="K360" s="24" t="n">
        <f aca="false">G360-J360</f>
        <v>7.7926145245</v>
      </c>
      <c r="L360" s="6" t="n">
        <f aca="false">I360/K360</f>
        <v>126.189678304804</v>
      </c>
      <c r="M360" s="25" t="n">
        <f aca="false">C360/L360</f>
        <v>501.998268408204</v>
      </c>
      <c r="N360" s="17" t="n">
        <f aca="false">J360/G360</f>
        <v>0.473471991587838</v>
      </c>
      <c r="O360" s="18" t="n">
        <f aca="false">LN(L360/(3.14*H360^2/4))</f>
        <v>0.641450751459006</v>
      </c>
    </row>
    <row r="361" customFormat="false" ht="14.25" hidden="false" customHeight="false" outlineLevel="0" collapsed="false">
      <c r="A361" s="14" t="n">
        <v>34.7</v>
      </c>
      <c r="B361" s="14" t="n">
        <v>7.6129</v>
      </c>
      <c r="C361" s="19" t="n">
        <v>63556</v>
      </c>
      <c r="G361" s="20" t="n">
        <f aca="false">$G$11</f>
        <v>14.8</v>
      </c>
      <c r="H361" s="20" t="n">
        <f aca="false">$H$11</f>
        <v>9.2</v>
      </c>
      <c r="I361" s="6" t="n">
        <f aca="false">(3.14*POWER(H361,2)*0.25*G361)</f>
        <v>983.34752</v>
      </c>
      <c r="J361" s="6" t="n">
        <f aca="false">B361-C361/(2*10^5/1.8467)</f>
        <v>7.026055674</v>
      </c>
      <c r="K361" s="24" t="n">
        <f aca="false">G361-J361</f>
        <v>7.773944326</v>
      </c>
      <c r="L361" s="6" t="n">
        <f aca="false">I361/K361</f>
        <v>126.492740205405</v>
      </c>
      <c r="M361" s="25" t="n">
        <f aca="false">C361/L361</f>
        <v>502.447807651212</v>
      </c>
      <c r="N361" s="17" t="n">
        <f aca="false">J361/G361</f>
        <v>0.474733491486486</v>
      </c>
      <c r="O361" s="18" t="n">
        <f aca="false">LN(L361/(3.14*H361^2/4))</f>
        <v>0.64384950992987</v>
      </c>
    </row>
    <row r="362" customFormat="false" ht="14.25" hidden="false" customHeight="false" outlineLevel="0" collapsed="false">
      <c r="A362" s="14" t="n">
        <v>34.8</v>
      </c>
      <c r="B362" s="14" t="n">
        <v>7.6334</v>
      </c>
      <c r="C362" s="19" t="n">
        <v>63769</v>
      </c>
      <c r="G362" s="20" t="n">
        <f aca="false">$G$11</f>
        <v>14.8</v>
      </c>
      <c r="H362" s="20" t="n">
        <f aca="false">$H$11</f>
        <v>9.2</v>
      </c>
      <c r="I362" s="6" t="n">
        <f aca="false">(3.14*POWER(H362,2)*0.25*G362)</f>
        <v>983.34752</v>
      </c>
      <c r="J362" s="6" t="n">
        <f aca="false">B362-C362/(2*10^5/1.8467)</f>
        <v>7.0445889385</v>
      </c>
      <c r="K362" s="24" t="n">
        <f aca="false">G362-J362</f>
        <v>7.7554110615</v>
      </c>
      <c r="L362" s="6" t="n">
        <f aca="false">I362/K362</f>
        <v>126.795022494889</v>
      </c>
      <c r="M362" s="25" t="n">
        <f aca="false">C362/L362</f>
        <v>502.929837033395</v>
      </c>
      <c r="N362" s="17" t="n">
        <f aca="false">J362/G362</f>
        <v>0.475985739087838</v>
      </c>
      <c r="O362" s="18" t="n">
        <f aca="false">LN(L362/(3.14*H362^2/4))</f>
        <v>0.646236379550204</v>
      </c>
    </row>
    <row r="363" customFormat="false" ht="14.25" hidden="false" customHeight="false" outlineLevel="0" collapsed="false">
      <c r="A363" s="14" t="n">
        <v>34.9</v>
      </c>
      <c r="B363" s="14" t="n">
        <v>7.654</v>
      </c>
      <c r="C363" s="19" t="n">
        <v>63981</v>
      </c>
      <c r="G363" s="20" t="n">
        <f aca="false">$G$11</f>
        <v>14.8</v>
      </c>
      <c r="H363" s="20" t="n">
        <f aca="false">$H$11</f>
        <v>9.2</v>
      </c>
      <c r="I363" s="6" t="n">
        <f aca="false">(3.14*POWER(H363,2)*0.25*G363)</f>
        <v>983.34752</v>
      </c>
      <c r="J363" s="6" t="n">
        <f aca="false">B363-C363/(2*10^5/1.8467)</f>
        <v>7.0632314365</v>
      </c>
      <c r="K363" s="24" t="n">
        <f aca="false">G363-J363</f>
        <v>7.7367685635</v>
      </c>
      <c r="L363" s="6" t="n">
        <f aca="false">I363/K363</f>
        <v>127.100547461012</v>
      </c>
      <c r="M363" s="25" t="n">
        <f aca="false">C363/L363</f>
        <v>503.388862425049</v>
      </c>
      <c r="N363" s="17" t="n">
        <f aca="false">J363/G363</f>
        <v>0.477245367331081</v>
      </c>
      <c r="O363" s="18" t="n">
        <f aca="false">LN(L363/(3.14*H363^2/4))</f>
        <v>0.648643078600909</v>
      </c>
    </row>
    <row r="364" customFormat="false" ht="14.25" hidden="false" customHeight="false" outlineLevel="0" collapsed="false">
      <c r="A364" s="14" t="n">
        <v>35</v>
      </c>
      <c r="B364" s="14" t="n">
        <v>7.6747</v>
      </c>
      <c r="C364" s="19" t="n">
        <v>64184</v>
      </c>
      <c r="G364" s="20" t="n">
        <f aca="false">$G$11</f>
        <v>14.8</v>
      </c>
      <c r="H364" s="20" t="n">
        <f aca="false">$H$11</f>
        <v>9.2</v>
      </c>
      <c r="I364" s="6" t="n">
        <f aca="false">(3.14*POWER(H364,2)*0.25*G364)</f>
        <v>983.34752</v>
      </c>
      <c r="J364" s="6" t="n">
        <f aca="false">B364-C364/(2*10^5/1.8467)</f>
        <v>7.082057036</v>
      </c>
      <c r="K364" s="24" t="n">
        <f aca="false">G364-J364</f>
        <v>7.717942964</v>
      </c>
      <c r="L364" s="6" t="n">
        <f aca="false">I364/K364</f>
        <v>127.410571001468</v>
      </c>
      <c r="M364" s="25" t="n">
        <f aca="false">C364/L364</f>
        <v>503.757258879726</v>
      </c>
      <c r="N364" s="17" t="n">
        <f aca="false">J364/G364</f>
        <v>0.478517367297297</v>
      </c>
      <c r="O364" s="18" t="n">
        <f aca="false">LN(L364/(3.14*H364^2/4))</f>
        <v>0.651079307679357</v>
      </c>
    </row>
    <row r="365" customFormat="false" ht="14.25" hidden="false" customHeight="false" outlineLevel="0" collapsed="false">
      <c r="A365" s="14" t="n">
        <v>35.1</v>
      </c>
      <c r="B365" s="14" t="n">
        <v>7.6952</v>
      </c>
      <c r="C365" s="19" t="n">
        <v>64398</v>
      </c>
      <c r="G365" s="20" t="n">
        <f aca="false">$G$11</f>
        <v>14.8</v>
      </c>
      <c r="H365" s="20" t="n">
        <f aca="false">$H$11</f>
        <v>9.2</v>
      </c>
      <c r="I365" s="6" t="n">
        <f aca="false">(3.14*POWER(H365,2)*0.25*G365)</f>
        <v>983.34752</v>
      </c>
      <c r="J365" s="6" t="n">
        <f aca="false">B365-C365/(2*10^5/1.8467)</f>
        <v>7.100581067</v>
      </c>
      <c r="K365" s="24" t="n">
        <f aca="false">G365-J365</f>
        <v>7.699418933</v>
      </c>
      <c r="L365" s="6" t="n">
        <f aca="false">I365/K365</f>
        <v>127.717108077512</v>
      </c>
      <c r="M365" s="25" t="n">
        <f aca="false">C365/L365</f>
        <v>504.223756467433</v>
      </c>
      <c r="N365" s="17" t="n">
        <f aca="false">J365/G365</f>
        <v>0.479768991013514</v>
      </c>
      <c r="O365" s="18" t="n">
        <f aca="false">LN(L365/(3.14*H365^2/4))</f>
        <v>0.653482318004679</v>
      </c>
    </row>
    <row r="366" customFormat="false" ht="14.25" hidden="false" customHeight="false" outlineLevel="0" collapsed="false">
      <c r="A366" s="14" t="n">
        <v>35.2</v>
      </c>
      <c r="B366" s="14" t="n">
        <v>7.7159</v>
      </c>
      <c r="C366" s="19" t="n">
        <v>64611</v>
      </c>
      <c r="G366" s="20" t="n">
        <f aca="false">$G$11</f>
        <v>14.8</v>
      </c>
      <c r="H366" s="20" t="n">
        <f aca="false">$H$11</f>
        <v>9.2</v>
      </c>
      <c r="I366" s="6" t="n">
        <f aca="false">(3.14*POWER(H366,2)*0.25*G366)</f>
        <v>983.34752</v>
      </c>
      <c r="J366" s="6" t="n">
        <f aca="false">B366-C366/(2*10^5/1.8467)</f>
        <v>7.1193143315</v>
      </c>
      <c r="K366" s="24" t="n">
        <f aca="false">G366-J366</f>
        <v>7.6806856685</v>
      </c>
      <c r="L366" s="6" t="n">
        <f aca="false">I366/K366</f>
        <v>128.028611303923</v>
      </c>
      <c r="M366" s="25" t="n">
        <f aca="false">C366/L366</f>
        <v>504.660632822315</v>
      </c>
      <c r="N366" s="17" t="n">
        <f aca="false">J366/G366</f>
        <v>0.481034752128378</v>
      </c>
      <c r="O366" s="18" t="n">
        <f aca="false">LN(L366/(3.14*H366^2/4))</f>
        <v>0.655918357843084</v>
      </c>
    </row>
    <row r="367" customFormat="false" ht="14.25" hidden="false" customHeight="false" outlineLevel="0" collapsed="false">
      <c r="A367" s="14" t="n">
        <v>35.3</v>
      </c>
      <c r="B367" s="14" t="n">
        <v>7.7374</v>
      </c>
      <c r="C367" s="19" t="n">
        <v>64828</v>
      </c>
      <c r="G367" s="20" t="n">
        <f aca="false">$G$11</f>
        <v>14.8</v>
      </c>
      <c r="H367" s="20" t="n">
        <f aca="false">$H$11</f>
        <v>9.2</v>
      </c>
      <c r="I367" s="6" t="n">
        <f aca="false">(3.14*POWER(H367,2)*0.25*G367)</f>
        <v>983.34752</v>
      </c>
      <c r="J367" s="6" t="n">
        <f aca="false">B367-C367/(2*10^5/1.8467)</f>
        <v>7.138810662</v>
      </c>
      <c r="K367" s="24" t="n">
        <f aca="false">G367-J367</f>
        <v>7.661189338</v>
      </c>
      <c r="L367" s="6" t="n">
        <f aca="false">I367/K367</f>
        <v>128.354420784581</v>
      </c>
      <c r="M367" s="25" t="n">
        <f aca="false">C367/L367</f>
        <v>505.07025471917</v>
      </c>
      <c r="N367" s="17" t="n">
        <f aca="false">J367/G367</f>
        <v>0.482352071756757</v>
      </c>
      <c r="O367" s="18" t="n">
        <f aca="false">LN(L367/(3.14*H367^2/4))</f>
        <v>0.658459943012655</v>
      </c>
    </row>
    <row r="368" customFormat="false" ht="14.25" hidden="false" customHeight="false" outlineLevel="0" collapsed="false">
      <c r="A368" s="14" t="n">
        <v>35.4</v>
      </c>
      <c r="B368" s="14" t="n">
        <v>7.7582</v>
      </c>
      <c r="C368" s="19" t="n">
        <v>65049</v>
      </c>
      <c r="G368" s="20" t="n">
        <f aca="false">$G$11</f>
        <v>14.8</v>
      </c>
      <c r="H368" s="20" t="n">
        <f aca="false">$H$11</f>
        <v>9.2</v>
      </c>
      <c r="I368" s="6" t="n">
        <f aca="false">(3.14*POWER(H368,2)*0.25*G368)</f>
        <v>983.34752</v>
      </c>
      <c r="J368" s="6" t="n">
        <f aca="false">B368-C368/(2*10^5/1.8467)</f>
        <v>7.1575700585</v>
      </c>
      <c r="K368" s="24" t="n">
        <f aca="false">G368-J368</f>
        <v>7.6424299415</v>
      </c>
      <c r="L368" s="6" t="n">
        <f aca="false">I368/K368</f>
        <v>128.669484382214</v>
      </c>
      <c r="M368" s="25" t="n">
        <f aca="false">C368/L368</f>
        <v>505.551104928432</v>
      </c>
      <c r="N368" s="17" t="n">
        <f aca="false">J368/G368</f>
        <v>0.483619598547297</v>
      </c>
      <c r="O368" s="18" t="n">
        <f aca="false">LN(L368/(3.14*H368^2/4))</f>
        <v>0.660911572990307</v>
      </c>
    </row>
    <row r="369" customFormat="false" ht="14.25" hidden="false" customHeight="false" outlineLevel="0" collapsed="false">
      <c r="A369" s="14" t="n">
        <v>35.5</v>
      </c>
      <c r="B369" s="14" t="n">
        <v>7.7789</v>
      </c>
      <c r="C369" s="19" t="n">
        <v>65270</v>
      </c>
      <c r="G369" s="20" t="n">
        <f aca="false">$G$11</f>
        <v>14.8</v>
      </c>
      <c r="H369" s="20" t="n">
        <f aca="false">$H$11</f>
        <v>9.2</v>
      </c>
      <c r="I369" s="6" t="n">
        <f aca="false">(3.14*POWER(H369,2)*0.25*G369)</f>
        <v>983.34752</v>
      </c>
      <c r="J369" s="6" t="n">
        <f aca="false">B369-C369/(2*10^5/1.8467)</f>
        <v>7.176229455</v>
      </c>
      <c r="K369" s="24" t="n">
        <f aca="false">G369-J369</f>
        <v>7.623770545</v>
      </c>
      <c r="L369" s="6" t="n">
        <f aca="false">I369/K369</f>
        <v>128.984406626052</v>
      </c>
      <c r="M369" s="25" t="n">
        <f aca="false">C369/L369</f>
        <v>506.030160600954</v>
      </c>
      <c r="N369" s="17" t="n">
        <f aca="false">J369/G369</f>
        <v>0.484880368581081</v>
      </c>
      <c r="O369" s="18" t="n">
        <f aca="false">LN(L369/(3.14*H369^2/4))</f>
        <v>0.66335611127716</v>
      </c>
    </row>
    <row r="370" customFormat="false" ht="14.25" hidden="false" customHeight="false" outlineLevel="0" collapsed="false">
      <c r="A370" s="14" t="n">
        <v>35.6</v>
      </c>
      <c r="B370" s="14" t="n">
        <v>7.7996</v>
      </c>
      <c r="C370" s="19" t="n">
        <v>65480</v>
      </c>
      <c r="G370" s="20" t="n">
        <f aca="false">$G$11</f>
        <v>14.8</v>
      </c>
      <c r="H370" s="20" t="n">
        <f aca="false">$H$11</f>
        <v>9.2</v>
      </c>
      <c r="I370" s="6" t="n">
        <f aca="false">(3.14*POWER(H370,2)*0.25*G370)</f>
        <v>983.34752</v>
      </c>
      <c r="J370" s="6" t="n">
        <f aca="false">B370-C370/(2*10^5/1.8467)</f>
        <v>7.19499042</v>
      </c>
      <c r="K370" s="24" t="n">
        <f aca="false">G370-J370</f>
        <v>7.60500958</v>
      </c>
      <c r="L370" s="6" t="n">
        <f aca="false">I370/K370</f>
        <v>129.3026010889</v>
      </c>
      <c r="M370" s="25" t="n">
        <f aca="false">C370/L370</f>
        <v>506.408992924902</v>
      </c>
      <c r="N370" s="17" t="n">
        <f aca="false">J370/G370</f>
        <v>0.486148001351351</v>
      </c>
      <c r="O370" s="18" t="n">
        <f aca="false">LN(L370/(3.14*H370^2/4))</f>
        <v>0.665819995362039</v>
      </c>
    </row>
    <row r="371" customFormat="false" ht="14.25" hidden="false" customHeight="false" outlineLevel="0" collapsed="false">
      <c r="A371" s="14" t="n">
        <v>35.7</v>
      </c>
      <c r="B371" s="14" t="n">
        <v>7.8203</v>
      </c>
      <c r="C371" s="19" t="n">
        <v>65704</v>
      </c>
      <c r="G371" s="20" t="n">
        <f aca="false">$G$11</f>
        <v>14.8</v>
      </c>
      <c r="H371" s="20" t="n">
        <f aca="false">$H$11</f>
        <v>9.2</v>
      </c>
      <c r="I371" s="6" t="n">
        <f aca="false">(3.14*POWER(H371,2)*0.25*G371)</f>
        <v>983.34752</v>
      </c>
      <c r="J371" s="6" t="n">
        <f aca="false">B371-C371/(2*10^5/1.8467)</f>
        <v>7.213622116</v>
      </c>
      <c r="K371" s="24" t="n">
        <f aca="false">G371-J371</f>
        <v>7.586377884</v>
      </c>
      <c r="L371" s="6" t="n">
        <f aca="false">I371/K371</f>
        <v>129.620160640023</v>
      </c>
      <c r="M371" s="25" t="n">
        <f aca="false">C371/L371</f>
        <v>506.896455578935</v>
      </c>
      <c r="N371" s="17" t="n">
        <f aca="false">J371/G371</f>
        <v>0.48740689972973</v>
      </c>
      <c r="O371" s="18" t="n">
        <f aca="false">LN(L371/(3.14*H371^2/4))</f>
        <v>0.668272925403642</v>
      </c>
    </row>
    <row r="372" customFormat="false" ht="14.25" hidden="false" customHeight="false" outlineLevel="0" collapsed="false">
      <c r="A372" s="14" t="n">
        <v>35.8</v>
      </c>
      <c r="B372" s="14" t="n">
        <v>7.8409</v>
      </c>
      <c r="C372" s="19" t="n">
        <v>65927</v>
      </c>
      <c r="G372" s="20" t="n">
        <f aca="false">$G$11</f>
        <v>14.8</v>
      </c>
      <c r="H372" s="20" t="n">
        <f aca="false">$H$11</f>
        <v>9.2</v>
      </c>
      <c r="I372" s="6" t="n">
        <f aca="false">(3.14*POWER(H372,2)*0.25*G372)</f>
        <v>983.34752</v>
      </c>
      <c r="J372" s="6" t="n">
        <f aca="false">B372-C372/(2*10^5/1.8467)</f>
        <v>7.2321630455</v>
      </c>
      <c r="K372" s="24" t="n">
        <f aca="false">G372-J372</f>
        <v>7.5678369545</v>
      </c>
      <c r="L372" s="6" t="n">
        <f aca="false">I372/K372</f>
        <v>129.937725391306</v>
      </c>
      <c r="M372" s="25" t="n">
        <f aca="false">C372/L372</f>
        <v>507.373819277361</v>
      </c>
      <c r="N372" s="17" t="n">
        <f aca="false">J372/G372</f>
        <v>0.488659665236486</v>
      </c>
      <c r="O372" s="18" t="n">
        <f aca="false">LN(L372/(3.14*H372^2/4))</f>
        <v>0.670719893319694</v>
      </c>
    </row>
    <row r="373" customFormat="false" ht="14.25" hidden="false" customHeight="false" outlineLevel="0" collapsed="false">
      <c r="A373" s="14" t="n">
        <v>35.9</v>
      </c>
      <c r="B373" s="14" t="n">
        <v>7.8615</v>
      </c>
      <c r="C373" s="19" t="n">
        <v>66148</v>
      </c>
      <c r="G373" s="20" t="n">
        <f aca="false">$G$11</f>
        <v>14.8</v>
      </c>
      <c r="H373" s="20" t="n">
        <f aca="false">$H$11</f>
        <v>9.2</v>
      </c>
      <c r="I373" s="6" t="n">
        <f aca="false">(3.14*POWER(H373,2)*0.25*G373)</f>
        <v>983.34752</v>
      </c>
      <c r="J373" s="6" t="n">
        <f aca="false">B373-C373/(2*10^5/1.8467)</f>
        <v>7.250722442</v>
      </c>
      <c r="K373" s="24" t="n">
        <f aca="false">G373-J373</f>
        <v>7.549277558</v>
      </c>
      <c r="L373" s="6" t="n">
        <f aca="false">I373/K373</f>
        <v>130.257168642308</v>
      </c>
      <c r="M373" s="25" t="n">
        <f aca="false">C373/L373</f>
        <v>507.826177165306</v>
      </c>
      <c r="N373" s="17" t="n">
        <f aca="false">J373/G373</f>
        <v>0.489913678513514</v>
      </c>
      <c r="O373" s="18" t="n">
        <f aca="false">LN(L373/(3.14*H373^2/4))</f>
        <v>0.673175309769614</v>
      </c>
    </row>
    <row r="374" customFormat="false" ht="14.25" hidden="false" customHeight="false" outlineLevel="0" collapsed="false">
      <c r="A374" s="14" t="n">
        <v>36</v>
      </c>
      <c r="B374" s="14" t="n">
        <v>7.882</v>
      </c>
      <c r="C374" s="19" t="n">
        <v>66361</v>
      </c>
      <c r="G374" s="20" t="n">
        <f aca="false">$G$11</f>
        <v>14.8</v>
      </c>
      <c r="H374" s="20" t="n">
        <f aca="false">$H$11</f>
        <v>9.2</v>
      </c>
      <c r="I374" s="6" t="n">
        <f aca="false">(3.14*POWER(H374,2)*0.25*G374)</f>
        <v>983.34752</v>
      </c>
      <c r="J374" s="6" t="n">
        <f aca="false">B374-C374/(2*10^5/1.8467)</f>
        <v>7.2692557065</v>
      </c>
      <c r="K374" s="24" t="n">
        <f aca="false">G374-J374</f>
        <v>7.5307442935</v>
      </c>
      <c r="L374" s="6" t="n">
        <f aca="false">I374/K374</f>
        <v>130.577733312331</v>
      </c>
      <c r="M374" s="25" t="n">
        <f aca="false">C374/L374</f>
        <v>508.210690418941</v>
      </c>
      <c r="N374" s="17" t="n">
        <f aca="false">J374/G374</f>
        <v>0.491165926114865</v>
      </c>
      <c r="O374" s="18" t="n">
        <f aca="false">LN(L374/(3.14*H374^2/4))</f>
        <v>0.675633300084689</v>
      </c>
    </row>
    <row r="375" customFormat="false" ht="14.25" hidden="false" customHeight="false" outlineLevel="0" collapsed="false">
      <c r="A375" s="14" t="n">
        <v>36.1</v>
      </c>
      <c r="B375" s="14" t="n">
        <v>7.9032</v>
      </c>
      <c r="C375" s="19" t="n">
        <v>66694</v>
      </c>
      <c r="G375" s="20" t="n">
        <f aca="false">$G$11</f>
        <v>14.8</v>
      </c>
      <c r="H375" s="20" t="n">
        <f aca="false">$H$11</f>
        <v>9.2</v>
      </c>
      <c r="I375" s="6" t="n">
        <f aca="false">(3.14*POWER(H375,2)*0.25*G375)</f>
        <v>983.34752</v>
      </c>
      <c r="J375" s="6" t="n">
        <f aca="false">B375-C375/(2*10^5/1.8467)</f>
        <v>7.287380951</v>
      </c>
      <c r="K375" s="24" t="n">
        <f aca="false">G375-J375</f>
        <v>7.512619049</v>
      </c>
      <c r="L375" s="6" t="n">
        <f aca="false">I375/K375</f>
        <v>130.892770362274</v>
      </c>
      <c r="M375" s="25" t="n">
        <f aca="false">C375/L375</f>
        <v>509.531579287459</v>
      </c>
      <c r="N375" s="17" t="n">
        <f aca="false">J375/G375</f>
        <v>0.492390604797297</v>
      </c>
      <c r="O375" s="18" t="n">
        <f aca="false">LN(L375/(3.14*H375^2/4))</f>
        <v>0.678043034245617</v>
      </c>
    </row>
    <row r="376" customFormat="false" ht="14.25" hidden="false" customHeight="false" outlineLevel="0" collapsed="false">
      <c r="A376" s="14" t="n">
        <v>36.2</v>
      </c>
      <c r="B376" s="14" t="n">
        <v>7.9238</v>
      </c>
      <c r="C376" s="19" t="n">
        <v>66836</v>
      </c>
      <c r="G376" s="20" t="n">
        <f aca="false">$G$11</f>
        <v>14.8</v>
      </c>
      <c r="H376" s="20" t="n">
        <f aca="false">$H$11</f>
        <v>9.2</v>
      </c>
      <c r="I376" s="6" t="n">
        <f aca="false">(3.14*POWER(H376,2)*0.25*G376)</f>
        <v>983.34752</v>
      </c>
      <c r="J376" s="6" t="n">
        <f aca="false">B376-C376/(2*10^5/1.8467)</f>
        <v>7.306669794</v>
      </c>
      <c r="K376" s="24" t="n">
        <f aca="false">G376-J376</f>
        <v>7.493330206</v>
      </c>
      <c r="L376" s="6" t="n">
        <f aca="false">I376/K376</f>
        <v>131.229706014106</v>
      </c>
      <c r="M376" s="25" t="n">
        <f aca="false">C376/L376</f>
        <v>509.305415900389</v>
      </c>
      <c r="N376" s="17" t="n">
        <f aca="false">J376/G376</f>
        <v>0.493693905</v>
      </c>
      <c r="O376" s="18" t="n">
        <f aca="false">LN(L376/(3.14*H376^2/4))</f>
        <v>0.68061386176153</v>
      </c>
    </row>
    <row r="377" customFormat="false" ht="14.25" hidden="false" customHeight="false" outlineLevel="0" collapsed="false">
      <c r="A377" s="14" t="n">
        <v>36.3</v>
      </c>
      <c r="B377" s="14" t="n">
        <v>7.9444</v>
      </c>
      <c r="C377" s="19" t="n">
        <v>67066</v>
      </c>
      <c r="G377" s="20" t="n">
        <f aca="false">$G$11</f>
        <v>14.8</v>
      </c>
      <c r="H377" s="20" t="n">
        <f aca="false">$H$11</f>
        <v>9.2</v>
      </c>
      <c r="I377" s="6" t="n">
        <f aca="false">(3.14*POWER(H377,2)*0.25*G377)</f>
        <v>983.34752</v>
      </c>
      <c r="J377" s="6" t="n">
        <f aca="false">B377-C377/(2*10^5/1.8467)</f>
        <v>7.325146089</v>
      </c>
      <c r="K377" s="24" t="n">
        <f aca="false">G377-J377</f>
        <v>7.474853911</v>
      </c>
      <c r="L377" s="6" t="n">
        <f aca="false">I377/K377</f>
        <v>131.554078742985</v>
      </c>
      <c r="M377" s="25" t="n">
        <f aca="false">C377/L377</f>
        <v>509.797952604921</v>
      </c>
      <c r="N377" s="17" t="n">
        <f aca="false">J377/G377</f>
        <v>0.494942303310811</v>
      </c>
      <c r="O377" s="18" t="n">
        <f aca="false">LN(L377/(3.14*H377^2/4))</f>
        <v>0.683082605363229</v>
      </c>
    </row>
    <row r="378" customFormat="false" ht="14.25" hidden="false" customHeight="false" outlineLevel="0" collapsed="false">
      <c r="A378" s="14" t="n">
        <v>36.4</v>
      </c>
      <c r="B378" s="14" t="n">
        <v>7.965</v>
      </c>
      <c r="C378" s="19" t="n">
        <v>67292</v>
      </c>
      <c r="G378" s="20" t="n">
        <f aca="false">$G$11</f>
        <v>14.8</v>
      </c>
      <c r="H378" s="20" t="n">
        <f aca="false">$H$11</f>
        <v>9.2</v>
      </c>
      <c r="I378" s="6" t="n">
        <f aca="false">(3.14*POWER(H378,2)*0.25*G378)</f>
        <v>983.34752</v>
      </c>
      <c r="J378" s="6" t="n">
        <f aca="false">B378-C378/(2*10^5/1.8467)</f>
        <v>7.343659318</v>
      </c>
      <c r="K378" s="24" t="n">
        <f aca="false">G378-J378</f>
        <v>7.456340682</v>
      </c>
      <c r="L378" s="6" t="n">
        <f aca="false">I378/K378</f>
        <v>131.88071226062</v>
      </c>
      <c r="M378" s="25" t="n">
        <f aca="false">C378/L378</f>
        <v>510.248988244913</v>
      </c>
      <c r="N378" s="17" t="n">
        <f aca="false">J378/G378</f>
        <v>0.496193197162162</v>
      </c>
      <c r="O378" s="18" t="n">
        <f aca="false">LN(L378/(3.14*H378^2/4))</f>
        <v>0.685562412102316</v>
      </c>
    </row>
    <row r="379" customFormat="false" ht="14.25" hidden="false" customHeight="false" outlineLevel="0" collapsed="false">
      <c r="A379" s="14" t="n">
        <v>36.5</v>
      </c>
      <c r="B379" s="14" t="n">
        <v>7.9857</v>
      </c>
      <c r="C379" s="19" t="n">
        <v>67517</v>
      </c>
      <c r="G379" s="20" t="n">
        <f aca="false">$G$11</f>
        <v>14.8</v>
      </c>
      <c r="H379" s="20" t="n">
        <f aca="false">$H$11</f>
        <v>9.2</v>
      </c>
      <c r="I379" s="6" t="n">
        <f aca="false">(3.14*POWER(H379,2)*0.25*G379)</f>
        <v>983.34752</v>
      </c>
      <c r="J379" s="6" t="n">
        <f aca="false">B379-C379/(2*10^5/1.8467)</f>
        <v>7.3622817805</v>
      </c>
      <c r="K379" s="24" t="n">
        <f aca="false">G379-J379</f>
        <v>7.4377182195</v>
      </c>
      <c r="L379" s="6" t="n">
        <f aca="false">I379/K379</f>
        <v>132.210913479068</v>
      </c>
      <c r="M379" s="25" t="n">
        <f aca="false">C379/L379</f>
        <v>510.676450402785</v>
      </c>
      <c r="N379" s="17" t="n">
        <f aca="false">J379/G379</f>
        <v>0.497451471655405</v>
      </c>
      <c r="O379" s="18" t="n">
        <f aca="false">LN(L379/(3.14*H379^2/4))</f>
        <v>0.688063069891769</v>
      </c>
    </row>
    <row r="380" customFormat="false" ht="14.25" hidden="false" customHeight="false" outlineLevel="0" collapsed="false">
      <c r="A380" s="14" t="n">
        <v>36.6</v>
      </c>
      <c r="B380" s="14" t="n">
        <v>8.0064</v>
      </c>
      <c r="C380" s="19" t="n">
        <v>67735</v>
      </c>
      <c r="G380" s="20" t="n">
        <f aca="false">$G$11</f>
        <v>14.8</v>
      </c>
      <c r="H380" s="20" t="n">
        <f aca="false">$H$11</f>
        <v>9.2</v>
      </c>
      <c r="I380" s="6" t="n">
        <f aca="false">(3.14*POWER(H380,2)*0.25*G380)</f>
        <v>983.34752</v>
      </c>
      <c r="J380" s="6" t="n">
        <f aca="false">B380-C380/(2*10^5/1.8467)</f>
        <v>7.3809688775</v>
      </c>
      <c r="K380" s="24" t="n">
        <f aca="false">G380-J380</f>
        <v>7.4190311225</v>
      </c>
      <c r="L380" s="6" t="n">
        <f aca="false">I380/K380</f>
        <v>132.543927065862</v>
      </c>
      <c r="M380" s="25" t="n">
        <f aca="false">C380/L380</f>
        <v>511.038125242374</v>
      </c>
      <c r="N380" s="17" t="n">
        <f aca="false">J380/G380</f>
        <v>0.498714113344595</v>
      </c>
      <c r="O380" s="18" t="n">
        <f aca="false">LN(L380/(3.14*H380^2/4))</f>
        <v>0.690578708599111</v>
      </c>
    </row>
    <row r="381" customFormat="false" ht="14.25" hidden="false" customHeight="false" outlineLevel="0" collapsed="false">
      <c r="A381" s="14" t="n">
        <v>36.7</v>
      </c>
      <c r="B381" s="14" t="n">
        <v>8.027</v>
      </c>
      <c r="C381" s="19" t="n">
        <v>67968</v>
      </c>
      <c r="G381" s="20" t="n">
        <f aca="false">$G$11</f>
        <v>14.8</v>
      </c>
      <c r="H381" s="20" t="n">
        <f aca="false">$H$11</f>
        <v>9.2</v>
      </c>
      <c r="I381" s="6" t="n">
        <f aca="false">(3.14*POWER(H381,2)*0.25*G381)</f>
        <v>983.34752</v>
      </c>
      <c r="J381" s="6" t="n">
        <f aca="false">B381-C381/(2*10^5/1.8467)</f>
        <v>7.399417472</v>
      </c>
      <c r="K381" s="24" t="n">
        <f aca="false">G381-J381</f>
        <v>7.400582528</v>
      </c>
      <c r="L381" s="6" t="n">
        <f aca="false">I381/K381</f>
        <v>132.874340131945</v>
      </c>
      <c r="M381" s="25" t="n">
        <f aca="false">C381/L381</f>
        <v>511.52088456287</v>
      </c>
      <c r="N381" s="17" t="n">
        <f aca="false">J381/G381</f>
        <v>0.49996064</v>
      </c>
      <c r="O381" s="18" t="n">
        <f aca="false">LN(L381/(3.14*H381^2/4))</f>
        <v>0.693068463658202</v>
      </c>
    </row>
    <row r="382" customFormat="false" ht="14.25" hidden="false" customHeight="false" outlineLevel="0" collapsed="false">
      <c r="A382" s="14" t="n">
        <v>36.8</v>
      </c>
      <c r="B382" s="14" t="n">
        <v>8.0477</v>
      </c>
      <c r="C382" s="19" t="n">
        <v>68207</v>
      </c>
      <c r="G382" s="20" t="n">
        <f aca="false">$G$11</f>
        <v>14.8</v>
      </c>
      <c r="H382" s="20" t="n">
        <f aca="false">$H$11</f>
        <v>9.2</v>
      </c>
      <c r="I382" s="6" t="n">
        <f aca="false">(3.14*POWER(H382,2)*0.25*G382)</f>
        <v>983.34752</v>
      </c>
      <c r="J382" s="6" t="n">
        <f aca="false">B382-C382/(2*10^5/1.8467)</f>
        <v>7.4179106655</v>
      </c>
      <c r="K382" s="24" t="n">
        <f aca="false">G382-J382</f>
        <v>7.3820893345</v>
      </c>
      <c r="L382" s="6" t="n">
        <f aca="false">I382/K382</f>
        <v>133.207209428414</v>
      </c>
      <c r="M382" s="25" t="n">
        <f aca="false">C382/L382</f>
        <v>512.036850653004</v>
      </c>
      <c r="N382" s="17" t="n">
        <f aca="false">J382/G382</f>
        <v>0.501210180101351</v>
      </c>
      <c r="O382" s="18" t="n">
        <f aca="false">LN(L382/(3.14*H382^2/4))</f>
        <v>0.695570474569272</v>
      </c>
    </row>
    <row r="383" customFormat="false" ht="14.25" hidden="false" customHeight="false" outlineLevel="0" collapsed="false">
      <c r="A383" s="14" t="n">
        <v>36.9</v>
      </c>
      <c r="B383" s="14" t="n">
        <v>8.069</v>
      </c>
      <c r="C383" s="19" t="n">
        <v>68446</v>
      </c>
      <c r="G383" s="20" t="n">
        <f aca="false">$G$11</f>
        <v>14.8</v>
      </c>
      <c r="H383" s="20" t="n">
        <f aca="false">$H$11</f>
        <v>9.2</v>
      </c>
      <c r="I383" s="6" t="n">
        <f aca="false">(3.14*POWER(H383,2)*0.25*G383)</f>
        <v>983.34752</v>
      </c>
      <c r="J383" s="6" t="n">
        <f aca="false">B383-C383/(2*10^5/1.8467)</f>
        <v>7.437003859</v>
      </c>
      <c r="K383" s="24" t="n">
        <f aca="false">G383-J383</f>
        <v>7.362996141</v>
      </c>
      <c r="L383" s="6" t="n">
        <f aca="false">I383/K383</f>
        <v>133.552632809943</v>
      </c>
      <c r="M383" s="25" t="n">
        <f aca="false">C383/L383</f>
        <v>512.502064241629</v>
      </c>
      <c r="N383" s="17" t="n">
        <f aca="false">J383/G383</f>
        <v>0.502500260743243</v>
      </c>
      <c r="O383" s="18" t="n">
        <f aca="false">LN(L383/(3.14*H383^2/4))</f>
        <v>0.698160246490649</v>
      </c>
    </row>
    <row r="384" customFormat="false" ht="14.25" hidden="false" customHeight="false" outlineLevel="0" collapsed="false">
      <c r="A384" s="14" t="n">
        <v>37</v>
      </c>
      <c r="B384" s="14" t="n">
        <v>8.0897</v>
      </c>
      <c r="C384" s="19" t="n">
        <v>68681</v>
      </c>
      <c r="G384" s="20" t="n">
        <f aca="false">$G$11</f>
        <v>14.8</v>
      </c>
      <c r="H384" s="20" t="n">
        <f aca="false">$H$11</f>
        <v>9.2</v>
      </c>
      <c r="I384" s="6" t="n">
        <f aca="false">(3.14*POWER(H384,2)*0.25*G384)</f>
        <v>983.34752</v>
      </c>
      <c r="J384" s="6" t="n">
        <f aca="false">B384-C384/(2*10^5/1.8467)</f>
        <v>7.4555339865</v>
      </c>
      <c r="K384" s="24" t="n">
        <f aca="false">G384-J384</f>
        <v>7.3444660135</v>
      </c>
      <c r="L384" s="6" t="n">
        <f aca="false">I384/K384</f>
        <v>133.889586825304</v>
      </c>
      <c r="M384" s="25" t="n">
        <f aca="false">C384/L384</f>
        <v>512.967450483013</v>
      </c>
      <c r="N384" s="17" t="n">
        <f aca="false">J384/G384</f>
        <v>0.503752296385135</v>
      </c>
      <c r="O384" s="18" t="n">
        <f aca="false">LN(L384/(3.14*H384^2/4))</f>
        <v>0.700680074467787</v>
      </c>
    </row>
    <row r="385" customFormat="false" ht="14.25" hidden="false" customHeight="false" outlineLevel="0" collapsed="false">
      <c r="A385" s="14" t="n">
        <v>37.1</v>
      </c>
      <c r="B385" s="14" t="n">
        <v>8.1104</v>
      </c>
      <c r="C385" s="19" t="n">
        <v>68917</v>
      </c>
      <c r="G385" s="20" t="n">
        <f aca="false">$G$11</f>
        <v>14.8</v>
      </c>
      <c r="H385" s="20" t="n">
        <f aca="false">$H$11</f>
        <v>9.2</v>
      </c>
      <c r="I385" s="6" t="n">
        <f aca="false">(3.14*POWER(H385,2)*0.25*G385)</f>
        <v>983.34752</v>
      </c>
      <c r="J385" s="6" t="n">
        <f aca="false">B385-C385/(2*10^5/1.8467)</f>
        <v>7.4740548805</v>
      </c>
      <c r="K385" s="24" t="n">
        <f aca="false">G385-J385</f>
        <v>7.3259451195</v>
      </c>
      <c r="L385" s="6" t="n">
        <f aca="false">I385/K385</f>
        <v>134.228076235864</v>
      </c>
      <c r="M385" s="25" t="n">
        <f aca="false">C385/L385</f>
        <v>513.432077197471</v>
      </c>
      <c r="N385" s="17" t="n">
        <f aca="false">J385/G385</f>
        <v>0.505003708141892</v>
      </c>
      <c r="O385" s="18" t="n">
        <f aca="false">LN(L385/(3.14*H385^2/4))</f>
        <v>0.703205007637247</v>
      </c>
    </row>
    <row r="386" customFormat="false" ht="14.25" hidden="false" customHeight="false" outlineLevel="0" collapsed="false">
      <c r="A386" s="14" t="n">
        <v>37.2</v>
      </c>
      <c r="B386" s="14" t="n">
        <v>8.1309</v>
      </c>
      <c r="C386" s="19" t="n">
        <v>69142</v>
      </c>
      <c r="G386" s="20" t="n">
        <f aca="false">$G$11</f>
        <v>14.8</v>
      </c>
      <c r="H386" s="20" t="n">
        <f aca="false">$H$11</f>
        <v>9.2</v>
      </c>
      <c r="I386" s="6" t="n">
        <f aca="false">(3.14*POWER(H386,2)*0.25*G386)</f>
        <v>983.34752</v>
      </c>
      <c r="J386" s="6" t="n">
        <f aca="false">B386-C386/(2*10^5/1.8467)</f>
        <v>7.492477343</v>
      </c>
      <c r="K386" s="24" t="n">
        <f aca="false">G386-J386</f>
        <v>7.307522657</v>
      </c>
      <c r="L386" s="6" t="n">
        <f aca="false">I386/K386</f>
        <v>134.56646885084</v>
      </c>
      <c r="M386" s="25" t="n">
        <f aca="false">C386/L386</f>
        <v>513.812992125402</v>
      </c>
      <c r="N386" s="17" t="n">
        <f aca="false">J386/G386</f>
        <v>0.506248469121622</v>
      </c>
      <c r="O386" s="18" t="n">
        <f aca="false">LN(L386/(3.14*H386^2/4))</f>
        <v>0.705722862258441</v>
      </c>
    </row>
    <row r="387" customFormat="false" ht="14.25" hidden="false" customHeight="false" outlineLevel="0" collapsed="false">
      <c r="A387" s="14" t="n">
        <v>37.3</v>
      </c>
      <c r="B387" s="14" t="n">
        <v>8.1515</v>
      </c>
      <c r="C387" s="19" t="n">
        <v>69383</v>
      </c>
      <c r="G387" s="20" t="n">
        <f aca="false">$G$11</f>
        <v>14.8</v>
      </c>
      <c r="H387" s="20" t="n">
        <f aca="false">$H$11</f>
        <v>9.2</v>
      </c>
      <c r="I387" s="6" t="n">
        <f aca="false">(3.14*POWER(H387,2)*0.25*G387)</f>
        <v>983.34752</v>
      </c>
      <c r="J387" s="6" t="n">
        <f aca="false">B387-C387/(2*10^5/1.8467)</f>
        <v>7.5108520695</v>
      </c>
      <c r="K387" s="24" t="n">
        <f aca="false">G387-J387</f>
        <v>7.2891479305</v>
      </c>
      <c r="L387" s="6" t="n">
        <f aca="false">I387/K387</f>
        <v>134.905688480457</v>
      </c>
      <c r="M387" s="25" t="n">
        <f aca="false">C387/L387</f>
        <v>514.307445308736</v>
      </c>
      <c r="N387" s="17" t="n">
        <f aca="false">J387/G387</f>
        <v>0.507490004695946</v>
      </c>
      <c r="O387" s="18" t="n">
        <f aca="false">LN(L387/(3.14*H387^2/4))</f>
        <v>0.708240523542323</v>
      </c>
    </row>
    <row r="388" customFormat="false" ht="14.25" hidden="false" customHeight="false" outlineLevel="0" collapsed="false">
      <c r="A388" s="14" t="n">
        <v>37.4</v>
      </c>
      <c r="B388" s="14" t="n">
        <v>8.1722</v>
      </c>
      <c r="C388" s="19" t="n">
        <v>69627</v>
      </c>
      <c r="G388" s="20" t="n">
        <f aca="false">$G$11</f>
        <v>14.8</v>
      </c>
      <c r="H388" s="20" t="n">
        <f aca="false">$H$11</f>
        <v>9.2</v>
      </c>
      <c r="I388" s="6" t="n">
        <f aca="false">(3.14*POWER(H388,2)*0.25*G388)</f>
        <v>983.34752</v>
      </c>
      <c r="J388" s="6" t="n">
        <f aca="false">B388-C388/(2*10^5/1.8467)</f>
        <v>7.5292990955</v>
      </c>
      <c r="K388" s="24" t="n">
        <f aca="false">G388-J388</f>
        <v>7.2707009045</v>
      </c>
      <c r="L388" s="6" t="n">
        <f aca="false">I388/K388</f>
        <v>135.247967550334</v>
      </c>
      <c r="M388" s="25" t="n">
        <f aca="false">C388/L388</f>
        <v>514.809954346172</v>
      </c>
      <c r="N388" s="17" t="n">
        <f aca="false">J388/G388</f>
        <v>0.508736425371622</v>
      </c>
      <c r="O388" s="18" t="n">
        <f aca="false">LN(L388/(3.14*H388^2/4))</f>
        <v>0.710774483349141</v>
      </c>
    </row>
    <row r="389" customFormat="false" ht="14.25" hidden="false" customHeight="false" outlineLevel="0" collapsed="false">
      <c r="A389" s="14" t="n">
        <v>37.5</v>
      </c>
      <c r="B389" s="14" t="n">
        <v>8.1929</v>
      </c>
      <c r="C389" s="19" t="n">
        <v>69870</v>
      </c>
      <c r="G389" s="20" t="n">
        <f aca="false">$G$11</f>
        <v>14.8</v>
      </c>
      <c r="H389" s="20" t="n">
        <f aca="false">$H$11</f>
        <v>9.2</v>
      </c>
      <c r="I389" s="6" t="n">
        <f aca="false">(3.14*POWER(H389,2)*0.25*G389)</f>
        <v>983.34752</v>
      </c>
      <c r="J389" s="6" t="n">
        <f aca="false">B389-C389/(2*10^5/1.8467)</f>
        <v>7.547755355</v>
      </c>
      <c r="K389" s="24" t="n">
        <f aca="false">G389-J389</f>
        <v>7.252244645</v>
      </c>
      <c r="L389" s="6" t="n">
        <f aca="false">I389/K389</f>
        <v>135.592160515153</v>
      </c>
      <c r="M389" s="25" t="n">
        <f aca="false">C389/L389</f>
        <v>515.295277651333</v>
      </c>
      <c r="N389" s="17" t="n">
        <f aca="false">J389/G389</f>
        <v>0.509983469932432</v>
      </c>
      <c r="O389" s="18" t="n">
        <f aca="false">LN(L389/(3.14*H389^2/4))</f>
        <v>0.713316153614701</v>
      </c>
    </row>
    <row r="390" customFormat="false" ht="14.25" hidden="false" customHeight="false" outlineLevel="0" collapsed="false">
      <c r="A390" s="14" t="n">
        <v>37.6</v>
      </c>
      <c r="B390" s="14" t="n">
        <v>8.2136</v>
      </c>
      <c r="C390" s="19" t="n">
        <v>70108</v>
      </c>
      <c r="G390" s="20" t="n">
        <f aca="false">$G$11</f>
        <v>14.8</v>
      </c>
      <c r="H390" s="20" t="n">
        <f aca="false">$H$11</f>
        <v>9.2</v>
      </c>
      <c r="I390" s="6" t="n">
        <f aca="false">(3.14*POWER(H390,2)*0.25*G390)</f>
        <v>983.34752</v>
      </c>
      <c r="J390" s="6" t="n">
        <f aca="false">B390-C390/(2*10^5/1.8467)</f>
        <v>7.566257782</v>
      </c>
      <c r="K390" s="24" t="n">
        <f aca="false">G390-J390</f>
        <v>7.233742218</v>
      </c>
      <c r="L390" s="6" t="n">
        <f aca="false">I390/K390</f>
        <v>135.938977415189</v>
      </c>
      <c r="M390" s="25" t="n">
        <f aca="false">C390/L390</f>
        <v>515.731406349145</v>
      </c>
      <c r="N390" s="17" t="n">
        <f aca="false">J390/G390</f>
        <v>0.511233633918919</v>
      </c>
      <c r="O390" s="18" t="n">
        <f aca="false">LN(L390/(3.14*H390^2/4))</f>
        <v>0.715870682655301</v>
      </c>
    </row>
    <row r="391" customFormat="false" ht="14.25" hidden="false" customHeight="false" outlineLevel="0" collapsed="false">
      <c r="A391" s="14" t="n">
        <v>37.7</v>
      </c>
      <c r="B391" s="14" t="n">
        <v>8.2351</v>
      </c>
      <c r="C391" s="19" t="n">
        <v>70371</v>
      </c>
      <c r="G391" s="20" t="n">
        <f aca="false">$G$11</f>
        <v>14.8</v>
      </c>
      <c r="H391" s="20" t="n">
        <f aca="false">$H$11</f>
        <v>9.2</v>
      </c>
      <c r="I391" s="6" t="n">
        <f aca="false">(3.14*POWER(H391,2)*0.25*G391)</f>
        <v>983.34752</v>
      </c>
      <c r="J391" s="6" t="n">
        <f aca="false">B391-C391/(2*10^5/1.8467)</f>
        <v>7.5853293715</v>
      </c>
      <c r="K391" s="24" t="n">
        <f aca="false">G391-J391</f>
        <v>7.2146706285</v>
      </c>
      <c r="L391" s="6" t="n">
        <f aca="false">I391/K391</f>
        <v>136.29832471014</v>
      </c>
      <c r="M391" s="25" t="n">
        <f aca="false">C391/L391</f>
        <v>516.301283597251</v>
      </c>
      <c r="N391" s="17" t="n">
        <f aca="false">J391/G391</f>
        <v>0.512522254831081</v>
      </c>
      <c r="O391" s="18" t="n">
        <f aca="false">LN(L391/(3.14*H391^2/4))</f>
        <v>0.718510640521822</v>
      </c>
    </row>
    <row r="392" customFormat="false" ht="14.25" hidden="false" customHeight="false" outlineLevel="0" collapsed="false">
      <c r="A392" s="14" t="n">
        <v>37.8</v>
      </c>
      <c r="B392" s="14" t="n">
        <v>8.2558</v>
      </c>
      <c r="C392" s="19" t="n">
        <v>70604</v>
      </c>
      <c r="G392" s="20" t="n">
        <f aca="false">$G$11</f>
        <v>14.8</v>
      </c>
      <c r="H392" s="20" t="n">
        <f aca="false">$H$11</f>
        <v>9.2</v>
      </c>
      <c r="I392" s="6" t="n">
        <f aca="false">(3.14*POWER(H392,2)*0.25*G392)</f>
        <v>983.34752</v>
      </c>
      <c r="J392" s="6" t="n">
        <f aca="false">B392-C392/(2*10^5/1.8467)</f>
        <v>7.603877966</v>
      </c>
      <c r="K392" s="24" t="n">
        <f aca="false">G392-J392</f>
        <v>7.196122034</v>
      </c>
      <c r="L392" s="6" t="n">
        <f aca="false">I392/K392</f>
        <v>136.649644816182</v>
      </c>
      <c r="M392" s="25" t="n">
        <f aca="false">C392/L392</f>
        <v>516.678986578963</v>
      </c>
      <c r="N392" s="17" t="n">
        <f aca="false">J392/G392</f>
        <v>0.513775538243243</v>
      </c>
      <c r="O392" s="18" t="n">
        <f aca="false">LN(L392/(3.14*H392^2/4))</f>
        <v>0.721084906237474</v>
      </c>
    </row>
    <row r="393" customFormat="false" ht="14.25" hidden="false" customHeight="false" outlineLevel="0" collapsed="false">
      <c r="A393" s="14" t="n">
        <v>37.9</v>
      </c>
      <c r="B393" s="14" t="n">
        <v>8.2765</v>
      </c>
      <c r="C393" s="19" t="n">
        <v>70859</v>
      </c>
      <c r="G393" s="20" t="n">
        <f aca="false">$G$11</f>
        <v>14.8</v>
      </c>
      <c r="H393" s="20" t="n">
        <f aca="false">$H$11</f>
        <v>9.2</v>
      </c>
      <c r="I393" s="6" t="n">
        <f aca="false">(3.14*POWER(H393,2)*0.25*G393)</f>
        <v>983.34752</v>
      </c>
      <c r="J393" s="6" t="n">
        <f aca="false">B393-C393/(2*10^5/1.8467)</f>
        <v>7.6222234235</v>
      </c>
      <c r="K393" s="24" t="n">
        <f aca="false">G393-J393</f>
        <v>7.1777765765</v>
      </c>
      <c r="L393" s="6" t="n">
        <f aca="false">I393/K393</f>
        <v>136.998903423586</v>
      </c>
      <c r="M393" s="25" t="n">
        <f aca="false">C393/L393</f>
        <v>517.2231180633</v>
      </c>
      <c r="N393" s="17" t="n">
        <f aca="false">J393/G393</f>
        <v>0.515015096182433</v>
      </c>
      <c r="O393" s="18" t="n">
        <f aca="false">LN(L393/(3.14*H393^2/4))</f>
        <v>0.723637514678428</v>
      </c>
    </row>
    <row r="394" customFormat="false" ht="14.25" hidden="false" customHeight="false" outlineLevel="0" collapsed="false">
      <c r="A394" s="14" t="n">
        <v>38</v>
      </c>
      <c r="B394" s="14" t="n">
        <v>8.2972</v>
      </c>
      <c r="C394" s="19" t="n">
        <v>71111</v>
      </c>
      <c r="G394" s="20" t="n">
        <f aca="false">$G$11</f>
        <v>14.8</v>
      </c>
      <c r="H394" s="20" t="n">
        <f aca="false">$H$11</f>
        <v>9.2</v>
      </c>
      <c r="I394" s="6" t="n">
        <f aca="false">(3.14*POWER(H394,2)*0.25*G394)</f>
        <v>983.34752</v>
      </c>
      <c r="J394" s="6" t="n">
        <f aca="false">B394-C394/(2*10^5/1.8467)</f>
        <v>7.6405965815</v>
      </c>
      <c r="K394" s="24" t="n">
        <f aca="false">G394-J394</f>
        <v>7.1594034185</v>
      </c>
      <c r="L394" s="6" t="n">
        <f aca="false">I394/K394</f>
        <v>137.350483346003</v>
      </c>
      <c r="M394" s="25" t="n">
        <f aca="false">C394/L394</f>
        <v>517.733889737123</v>
      </c>
      <c r="N394" s="17" t="n">
        <f aca="false">J394/G394</f>
        <v>0.516256525777027</v>
      </c>
      <c r="O394" s="18" t="n">
        <f aca="false">LN(L394/(3.14*H394^2/4))</f>
        <v>0.726200524707487</v>
      </c>
    </row>
    <row r="395" customFormat="false" ht="14.25" hidden="false" customHeight="false" outlineLevel="0" collapsed="false">
      <c r="A395" s="14" t="n">
        <v>38.1</v>
      </c>
      <c r="B395" s="14" t="n">
        <v>8.3179</v>
      </c>
      <c r="C395" s="19" t="n">
        <v>71359</v>
      </c>
      <c r="G395" s="20" t="n">
        <f aca="false">$G$11</f>
        <v>14.8</v>
      </c>
      <c r="H395" s="20" t="n">
        <f aca="false">$H$11</f>
        <v>9.2</v>
      </c>
      <c r="I395" s="6" t="n">
        <f aca="false">(3.14*POWER(H395,2)*0.25*G395)</f>
        <v>983.34752</v>
      </c>
      <c r="J395" s="6" t="n">
        <f aca="false">B395-C395/(2*10^5/1.8467)</f>
        <v>7.6590066735</v>
      </c>
      <c r="K395" s="24" t="n">
        <f aca="false">G395-J395</f>
        <v>7.1409933265</v>
      </c>
      <c r="L395" s="6" t="n">
        <f aca="false">I395/K395</f>
        <v>137.704584648025</v>
      </c>
      <c r="M395" s="25" t="n">
        <f aca="false">C395/L395</f>
        <v>518.203516479824</v>
      </c>
      <c r="N395" s="17" t="n">
        <f aca="false">J395/G395</f>
        <v>0.517500450912162</v>
      </c>
      <c r="O395" s="18" t="n">
        <f aca="false">LN(L395/(3.14*H395^2/4))</f>
        <v>0.728775292736512</v>
      </c>
    </row>
    <row r="396" customFormat="false" ht="14.25" hidden="false" customHeight="false" outlineLevel="0" collapsed="false">
      <c r="A396" s="14" t="n">
        <v>38.2</v>
      </c>
      <c r="B396" s="14" t="n">
        <v>8.3386</v>
      </c>
      <c r="C396" s="19" t="n">
        <v>71595</v>
      </c>
      <c r="G396" s="20" t="n">
        <f aca="false">$G$11</f>
        <v>14.8</v>
      </c>
      <c r="H396" s="20" t="n">
        <f aca="false">$H$11</f>
        <v>9.2</v>
      </c>
      <c r="I396" s="6" t="n">
        <f aca="false">(3.14*POWER(H396,2)*0.25*G396)</f>
        <v>983.34752</v>
      </c>
      <c r="J396" s="6" t="n">
        <f aca="false">B396-C396/(2*10^5/1.8467)</f>
        <v>7.6775275675</v>
      </c>
      <c r="K396" s="24" t="n">
        <f aca="false">G396-J396</f>
        <v>7.1224724325</v>
      </c>
      <c r="L396" s="6" t="n">
        <f aca="false">I396/K396</f>
        <v>138.062664239031</v>
      </c>
      <c r="M396" s="25" t="n">
        <f aca="false">C396/L396</f>
        <v>518.568871567234</v>
      </c>
      <c r="N396" s="17" t="n">
        <f aca="false">J396/G396</f>
        <v>0.518751862668919</v>
      </c>
      <c r="O396" s="18" t="n">
        <f aca="false">LN(L396/(3.14*H396^2/4))</f>
        <v>0.731372263868504</v>
      </c>
    </row>
    <row r="397" customFormat="false" ht="14.25" hidden="false" customHeight="false" outlineLevel="0" collapsed="false">
      <c r="A397" s="14" t="n">
        <v>38.3</v>
      </c>
      <c r="B397" s="14" t="n">
        <v>8.3591</v>
      </c>
      <c r="C397" s="19" t="n">
        <v>71846</v>
      </c>
      <c r="G397" s="20" t="n">
        <f aca="false">$G$11</f>
        <v>14.8</v>
      </c>
      <c r="H397" s="20" t="n">
        <f aca="false">$H$11</f>
        <v>9.2</v>
      </c>
      <c r="I397" s="6" t="n">
        <f aca="false">(3.14*POWER(H397,2)*0.25*G397)</f>
        <v>983.34752</v>
      </c>
      <c r="J397" s="6" t="n">
        <f aca="false">B397-C397/(2*10^5/1.8467)</f>
        <v>7.695709959</v>
      </c>
      <c r="K397" s="24" t="n">
        <f aca="false">G397-J397</f>
        <v>7.104290041</v>
      </c>
      <c r="L397" s="6" t="n">
        <f aca="false">I397/K397</f>
        <v>138.416015439255</v>
      </c>
      <c r="M397" s="25" t="n">
        <f aca="false">C397/L397</f>
        <v>519.058432450906</v>
      </c>
      <c r="N397" s="17" t="n">
        <f aca="false">J397/G397</f>
        <v>0.519980402635135</v>
      </c>
      <c r="O397" s="18" t="n">
        <f aca="false">LN(L397/(3.14*H397^2/4))</f>
        <v>0.733928348070166</v>
      </c>
    </row>
    <row r="398" customFormat="false" ht="14.25" hidden="false" customHeight="false" outlineLevel="0" collapsed="false">
      <c r="A398" s="14" t="n">
        <v>38.4</v>
      </c>
      <c r="B398" s="14" t="n">
        <v>8.3797</v>
      </c>
      <c r="C398" s="19" t="n">
        <v>72097</v>
      </c>
      <c r="G398" s="20" t="n">
        <f aca="false">$G$11</f>
        <v>14.8</v>
      </c>
      <c r="H398" s="20" t="n">
        <f aca="false">$H$11</f>
        <v>9.2</v>
      </c>
      <c r="I398" s="6" t="n">
        <f aca="false">(3.14*POWER(H398,2)*0.25*G398)</f>
        <v>983.34752</v>
      </c>
      <c r="J398" s="6" t="n">
        <f aca="false">B398-C398/(2*10^5/1.8467)</f>
        <v>7.7139923505</v>
      </c>
      <c r="K398" s="24" t="n">
        <f aca="false">G398-J398</f>
        <v>7.0860076495</v>
      </c>
      <c r="L398" s="6" t="n">
        <f aca="false">I398/K398</f>
        <v>138.773138365069</v>
      </c>
      <c r="M398" s="25" t="n">
        <f aca="false">C398/L398</f>
        <v>519.531379411016</v>
      </c>
      <c r="N398" s="17" t="n">
        <f aca="false">J398/G398</f>
        <v>0.521215699358108</v>
      </c>
      <c r="O398" s="18" t="n">
        <f aca="false">LN(L398/(3.14*H398^2/4))</f>
        <v>0.736505094804369</v>
      </c>
    </row>
    <row r="399" customFormat="false" ht="14.25" hidden="false" customHeight="false" outlineLevel="0" collapsed="false">
      <c r="A399" s="14" t="n">
        <v>38.5</v>
      </c>
      <c r="B399" s="14" t="n">
        <v>8.401</v>
      </c>
      <c r="C399" s="19" t="n">
        <v>72348</v>
      </c>
      <c r="G399" s="20" t="n">
        <f aca="false">$G$11</f>
        <v>14.8</v>
      </c>
      <c r="H399" s="20" t="n">
        <f aca="false">$H$11</f>
        <v>9.2</v>
      </c>
      <c r="I399" s="6" t="n">
        <f aca="false">(3.14*POWER(H399,2)*0.25*G399)</f>
        <v>983.34752</v>
      </c>
      <c r="J399" s="6" t="n">
        <f aca="false">B399-C399/(2*10^5/1.8467)</f>
        <v>7.732974742</v>
      </c>
      <c r="K399" s="24" t="n">
        <f aca="false">G399-J399</f>
        <v>7.067025258</v>
      </c>
      <c r="L399" s="6" t="n">
        <f aca="false">I399/K399</f>
        <v>139.145890116472</v>
      </c>
      <c r="M399" s="25" t="n">
        <f aca="false">C399/L399</f>
        <v>519.943491966893</v>
      </c>
      <c r="N399" s="17" t="n">
        <f aca="false">J399/G399</f>
        <v>0.522498293378378</v>
      </c>
      <c r="O399" s="18" t="n">
        <f aca="false">LN(L399/(3.14*H399^2/4))</f>
        <v>0.739187544991045</v>
      </c>
    </row>
    <row r="400" customFormat="false" ht="14.25" hidden="false" customHeight="false" outlineLevel="0" collapsed="false">
      <c r="A400" s="14" t="n">
        <v>38.6</v>
      </c>
      <c r="B400" s="14" t="n">
        <v>8.4218</v>
      </c>
      <c r="C400" s="19" t="n">
        <v>72604</v>
      </c>
      <c r="G400" s="20" t="n">
        <f aca="false">$G$11</f>
        <v>14.8</v>
      </c>
      <c r="H400" s="20" t="n">
        <f aca="false">$H$11</f>
        <v>9.2</v>
      </c>
      <c r="I400" s="6" t="n">
        <f aca="false">(3.14*POWER(H400,2)*0.25*G400)</f>
        <v>983.34752</v>
      </c>
      <c r="J400" s="6" t="n">
        <f aca="false">B400-C400/(2*10^5/1.8467)</f>
        <v>7.751410966</v>
      </c>
      <c r="K400" s="24" t="n">
        <f aca="false">G400-J400</f>
        <v>7.048589034</v>
      </c>
      <c r="L400" s="6" t="n">
        <f aca="false">I400/K400</f>
        <v>139.509838814075</v>
      </c>
      <c r="M400" s="25" t="n">
        <f aca="false">C400/L400</f>
        <v>520.42207644408</v>
      </c>
      <c r="N400" s="17" t="n">
        <f aca="false">J400/G400</f>
        <v>0.523743984189189</v>
      </c>
      <c r="O400" s="18" t="n">
        <f aca="false">LN(L400/(3.14*H400^2/4))</f>
        <v>0.741799720997255</v>
      </c>
    </row>
    <row r="401" customFormat="false" ht="14.25" hidden="false" customHeight="false" outlineLevel="0" collapsed="false">
      <c r="A401" s="14" t="n">
        <v>38.7</v>
      </c>
      <c r="B401" s="14" t="n">
        <v>8.4425</v>
      </c>
      <c r="C401" s="19" t="n">
        <v>72868</v>
      </c>
      <c r="G401" s="20" t="n">
        <f aca="false">$G$11</f>
        <v>14.8</v>
      </c>
      <c r="H401" s="20" t="n">
        <f aca="false">$H$11</f>
        <v>9.2</v>
      </c>
      <c r="I401" s="6" t="n">
        <f aca="false">(3.14*POWER(H401,2)*0.25*G401)</f>
        <v>983.34752</v>
      </c>
      <c r="J401" s="6" t="n">
        <f aca="false">B401-C401/(2*10^5/1.8467)</f>
        <v>7.769673322</v>
      </c>
      <c r="K401" s="24" t="n">
        <f aca="false">G401-J401</f>
        <v>7.030326678</v>
      </c>
      <c r="L401" s="6" t="n">
        <f aca="false">I401/K401</f>
        <v>139.872237100616</v>
      </c>
      <c r="M401" s="25" t="n">
        <f aca="false">C401/L401</f>
        <v>520.961139325906</v>
      </c>
      <c r="N401" s="17" t="n">
        <f aca="false">J401/G401</f>
        <v>0.524977927162162</v>
      </c>
      <c r="O401" s="18" t="n">
        <f aca="false">LN(L401/(3.14*H401^2/4))</f>
        <v>0.744394006894862</v>
      </c>
    </row>
    <row r="402" customFormat="false" ht="14.25" hidden="false" customHeight="false" outlineLevel="0" collapsed="false">
      <c r="A402" s="14" t="n">
        <v>38.8</v>
      </c>
      <c r="B402" s="14" t="n">
        <v>8.4632</v>
      </c>
      <c r="C402" s="19" t="n">
        <v>73215</v>
      </c>
      <c r="G402" s="20" t="n">
        <f aca="false">$G$11</f>
        <v>14.8</v>
      </c>
      <c r="H402" s="20" t="n">
        <f aca="false">$H$11</f>
        <v>9.2</v>
      </c>
      <c r="I402" s="6" t="n">
        <f aca="false">(3.14*POWER(H402,2)*0.25*G402)</f>
        <v>983.34752</v>
      </c>
      <c r="J402" s="6" t="n">
        <f aca="false">B402-C402/(2*10^5/1.8467)</f>
        <v>7.7871692975</v>
      </c>
      <c r="K402" s="24" t="n">
        <f aca="false">G402-J402</f>
        <v>7.0128307025</v>
      </c>
      <c r="L402" s="6" t="n">
        <f aca="false">I402/K402</f>
        <v>140.221197646971</v>
      </c>
      <c r="M402" s="25" t="n">
        <f aca="false">C402/L402</f>
        <v>522.139314373354</v>
      </c>
      <c r="N402" s="17" t="n">
        <f aca="false">J402/G402</f>
        <v>0.526160087668919</v>
      </c>
      <c r="O402" s="18" t="n">
        <f aca="false">LN(L402/(3.14*H402^2/4))</f>
        <v>0.746885752031423</v>
      </c>
    </row>
    <row r="403" customFormat="false" ht="14.25" hidden="false" customHeight="false" outlineLevel="0" collapsed="false">
      <c r="A403" s="14" t="n">
        <v>38.9</v>
      </c>
      <c r="B403" s="14" t="n">
        <v>8.4839</v>
      </c>
      <c r="C403" s="19" t="n">
        <v>73403</v>
      </c>
      <c r="G403" s="20" t="n">
        <f aca="false">$G$11</f>
        <v>14.8</v>
      </c>
      <c r="H403" s="20" t="n">
        <f aca="false">$H$11</f>
        <v>9.2</v>
      </c>
      <c r="I403" s="6" t="n">
        <f aca="false">(3.14*POWER(H403,2)*0.25*G403)</f>
        <v>983.34752</v>
      </c>
      <c r="J403" s="6" t="n">
        <f aca="false">B403-C403/(2*10^5/1.8467)</f>
        <v>7.8061333995</v>
      </c>
      <c r="K403" s="24" t="n">
        <f aca="false">G403-J403</f>
        <v>6.9938666005</v>
      </c>
      <c r="L403" s="6" t="n">
        <f aca="false">I403/K403</f>
        <v>140.601412090088</v>
      </c>
      <c r="M403" s="25" t="n">
        <f aca="false">C403/L403</f>
        <v>522.064458022431</v>
      </c>
      <c r="N403" s="17" t="n">
        <f aca="false">J403/G403</f>
        <v>0.527441445912162</v>
      </c>
      <c r="O403" s="18" t="n">
        <f aca="false">LN(L403/(3.14*H403^2/4))</f>
        <v>0.74959361573086</v>
      </c>
    </row>
    <row r="404" customFormat="false" ht="14.25" hidden="false" customHeight="false" outlineLevel="0" collapsed="false">
      <c r="A404" s="14" t="n">
        <v>39</v>
      </c>
      <c r="B404" s="14" t="n">
        <v>8.5047</v>
      </c>
      <c r="C404" s="19" t="n">
        <v>73670</v>
      </c>
      <c r="G404" s="20" t="n">
        <f aca="false">$G$11</f>
        <v>14.8</v>
      </c>
      <c r="H404" s="20" t="n">
        <f aca="false">$H$11</f>
        <v>9.2</v>
      </c>
      <c r="I404" s="6" t="n">
        <f aca="false">(3.14*POWER(H404,2)*0.25*G404)</f>
        <v>983.34752</v>
      </c>
      <c r="J404" s="6" t="n">
        <f aca="false">B404-C404/(2*10^5/1.8467)</f>
        <v>7.824468055</v>
      </c>
      <c r="K404" s="24" t="n">
        <f aca="false">G404-J404</f>
        <v>6.975531945</v>
      </c>
      <c r="L404" s="6" t="n">
        <f aca="false">I404/K404</f>
        <v>140.970972214507</v>
      </c>
      <c r="M404" s="25" t="n">
        <f aca="false">C404/L404</f>
        <v>522.589855505153</v>
      </c>
      <c r="N404" s="17" t="n">
        <f aca="false">J404/G404</f>
        <v>0.528680273986486</v>
      </c>
      <c r="O404" s="18" t="n">
        <f aca="false">LN(L404/(3.14*H404^2/4))</f>
        <v>0.752218591454501</v>
      </c>
    </row>
    <row r="405" customFormat="false" ht="14.25" hidden="false" customHeight="false" outlineLevel="0" collapsed="false">
      <c r="A405" s="14" t="n">
        <v>39.1</v>
      </c>
      <c r="B405" s="14" t="n">
        <v>8.5254</v>
      </c>
      <c r="C405" s="19" t="n">
        <v>73939</v>
      </c>
      <c r="G405" s="20" t="n">
        <f aca="false">$G$11</f>
        <v>14.8</v>
      </c>
      <c r="H405" s="20" t="n">
        <f aca="false">$H$11</f>
        <v>9.2</v>
      </c>
      <c r="I405" s="6" t="n">
        <f aca="false">(3.14*POWER(H405,2)*0.25*G405)</f>
        <v>983.34752</v>
      </c>
      <c r="J405" s="6" t="n">
        <f aca="false">B405-C405/(2*10^5/1.8467)</f>
        <v>7.8426842435</v>
      </c>
      <c r="K405" s="24" t="n">
        <f aca="false">G405-J405</f>
        <v>6.9573157565</v>
      </c>
      <c r="L405" s="6" t="n">
        <f aca="false">I405/K405</f>
        <v>141.340073444459</v>
      </c>
      <c r="M405" s="25" t="n">
        <f aca="false">C405/L405</f>
        <v>523.128354175189</v>
      </c>
      <c r="N405" s="17" t="n">
        <f aca="false">J405/G405</f>
        <v>0.529911097533784</v>
      </c>
      <c r="O405" s="18" t="n">
        <f aca="false">LN(L405/(3.14*H405^2/4))</f>
        <v>0.754833447981991</v>
      </c>
    </row>
    <row r="406" customFormat="false" ht="14.25" hidden="false" customHeight="false" outlineLevel="0" collapsed="false">
      <c r="A406" s="14" t="n">
        <v>39.2</v>
      </c>
      <c r="B406" s="14" t="n">
        <v>8.546</v>
      </c>
      <c r="C406" s="19" t="n">
        <v>74195</v>
      </c>
      <c r="G406" s="20" t="n">
        <f aca="false">$G$11</f>
        <v>14.8</v>
      </c>
      <c r="H406" s="20" t="n">
        <f aca="false">$H$11</f>
        <v>9.2</v>
      </c>
      <c r="I406" s="6" t="n">
        <f aca="false">(3.14*POWER(H406,2)*0.25*G406)</f>
        <v>983.34752</v>
      </c>
      <c r="J406" s="6" t="n">
        <f aca="false">B406-C406/(2*10^5/1.8467)</f>
        <v>7.8609204675</v>
      </c>
      <c r="K406" s="24" t="n">
        <f aca="false">G406-J406</f>
        <v>6.9390795325</v>
      </c>
      <c r="L406" s="6" t="n">
        <f aca="false">I406/K406</f>
        <v>141.711521736331</v>
      </c>
      <c r="M406" s="25" t="n">
        <f aca="false">C406/L406</f>
        <v>523.563638940013</v>
      </c>
      <c r="N406" s="17" t="n">
        <f aca="false">J406/G406</f>
        <v>0.531143274831081</v>
      </c>
      <c r="O406" s="18" t="n">
        <f aca="false">LN(L406/(3.14*H406^2/4))</f>
        <v>0.757458047252396</v>
      </c>
    </row>
    <row r="407" customFormat="false" ht="14.25" hidden="false" customHeight="false" outlineLevel="0" collapsed="false">
      <c r="A407" s="14" t="n">
        <v>39.3</v>
      </c>
      <c r="B407" s="14" t="n">
        <v>8.5674</v>
      </c>
      <c r="C407" s="19" t="n">
        <v>74479</v>
      </c>
      <c r="G407" s="20" t="n">
        <f aca="false">$G$11</f>
        <v>14.8</v>
      </c>
      <c r="H407" s="20" t="n">
        <f aca="false">$H$11</f>
        <v>9.2</v>
      </c>
      <c r="I407" s="6" t="n">
        <f aca="false">(3.14*POWER(H407,2)*0.25*G407)</f>
        <v>983.34752</v>
      </c>
      <c r="J407" s="6" t="n">
        <f aca="false">B407-C407/(2*10^5/1.8467)</f>
        <v>7.8796981535</v>
      </c>
      <c r="K407" s="24" t="n">
        <f aca="false">G407-J407</f>
        <v>6.9203018465</v>
      </c>
      <c r="L407" s="6" t="n">
        <f aca="false">I407/K407</f>
        <v>142.096044625183</v>
      </c>
      <c r="M407" s="25" t="n">
        <f aca="false">C407/L407</f>
        <v>524.145483404965</v>
      </c>
      <c r="N407" s="17" t="n">
        <f aca="false">J407/G407</f>
        <v>0.532412037398649</v>
      </c>
      <c r="O407" s="18" t="n">
        <f aca="false">LN(L407/(3.14*H407^2/4))</f>
        <v>0.760167792655375</v>
      </c>
    </row>
    <row r="408" customFormat="false" ht="14.25" hidden="false" customHeight="false" outlineLevel="0" collapsed="false">
      <c r="A408" s="14" t="n">
        <v>39.4</v>
      </c>
      <c r="B408" s="14" t="n">
        <v>8.5881</v>
      </c>
      <c r="C408" s="19" t="n">
        <v>74749</v>
      </c>
      <c r="G408" s="20" t="n">
        <f aca="false">$G$11</f>
        <v>14.8</v>
      </c>
      <c r="H408" s="20" t="n">
        <f aca="false">$H$11</f>
        <v>9.2</v>
      </c>
      <c r="I408" s="6" t="n">
        <f aca="false">(3.14*POWER(H408,2)*0.25*G408)</f>
        <v>983.34752</v>
      </c>
      <c r="J408" s="6" t="n">
        <f aca="false">B408-C408/(2*10^5/1.8467)</f>
        <v>7.8979051085</v>
      </c>
      <c r="K408" s="24" t="n">
        <f aca="false">G408-J408</f>
        <v>6.9020948915</v>
      </c>
      <c r="L408" s="6" t="n">
        <f aca="false">I408/K408</f>
        <v>142.470878111369</v>
      </c>
      <c r="M408" s="25" t="n">
        <f aca="false">C408/L408</f>
        <v>524.661607978361</v>
      </c>
      <c r="N408" s="17" t="n">
        <f aca="false">J408/G408</f>
        <v>0.533642237060811</v>
      </c>
      <c r="O408" s="18" t="n">
        <f aca="false">LN(L408/(3.14*H408^2/4))</f>
        <v>0.762802207782507</v>
      </c>
    </row>
    <row r="409" customFormat="false" ht="14.25" hidden="false" customHeight="false" outlineLevel="0" collapsed="false">
      <c r="A409" s="14" t="n">
        <v>39.5</v>
      </c>
      <c r="B409" s="14" t="n">
        <v>8.6087</v>
      </c>
      <c r="C409" s="19" t="n">
        <v>75009</v>
      </c>
      <c r="G409" s="20" t="n">
        <f aca="false">$G$11</f>
        <v>14.8</v>
      </c>
      <c r="H409" s="20" t="n">
        <f aca="false">$H$11</f>
        <v>9.2</v>
      </c>
      <c r="I409" s="6" t="n">
        <f aca="false">(3.14*POWER(H409,2)*0.25*G409)</f>
        <v>983.34752</v>
      </c>
      <c r="J409" s="6" t="n">
        <f aca="false">B409-C409/(2*10^5/1.8467)</f>
        <v>7.9161043985</v>
      </c>
      <c r="K409" s="24" t="n">
        <f aca="false">G409-J409</f>
        <v>6.8838956015</v>
      </c>
      <c r="L409" s="6" t="n">
        <f aca="false">I409/K409</f>
        <v>142.847535309183</v>
      </c>
      <c r="M409" s="25" t="n">
        <f aca="false">C409/L409</f>
        <v>525.098314350672</v>
      </c>
      <c r="N409" s="17" t="n">
        <f aca="false">J409/G409</f>
        <v>0.534871918817568</v>
      </c>
      <c r="O409" s="18" t="n">
        <f aca="false">LN(L409/(3.14*H409^2/4))</f>
        <v>0.76544246791927</v>
      </c>
    </row>
    <row r="410" customFormat="false" ht="14.25" hidden="false" customHeight="false" outlineLevel="0" collapsed="false">
      <c r="A410" s="14" t="n">
        <v>39.6</v>
      </c>
      <c r="B410" s="14" t="n">
        <v>8.6292</v>
      </c>
      <c r="C410" s="19" t="n">
        <v>75284</v>
      </c>
      <c r="G410" s="20" t="n">
        <f aca="false">$G$11</f>
        <v>14.8</v>
      </c>
      <c r="H410" s="20" t="n">
        <f aca="false">$H$11</f>
        <v>9.2</v>
      </c>
      <c r="I410" s="6" t="n">
        <f aca="false">(3.14*POWER(H410,2)*0.25*G410)</f>
        <v>983.34752</v>
      </c>
      <c r="J410" s="6" t="n">
        <f aca="false">B410-C410/(2*10^5/1.8467)</f>
        <v>7.934065186</v>
      </c>
      <c r="K410" s="24" t="n">
        <f aca="false">G410-J410</f>
        <v>6.865934814</v>
      </c>
      <c r="L410" s="6" t="n">
        <f aca="false">I410/K410</f>
        <v>143.221214101087</v>
      </c>
      <c r="M410" s="25" t="n">
        <f aca="false">C410/L410</f>
        <v>525.648385768214</v>
      </c>
      <c r="N410" s="17" t="n">
        <f aca="false">J410/G410</f>
        <v>0.536085485540541</v>
      </c>
      <c r="O410" s="18" t="n">
        <f aca="false">LN(L410/(3.14*H410^2/4))</f>
        <v>0.768054979808184</v>
      </c>
    </row>
    <row r="411" customFormat="false" ht="14.25" hidden="false" customHeight="false" outlineLevel="0" collapsed="false">
      <c r="A411" s="14" t="n">
        <v>39.7</v>
      </c>
      <c r="B411" s="14" t="n">
        <v>8.6498</v>
      </c>
      <c r="C411" s="19" t="n">
        <v>75560</v>
      </c>
      <c r="G411" s="20" t="n">
        <f aca="false">$G$11</f>
        <v>14.8</v>
      </c>
      <c r="H411" s="20" t="n">
        <f aca="false">$H$11</f>
        <v>9.2</v>
      </c>
      <c r="I411" s="6" t="n">
        <f aca="false">(3.14*POWER(H411,2)*0.25*G411)</f>
        <v>983.34752</v>
      </c>
      <c r="J411" s="6" t="n">
        <f aca="false">B411-C411/(2*10^5/1.8467)</f>
        <v>7.95211674</v>
      </c>
      <c r="K411" s="24" t="n">
        <f aca="false">G411-J411</f>
        <v>6.84788326</v>
      </c>
      <c r="L411" s="6" t="n">
        <f aca="false">I411/K411</f>
        <v>143.598756384174</v>
      </c>
      <c r="M411" s="25" t="n">
        <f aca="false">C411/L411</f>
        <v>526.188400948629</v>
      </c>
      <c r="N411" s="17" t="n">
        <f aca="false">J411/G411</f>
        <v>0.537305185135135</v>
      </c>
      <c r="O411" s="18" t="n">
        <f aca="false">LN(L411/(3.14*H411^2/4))</f>
        <v>0.77068758938902</v>
      </c>
    </row>
    <row r="412" customFormat="false" ht="14.25" hidden="false" customHeight="false" outlineLevel="0" collapsed="false">
      <c r="A412" s="14" t="n">
        <v>39.8</v>
      </c>
      <c r="B412" s="14" t="n">
        <v>8.6704</v>
      </c>
      <c r="C412" s="19" t="n">
        <v>75825</v>
      </c>
      <c r="G412" s="20" t="n">
        <f aca="false">$G$11</f>
        <v>14.8</v>
      </c>
      <c r="H412" s="20" t="n">
        <f aca="false">$H$11</f>
        <v>9.2</v>
      </c>
      <c r="I412" s="6" t="n">
        <f aca="false">(3.14*POWER(H412,2)*0.25*G412)</f>
        <v>983.34752</v>
      </c>
      <c r="J412" s="6" t="n">
        <f aca="false">B412-C412/(2*10^5/1.8467)</f>
        <v>7.9702698625</v>
      </c>
      <c r="K412" s="24" t="n">
        <f aca="false">G412-J412</f>
        <v>6.8297301375</v>
      </c>
      <c r="L412" s="6" t="n">
        <f aca="false">I412/K412</f>
        <v>143.980435566661</v>
      </c>
      <c r="M412" s="25" t="n">
        <f aca="false">C412/L412</f>
        <v>526.634050672073</v>
      </c>
      <c r="N412" s="17" t="n">
        <f aca="false">J412/G412</f>
        <v>0.538531747466216</v>
      </c>
      <c r="O412" s="18" t="n">
        <f aca="false">LN(L412/(3.14*H412^2/4))</f>
        <v>0.773342019314963</v>
      </c>
    </row>
    <row r="413" customFormat="false" ht="14.25" hidden="false" customHeight="false" outlineLevel="0" collapsed="false">
      <c r="A413" s="14" t="n">
        <v>39.9</v>
      </c>
      <c r="B413" s="14" t="n">
        <v>8.691</v>
      </c>
      <c r="C413" s="19" t="n">
        <v>76097</v>
      </c>
      <c r="G413" s="20" t="n">
        <f aca="false">$G$11</f>
        <v>14.8</v>
      </c>
      <c r="H413" s="20" t="n">
        <f aca="false">$H$11</f>
        <v>9.2</v>
      </c>
      <c r="I413" s="6" t="n">
        <f aca="false">(3.14*POWER(H413,2)*0.25*G413)</f>
        <v>983.34752</v>
      </c>
      <c r="J413" s="6" t="n">
        <f aca="false">B413-C413/(2*10^5/1.8467)</f>
        <v>7.9883583505</v>
      </c>
      <c r="K413" s="24" t="n">
        <f aca="false">G413-J413</f>
        <v>6.8116416495</v>
      </c>
      <c r="L413" s="6" t="n">
        <f aca="false">I413/K413</f>
        <v>144.362779282757</v>
      </c>
      <c r="M413" s="25" t="n">
        <f aca="false">C413/L413</f>
        <v>527.123406587736</v>
      </c>
      <c r="N413" s="17" t="n">
        <f aca="false">J413/G413</f>
        <v>0.539753942601351</v>
      </c>
      <c r="O413" s="18" t="n">
        <f aca="false">LN(L413/(3.14*H413^2/4))</f>
        <v>0.77599402512259</v>
      </c>
    </row>
    <row r="414" customFormat="false" ht="14.25" hidden="false" customHeight="false" outlineLevel="0" collapsed="false">
      <c r="A414" s="14" t="n">
        <v>40</v>
      </c>
      <c r="B414" s="14" t="n">
        <v>8.7116</v>
      </c>
      <c r="C414" s="19" t="n">
        <v>76372</v>
      </c>
      <c r="G414" s="20" t="n">
        <f aca="false">$G$11</f>
        <v>14.8</v>
      </c>
      <c r="H414" s="20" t="n">
        <f aca="false">$H$11</f>
        <v>9.2</v>
      </c>
      <c r="I414" s="6" t="n">
        <f aca="false">(3.14*POWER(H414,2)*0.25*G414)</f>
        <v>983.34752</v>
      </c>
      <c r="J414" s="6" t="n">
        <f aca="false">B414-C414/(2*10^5/1.8467)</f>
        <v>8.006419138</v>
      </c>
      <c r="K414" s="24" t="n">
        <f aca="false">G414-J414</f>
        <v>6.793580862</v>
      </c>
      <c r="L414" s="6" t="n">
        <f aca="false">I414/K414</f>
        <v>144.746568853014</v>
      </c>
      <c r="M414" s="25" t="n">
        <f aca="false">C414/L414</f>
        <v>527.625632891884</v>
      </c>
      <c r="N414" s="17" t="n">
        <f aca="false">J414/G414</f>
        <v>0.540974266081081</v>
      </c>
      <c r="O414" s="18" t="n">
        <f aca="false">LN(L414/(3.14*H414^2/4))</f>
        <v>0.778649005310356</v>
      </c>
    </row>
    <row r="415" customFormat="false" ht="14.25" hidden="false" customHeight="false" outlineLevel="0" collapsed="false">
      <c r="A415" s="14" t="n">
        <v>40.1</v>
      </c>
      <c r="B415" s="14" t="n">
        <v>8.733</v>
      </c>
      <c r="C415" s="19" t="n">
        <v>76656</v>
      </c>
      <c r="G415" s="20" t="n">
        <f aca="false">$G$11</f>
        <v>14.8</v>
      </c>
      <c r="H415" s="20" t="n">
        <f aca="false">$H$11</f>
        <v>9.2</v>
      </c>
      <c r="I415" s="6" t="n">
        <f aca="false">(3.14*POWER(H415,2)*0.25*G415)</f>
        <v>983.34752</v>
      </c>
      <c r="J415" s="6" t="n">
        <f aca="false">B415-C415/(2*10^5/1.8467)</f>
        <v>8.025196824</v>
      </c>
      <c r="K415" s="24" t="n">
        <f aca="false">G415-J415</f>
        <v>6.774803176</v>
      </c>
      <c r="L415" s="6" t="n">
        <f aca="false">I415/K415</f>
        <v>145.147762149541</v>
      </c>
      <c r="M415" s="25" t="n">
        <f aca="false">C415/L415</f>
        <v>528.123884686724</v>
      </c>
      <c r="N415" s="17" t="n">
        <f aca="false">J415/G415</f>
        <v>0.542243028648649</v>
      </c>
      <c r="O415" s="18" t="n">
        <f aca="false">LN(L415/(3.14*H415^2/4))</f>
        <v>0.781416865939223</v>
      </c>
    </row>
    <row r="416" customFormat="false" ht="14.25" hidden="false" customHeight="false" outlineLevel="0" collapsed="false">
      <c r="A416" s="14" t="n">
        <v>40.2</v>
      </c>
      <c r="B416" s="14" t="n">
        <v>8.7961</v>
      </c>
      <c r="C416" s="19" t="n">
        <v>77517</v>
      </c>
      <c r="G416" s="20" t="n">
        <f aca="false">$G$11</f>
        <v>14.8</v>
      </c>
      <c r="H416" s="20" t="n">
        <f aca="false">$H$11</f>
        <v>9.2</v>
      </c>
      <c r="I416" s="6" t="n">
        <f aca="false">(3.14*POWER(H416,2)*0.25*G416)</f>
        <v>983.34752</v>
      </c>
      <c r="J416" s="6" t="n">
        <f aca="false">B416-C416/(2*10^5/1.8467)</f>
        <v>8.0803467805</v>
      </c>
      <c r="K416" s="24" t="n">
        <f aca="false">G416-J416</f>
        <v>6.7196532195</v>
      </c>
      <c r="L416" s="6" t="n">
        <f aca="false">I416/K416</f>
        <v>146.33902790495</v>
      </c>
      <c r="M416" s="25" t="n">
        <f aca="false">C416/L416</f>
        <v>529.70831574984</v>
      </c>
      <c r="N416" s="17" t="n">
        <f aca="false">J416/G416</f>
        <v>0.545969377060811</v>
      </c>
      <c r="O416" s="18" t="n">
        <f aca="false">LN(L416/(3.14*H416^2/4))</f>
        <v>0.789590631807627</v>
      </c>
    </row>
    <row r="417" customFormat="false" ht="14.25" hidden="false" customHeight="false" outlineLevel="0" collapsed="false">
      <c r="A417" s="14" t="n">
        <v>40.3</v>
      </c>
      <c r="B417" s="14" t="n">
        <v>8.8168</v>
      </c>
      <c r="C417" s="19" t="n">
        <v>77783</v>
      </c>
      <c r="G417" s="20" t="n">
        <f aca="false">$G$11</f>
        <v>14.8</v>
      </c>
      <c r="H417" s="20" t="n">
        <f aca="false">$H$11</f>
        <v>9.2</v>
      </c>
      <c r="I417" s="6" t="n">
        <f aca="false">(3.14*POWER(H417,2)*0.25*G417)</f>
        <v>983.34752</v>
      </c>
      <c r="J417" s="6" t="n">
        <f aca="false">B417-C417/(2*10^5/1.8467)</f>
        <v>8.0985906695</v>
      </c>
      <c r="K417" s="24" t="n">
        <f aca="false">G417-J417</f>
        <v>6.7014093305</v>
      </c>
      <c r="L417" s="6" t="n">
        <f aca="false">I417/K417</f>
        <v>146.737420668293</v>
      </c>
      <c r="M417" s="25" t="n">
        <f aca="false">C417/L417</f>
        <v>530.082917130133</v>
      </c>
      <c r="N417" s="17" t="n">
        <f aca="false">J417/G417</f>
        <v>0.547202072263514</v>
      </c>
      <c r="O417" s="18" t="n">
        <f aca="false">LN(L417/(3.14*H417^2/4))</f>
        <v>0.792309328657332</v>
      </c>
    </row>
    <row r="418" customFormat="false" ht="14.25" hidden="false" customHeight="false" outlineLevel="0" collapsed="false">
      <c r="A418" s="14" t="n">
        <v>40.4</v>
      </c>
      <c r="B418" s="14" t="n">
        <v>8.8374</v>
      </c>
      <c r="C418" s="19" t="n">
        <v>78068</v>
      </c>
      <c r="G418" s="20" t="n">
        <f aca="false">$G$11</f>
        <v>14.8</v>
      </c>
      <c r="H418" s="20" t="n">
        <f aca="false">$H$11</f>
        <v>9.2</v>
      </c>
      <c r="I418" s="6" t="n">
        <f aca="false">(3.14*POWER(H418,2)*0.25*G418)</f>
        <v>983.34752</v>
      </c>
      <c r="J418" s="6" t="n">
        <f aca="false">B418-C418/(2*10^5/1.8467)</f>
        <v>8.116559122</v>
      </c>
      <c r="K418" s="24" t="n">
        <f aca="false">G418-J418</f>
        <v>6.683440878</v>
      </c>
      <c r="L418" s="6" t="n">
        <f aca="false">I418/K418</f>
        <v>147.13192470018</v>
      </c>
      <c r="M418" s="25" t="n">
        <f aca="false">C418/L418</f>
        <v>530.598645800931</v>
      </c>
      <c r="N418" s="17" t="n">
        <f aca="false">J418/G418</f>
        <v>0.548416156891892</v>
      </c>
      <c r="O418" s="18" t="n">
        <f aca="false">LN(L418/(3.14*H418^2/4))</f>
        <v>0.794994224343746</v>
      </c>
    </row>
    <row r="419" customFormat="false" ht="14.25" hidden="false" customHeight="false" outlineLevel="0" collapsed="false">
      <c r="A419" s="14" t="n">
        <v>40.5</v>
      </c>
      <c r="B419" s="14" t="n">
        <v>8.858</v>
      </c>
      <c r="C419" s="19" t="n">
        <v>78351</v>
      </c>
      <c r="G419" s="20" t="n">
        <f aca="false">$G$11</f>
        <v>14.8</v>
      </c>
      <c r="H419" s="20" t="n">
        <f aca="false">$H$11</f>
        <v>9.2</v>
      </c>
      <c r="I419" s="6" t="n">
        <f aca="false">(3.14*POWER(H419,2)*0.25*G419)</f>
        <v>983.34752</v>
      </c>
      <c r="J419" s="6" t="n">
        <f aca="false">B419-C419/(2*10^5/1.8467)</f>
        <v>8.1345460415</v>
      </c>
      <c r="K419" s="24" t="n">
        <f aca="false">G419-J419</f>
        <v>6.6654539585</v>
      </c>
      <c r="L419" s="6" t="n">
        <f aca="false">I419/K419</f>
        <v>147.528964436999</v>
      </c>
      <c r="M419" s="25" t="n">
        <f aca="false">C419/L419</f>
        <v>531.088930902509</v>
      </c>
      <c r="N419" s="17" t="n">
        <f aca="false">J419/G419</f>
        <v>0.549631489290541</v>
      </c>
      <c r="O419" s="18" t="n">
        <f aca="false">LN(L419/(3.14*H419^2/4))</f>
        <v>0.797689118656132</v>
      </c>
    </row>
    <row r="420" customFormat="false" ht="14.25" hidden="false" customHeight="false" outlineLevel="0" collapsed="false">
      <c r="A420" s="14" t="n">
        <v>40.6</v>
      </c>
      <c r="B420" s="14" t="n">
        <v>8.8786</v>
      </c>
      <c r="C420" s="19" t="n">
        <v>78621</v>
      </c>
      <c r="G420" s="20" t="n">
        <f aca="false">$G$11</f>
        <v>14.8</v>
      </c>
      <c r="H420" s="20" t="n">
        <f aca="false">$H$11</f>
        <v>9.2</v>
      </c>
      <c r="I420" s="6" t="n">
        <f aca="false">(3.14*POWER(H420,2)*0.25*G420)</f>
        <v>983.34752</v>
      </c>
      <c r="J420" s="6" t="n">
        <f aca="false">B420-C420/(2*10^5/1.8467)</f>
        <v>8.1526529965</v>
      </c>
      <c r="K420" s="24" t="n">
        <f aca="false">G420-J420</f>
        <v>6.6473470035</v>
      </c>
      <c r="L420" s="6" t="n">
        <f aca="false">I420/K420</f>
        <v>147.930824053903</v>
      </c>
      <c r="M420" s="25" t="n">
        <f aca="false">C420/L420</f>
        <v>531.471385377749</v>
      </c>
      <c r="N420" s="17" t="n">
        <f aca="false">J420/G420</f>
        <v>0.550854932195946</v>
      </c>
      <c r="O420" s="18" t="n">
        <f aca="false">LN(L420/(3.14*H420^2/4))</f>
        <v>0.800409352544875</v>
      </c>
    </row>
    <row r="421" customFormat="false" ht="14.25" hidden="false" customHeight="false" outlineLevel="0" collapsed="false">
      <c r="A421" s="14" t="n">
        <v>40.7</v>
      </c>
      <c r="B421" s="14" t="n">
        <v>8.8999</v>
      </c>
      <c r="C421" s="19" t="n">
        <v>78928</v>
      </c>
      <c r="G421" s="20" t="n">
        <f aca="false">$G$11</f>
        <v>14.8</v>
      </c>
      <c r="H421" s="20" t="n">
        <f aca="false">$H$11</f>
        <v>9.2</v>
      </c>
      <c r="I421" s="6" t="n">
        <f aca="false">(3.14*POWER(H421,2)*0.25*G421)</f>
        <v>983.34752</v>
      </c>
      <c r="J421" s="6" t="n">
        <f aca="false">B421-C421/(2*10^5/1.8467)</f>
        <v>8.171118312</v>
      </c>
      <c r="K421" s="24" t="n">
        <f aca="false">G421-J421</f>
        <v>6.628881688</v>
      </c>
      <c r="L421" s="6" t="n">
        <f aca="false">I421/K421</f>
        <v>148.342897985359</v>
      </c>
      <c r="M421" s="25" t="n">
        <f aca="false">C421/L421</f>
        <v>532.064568455376</v>
      </c>
      <c r="N421" s="17" t="n">
        <f aca="false">J421/G421</f>
        <v>0.552102588648649</v>
      </c>
      <c r="O421" s="18" t="n">
        <f aca="false">LN(L421/(3.14*H421^2/4))</f>
        <v>0.803191065309247</v>
      </c>
    </row>
    <row r="422" customFormat="false" ht="14.25" hidden="false" customHeight="false" outlineLevel="0" collapsed="false">
      <c r="A422" s="14" t="n">
        <v>40.8</v>
      </c>
      <c r="B422" s="14" t="n">
        <v>8.9205</v>
      </c>
      <c r="C422" s="19" t="n">
        <v>79217</v>
      </c>
      <c r="G422" s="20" t="n">
        <f aca="false">$G$11</f>
        <v>14.8</v>
      </c>
      <c r="H422" s="20" t="n">
        <f aca="false">$H$11</f>
        <v>9.2</v>
      </c>
      <c r="I422" s="6" t="n">
        <f aca="false">(3.14*POWER(H422,2)*0.25*G422)</f>
        <v>983.34752</v>
      </c>
      <c r="J422" s="6" t="n">
        <f aca="false">B422-C422/(2*10^5/1.8467)</f>
        <v>8.1890498305</v>
      </c>
      <c r="K422" s="24" t="n">
        <f aca="false">G422-J422</f>
        <v>6.6109501695</v>
      </c>
      <c r="L422" s="6" t="n">
        <f aca="false">I422/K422</f>
        <v>148.745262751598</v>
      </c>
      <c r="M422" s="25" t="n">
        <f aca="false">C422/L422</f>
        <v>532.568221229949</v>
      </c>
      <c r="N422" s="17" t="n">
        <f aca="false">J422/G422</f>
        <v>0.553314177736487</v>
      </c>
      <c r="O422" s="18" t="n">
        <f aca="false">LN(L422/(3.14*H422^2/4))</f>
        <v>0.805899789960271</v>
      </c>
    </row>
    <row r="423" customFormat="false" ht="14.25" hidden="false" customHeight="false" outlineLevel="0" collapsed="false">
      <c r="A423" s="14" t="n">
        <v>40.9</v>
      </c>
      <c r="B423" s="14" t="n">
        <v>8.9411</v>
      </c>
      <c r="C423" s="19" t="n">
        <v>79496</v>
      </c>
      <c r="G423" s="20" t="n">
        <f aca="false">$G$11</f>
        <v>14.8</v>
      </c>
      <c r="H423" s="20" t="n">
        <f aca="false">$H$11</f>
        <v>9.2</v>
      </c>
      <c r="I423" s="6" t="n">
        <f aca="false">(3.14*POWER(H423,2)*0.25*G423)</f>
        <v>983.34752</v>
      </c>
      <c r="J423" s="6" t="n">
        <f aca="false">B423-C423/(2*10^5/1.8467)</f>
        <v>8.207073684</v>
      </c>
      <c r="K423" s="24" t="n">
        <f aca="false">G423-J423</f>
        <v>6.592926316</v>
      </c>
      <c r="L423" s="6" t="n">
        <f aca="false">I423/K423</f>
        <v>149.15190506734</v>
      </c>
      <c r="M423" s="25" t="n">
        <f aca="false">C423/L423</f>
        <v>532.986822824078</v>
      </c>
      <c r="N423" s="17" t="n">
        <f aca="false">J423/G423</f>
        <v>0.554532005675676</v>
      </c>
      <c r="O423" s="18" t="n">
        <f aca="false">LN(L423/(3.14*H423^2/4))</f>
        <v>0.808629876797219</v>
      </c>
    </row>
    <row r="424" customFormat="false" ht="14.25" hidden="false" customHeight="false" outlineLevel="0" collapsed="false">
      <c r="A424" s="14" t="n">
        <v>41</v>
      </c>
      <c r="B424" s="14" t="n">
        <v>8.9617</v>
      </c>
      <c r="C424" s="19" t="n">
        <v>79929</v>
      </c>
      <c r="G424" s="20" t="n">
        <f aca="false">$G$11</f>
        <v>14.8</v>
      </c>
      <c r="H424" s="20" t="n">
        <f aca="false">$H$11</f>
        <v>9.2</v>
      </c>
      <c r="I424" s="6" t="n">
        <f aca="false">(3.14*POWER(H424,2)*0.25*G424)</f>
        <v>983.34752</v>
      </c>
      <c r="J424" s="6" t="n">
        <f aca="false">B424-C424/(2*10^5/1.8467)</f>
        <v>8.2236755785</v>
      </c>
      <c r="K424" s="24" t="n">
        <f aca="false">G424-J424</f>
        <v>6.5763244215</v>
      </c>
      <c r="L424" s="6" t="n">
        <f aca="false">I424/K424</f>
        <v>149.528438223811</v>
      </c>
      <c r="M424" s="25" t="n">
        <f aca="false">C424/L424</f>
        <v>534.540458988572</v>
      </c>
      <c r="N424" s="17" t="n">
        <f aca="false">J424/G424</f>
        <v>0.555653755304054</v>
      </c>
      <c r="O424" s="18" t="n">
        <f aca="false">LN(L424/(3.14*H424^2/4))</f>
        <v>0.811151190063373</v>
      </c>
    </row>
    <row r="425" customFormat="false" ht="14.25" hidden="false" customHeight="false" outlineLevel="0" collapsed="false">
      <c r="A425" s="14" t="n">
        <v>41.1</v>
      </c>
      <c r="B425" s="14" t="n">
        <v>8.9825</v>
      </c>
      <c r="C425" s="19" t="n">
        <v>80100</v>
      </c>
      <c r="G425" s="20" t="n">
        <f aca="false">$G$11</f>
        <v>14.8</v>
      </c>
      <c r="H425" s="20" t="n">
        <f aca="false">$H$11</f>
        <v>9.2</v>
      </c>
      <c r="I425" s="6" t="n">
        <f aca="false">(3.14*POWER(H425,2)*0.25*G425)</f>
        <v>983.34752</v>
      </c>
      <c r="J425" s="6" t="n">
        <f aca="false">B425-C425/(2*10^5/1.8467)</f>
        <v>8.24289665</v>
      </c>
      <c r="K425" s="24" t="n">
        <f aca="false">G425-J425</f>
        <v>6.55710335</v>
      </c>
      <c r="L425" s="6" t="n">
        <f aca="false">I425/K425</f>
        <v>149.966756281186</v>
      </c>
      <c r="M425" s="25" t="n">
        <f aca="false">C425/L425</f>
        <v>534.118373873562</v>
      </c>
      <c r="N425" s="17" t="n">
        <f aca="false">J425/G425</f>
        <v>0.556952476351351</v>
      </c>
      <c r="O425" s="18" t="n">
        <f aca="false">LN(L425/(3.14*H425^2/4))</f>
        <v>0.8140782378315</v>
      </c>
    </row>
    <row r="426" customFormat="false" ht="14.25" hidden="false" customHeight="false" outlineLevel="0" collapsed="false">
      <c r="A426" s="14" t="n">
        <v>41.2</v>
      </c>
      <c r="B426" s="14" t="n">
        <v>9.0032</v>
      </c>
      <c r="C426" s="19" t="n">
        <v>80492</v>
      </c>
      <c r="G426" s="20" t="n">
        <f aca="false">$G$11</f>
        <v>14.8</v>
      </c>
      <c r="H426" s="20" t="n">
        <f aca="false">$H$11</f>
        <v>9.2</v>
      </c>
      <c r="I426" s="6" t="n">
        <f aca="false">(3.14*POWER(H426,2)*0.25*G426)</f>
        <v>983.34752</v>
      </c>
      <c r="J426" s="6" t="n">
        <f aca="false">B426-C426/(2*10^5/1.8467)</f>
        <v>8.259977118</v>
      </c>
      <c r="K426" s="24" t="n">
        <f aca="false">G426-J426</f>
        <v>6.540022882</v>
      </c>
      <c r="L426" s="6" t="n">
        <f aca="false">I426/K426</f>
        <v>150.35842194168</v>
      </c>
      <c r="M426" s="25" t="n">
        <f aca="false">C426/L426</f>
        <v>535.334163265032</v>
      </c>
      <c r="N426" s="17" t="n">
        <f aca="false">J426/G426</f>
        <v>0.558106562027027</v>
      </c>
      <c r="O426" s="18" t="n">
        <f aca="false">LN(L426/(3.14*H426^2/4))</f>
        <v>0.816686516530324</v>
      </c>
    </row>
    <row r="427" customFormat="false" ht="14.25" hidden="false" customHeight="false" outlineLevel="0" collapsed="false">
      <c r="A427" s="14" t="n">
        <v>41.3</v>
      </c>
      <c r="B427" s="14" t="n">
        <v>9.024</v>
      </c>
      <c r="C427" s="19" t="n">
        <v>80703</v>
      </c>
      <c r="G427" s="20" t="n">
        <f aca="false">$G$11</f>
        <v>14.8</v>
      </c>
      <c r="H427" s="20" t="n">
        <f aca="false">$H$11</f>
        <v>9.2</v>
      </c>
      <c r="I427" s="6" t="n">
        <f aca="false">(3.14*POWER(H427,2)*0.25*G427)</f>
        <v>983.34752</v>
      </c>
      <c r="J427" s="6" t="n">
        <f aca="false">B427-C427/(2*10^5/1.8467)</f>
        <v>8.2788288495</v>
      </c>
      <c r="K427" s="24" t="n">
        <f aca="false">G427-J427</f>
        <v>6.5211711505</v>
      </c>
      <c r="L427" s="6" t="n">
        <f aca="false">I427/K427</f>
        <v>150.793085675202</v>
      </c>
      <c r="M427" s="25" t="n">
        <f aca="false">C427/L427</f>
        <v>535.190321483499</v>
      </c>
      <c r="N427" s="17" t="n">
        <f aca="false">J427/G427</f>
        <v>0.559380327668919</v>
      </c>
      <c r="O427" s="18" t="n">
        <f aca="false">LN(L427/(3.14*H427^2/4))</f>
        <v>0.819573196652206</v>
      </c>
    </row>
    <row r="428" customFormat="false" ht="14.25" hidden="false" customHeight="false" outlineLevel="0" collapsed="false">
      <c r="A428" s="14" t="n">
        <v>41.4</v>
      </c>
      <c r="B428" s="14" t="n">
        <v>9.0446</v>
      </c>
      <c r="C428" s="19" t="n">
        <v>81010</v>
      </c>
      <c r="G428" s="20" t="n">
        <f aca="false">$G$11</f>
        <v>14.8</v>
      </c>
      <c r="H428" s="20" t="n">
        <f aca="false">$H$11</f>
        <v>9.2</v>
      </c>
      <c r="I428" s="6" t="n">
        <f aca="false">(3.14*POWER(H428,2)*0.25*G428)</f>
        <v>983.34752</v>
      </c>
      <c r="J428" s="6" t="n">
        <f aca="false">B428-C428/(2*10^5/1.8467)</f>
        <v>8.296594165</v>
      </c>
      <c r="K428" s="24" t="n">
        <f aca="false">G428-J428</f>
        <v>6.503405835</v>
      </c>
      <c r="L428" s="6" t="n">
        <f aca="false">I428/K428</f>
        <v>151.205006261154</v>
      </c>
      <c r="M428" s="25" t="n">
        <f aca="false">C428/L428</f>
        <v>535.76268407465</v>
      </c>
      <c r="N428" s="17" t="n">
        <f aca="false">J428/G428</f>
        <v>0.560580686824324</v>
      </c>
      <c r="O428" s="18" t="n">
        <f aca="false">LN(L428/(3.14*H428^2/4))</f>
        <v>0.822301166479859</v>
      </c>
    </row>
    <row r="429" customFormat="false" ht="14.25" hidden="false" customHeight="false" outlineLevel="0" collapsed="false">
      <c r="A429" s="14" t="n">
        <v>41.5</v>
      </c>
      <c r="B429" s="14" t="n">
        <v>9.0657</v>
      </c>
      <c r="C429" s="19" t="n">
        <v>81519</v>
      </c>
      <c r="G429" s="20" t="n">
        <f aca="false">$G$11</f>
        <v>14.8</v>
      </c>
      <c r="H429" s="20" t="n">
        <f aca="false">$H$11</f>
        <v>9.2</v>
      </c>
      <c r="I429" s="6" t="n">
        <f aca="false">(3.14*POWER(H429,2)*0.25*G429)</f>
        <v>983.34752</v>
      </c>
      <c r="J429" s="6" t="n">
        <f aca="false">B429-C429/(2*10^5/1.8467)</f>
        <v>8.3129943135</v>
      </c>
      <c r="K429" s="24" t="n">
        <f aca="false">G429-J429</f>
        <v>6.4870056865</v>
      </c>
      <c r="L429" s="6" t="n">
        <f aca="false">I429/K429</f>
        <v>151.587275782173</v>
      </c>
      <c r="M429" s="25" t="n">
        <f aca="false">C429/L429</f>
        <v>537.769410917713</v>
      </c>
      <c r="N429" s="17" t="n">
        <f aca="false">J429/G429</f>
        <v>0.561688804966216</v>
      </c>
      <c r="O429" s="18" t="n">
        <f aca="false">LN(L429/(3.14*H429^2/4))</f>
        <v>0.824826129940183</v>
      </c>
    </row>
    <row r="430" customFormat="false" ht="14.25" hidden="false" customHeight="false" outlineLevel="0" collapsed="false">
      <c r="A430" s="14" t="n">
        <v>41.6</v>
      </c>
      <c r="B430" s="14" t="n">
        <v>9.0864</v>
      </c>
      <c r="C430" s="19" t="n">
        <v>81813</v>
      </c>
      <c r="G430" s="20" t="n">
        <f aca="false">$G$11</f>
        <v>14.8</v>
      </c>
      <c r="H430" s="20" t="n">
        <f aca="false">$H$11</f>
        <v>9.2</v>
      </c>
      <c r="I430" s="6" t="n">
        <f aca="false">(3.14*POWER(H430,2)*0.25*G430)</f>
        <v>983.34752</v>
      </c>
      <c r="J430" s="6" t="n">
        <f aca="false">B430-C430/(2*10^5/1.8467)</f>
        <v>8.3309796645</v>
      </c>
      <c r="K430" s="24" t="n">
        <f aca="false">G430-J430</f>
        <v>6.4690203355</v>
      </c>
      <c r="L430" s="6" t="n">
        <f aca="false">I430/K430</f>
        <v>152.008722959749</v>
      </c>
      <c r="M430" s="25" t="n">
        <f aca="false">C430/L430</f>
        <v>538.212534169265</v>
      </c>
      <c r="N430" s="17" t="n">
        <f aca="false">J430/G430</f>
        <v>0.562904031385135</v>
      </c>
      <c r="O430" s="18" t="n">
        <f aca="false">LN(L430/(3.14*H430^2/4))</f>
        <v>0.827602500182477</v>
      </c>
    </row>
    <row r="431" customFormat="false" ht="14.25" hidden="false" customHeight="false" outlineLevel="0" collapsed="false">
      <c r="A431" s="14" t="n">
        <v>41.7</v>
      </c>
      <c r="B431" s="14" t="n">
        <v>9.1067</v>
      </c>
      <c r="C431" s="19" t="n">
        <v>81991</v>
      </c>
      <c r="G431" s="20" t="n">
        <f aca="false">$G$11</f>
        <v>14.8</v>
      </c>
      <c r="H431" s="20" t="n">
        <f aca="false">$H$11</f>
        <v>9.2</v>
      </c>
      <c r="I431" s="6" t="n">
        <f aca="false">(3.14*POWER(H431,2)*0.25*G431)</f>
        <v>983.34752</v>
      </c>
      <c r="J431" s="6" t="n">
        <f aca="false">B431-C431/(2*10^5/1.8467)</f>
        <v>8.3496361015</v>
      </c>
      <c r="K431" s="24" t="n">
        <f aca="false">G431-J431</f>
        <v>6.4503638985</v>
      </c>
      <c r="L431" s="6" t="n">
        <f aca="false">I431/K431</f>
        <v>152.448378955592</v>
      </c>
      <c r="M431" s="25" t="n">
        <f aca="false">C431/L431</f>
        <v>537.82795567727</v>
      </c>
      <c r="N431" s="17" t="n">
        <f aca="false">J431/G431</f>
        <v>0.564164601452703</v>
      </c>
      <c r="O431" s="18" t="n">
        <f aca="false">LN(L431/(3.14*H431^2/4))</f>
        <v>0.830490633181752</v>
      </c>
    </row>
    <row r="432" customFormat="false" ht="14.25" hidden="false" customHeight="false" outlineLevel="0" collapsed="false">
      <c r="A432" s="14" t="n">
        <v>41.8</v>
      </c>
      <c r="B432" s="14" t="n">
        <v>9.1273</v>
      </c>
      <c r="C432" s="19" t="n">
        <v>82471</v>
      </c>
      <c r="G432" s="20" t="n">
        <f aca="false">$G$11</f>
        <v>14.8</v>
      </c>
      <c r="H432" s="20" t="n">
        <f aca="false">$H$11</f>
        <v>9.2</v>
      </c>
      <c r="I432" s="6" t="n">
        <f aca="false">(3.14*POWER(H432,2)*0.25*G432)</f>
        <v>983.34752</v>
      </c>
      <c r="J432" s="6" t="n">
        <f aca="false">B432-C432/(2*10^5/1.8467)</f>
        <v>8.3658040215</v>
      </c>
      <c r="K432" s="24" t="n">
        <f aca="false">G432-J432</f>
        <v>6.4341959785</v>
      </c>
      <c r="L432" s="6" t="n">
        <f aca="false">I432/K432</f>
        <v>152.831452956341</v>
      </c>
      <c r="M432" s="25" t="n">
        <f aca="false">C432/L432</f>
        <v>539.62059775457</v>
      </c>
      <c r="N432" s="17" t="n">
        <f aca="false">J432/G432</f>
        <v>0.56525702847973</v>
      </c>
      <c r="O432" s="18" t="n">
        <f aca="false">LN(L432/(3.14*H432^2/4))</f>
        <v>0.833000292594309</v>
      </c>
    </row>
    <row r="433" customFormat="false" ht="14.25" hidden="false" customHeight="false" outlineLevel="0" collapsed="false">
      <c r="A433" s="14" t="n">
        <v>41.9</v>
      </c>
      <c r="B433" s="14" t="n">
        <v>9.1479</v>
      </c>
      <c r="C433" s="19" t="n">
        <v>82566</v>
      </c>
      <c r="G433" s="20" t="n">
        <f aca="false">$G$11</f>
        <v>14.8</v>
      </c>
      <c r="H433" s="20" t="n">
        <f aca="false">$H$11</f>
        <v>9.2</v>
      </c>
      <c r="I433" s="6" t="n">
        <f aca="false">(3.14*POWER(H433,2)*0.25*G433)</f>
        <v>983.34752</v>
      </c>
      <c r="J433" s="6" t="n">
        <f aca="false">B433-C433/(2*10^5/1.8467)</f>
        <v>8.385526839</v>
      </c>
      <c r="K433" s="24" t="n">
        <f aca="false">G433-J433</f>
        <v>6.414473161</v>
      </c>
      <c r="L433" s="6" t="n">
        <f aca="false">I433/K433</f>
        <v>153.301369468463</v>
      </c>
      <c r="M433" s="25" t="n">
        <f aca="false">C433/L433</f>
        <v>538.586186713651</v>
      </c>
      <c r="N433" s="17" t="n">
        <f aca="false">J433/G433</f>
        <v>0.566589651283784</v>
      </c>
      <c r="O433" s="18" t="n">
        <f aca="false">LN(L433/(3.14*H433^2/4))</f>
        <v>0.836070312185681</v>
      </c>
    </row>
    <row r="434" customFormat="false" ht="14.25" hidden="false" customHeight="false" outlineLevel="0" collapsed="false">
      <c r="A434" s="14" t="n">
        <v>42</v>
      </c>
      <c r="B434" s="14" t="n">
        <v>9.1685</v>
      </c>
      <c r="C434" s="19" t="n">
        <v>82816</v>
      </c>
      <c r="G434" s="20" t="n">
        <f aca="false">$G$11</f>
        <v>14.8</v>
      </c>
      <c r="H434" s="20" t="n">
        <f aca="false">$H$11</f>
        <v>9.2</v>
      </c>
      <c r="I434" s="6" t="n">
        <f aca="false">(3.14*POWER(H434,2)*0.25*G434)</f>
        <v>983.34752</v>
      </c>
      <c r="J434" s="6" t="n">
        <f aca="false">B434-C434/(2*10^5/1.8467)</f>
        <v>8.403818464</v>
      </c>
      <c r="K434" s="24" t="n">
        <f aca="false">G434-J434</f>
        <v>6.396181536</v>
      </c>
      <c r="L434" s="6" t="n">
        <f aca="false">I434/K434</f>
        <v>153.739776531571</v>
      </c>
      <c r="M434" s="25" t="n">
        <f aca="false">C434/L434</f>
        <v>538.676469215457</v>
      </c>
      <c r="N434" s="17" t="n">
        <f aca="false">J434/G434</f>
        <v>0.567825571891892</v>
      </c>
      <c r="O434" s="18" t="n">
        <f aca="false">LN(L434/(3.14*H434^2/4))</f>
        <v>0.838926003461932</v>
      </c>
    </row>
    <row r="435" customFormat="false" ht="14.25" hidden="false" customHeight="false" outlineLevel="0" collapsed="false">
      <c r="A435" s="14" t="n">
        <v>42.1</v>
      </c>
      <c r="B435" s="14" t="n">
        <v>9.1888</v>
      </c>
      <c r="C435" s="19" t="n">
        <v>83384</v>
      </c>
      <c r="G435" s="20" t="n">
        <f aca="false">$G$11</f>
        <v>14.8</v>
      </c>
      <c r="H435" s="20" t="n">
        <f aca="false">$H$11</f>
        <v>9.2</v>
      </c>
      <c r="I435" s="6" t="n">
        <f aca="false">(3.14*POWER(H435,2)*0.25*G435)</f>
        <v>983.34752</v>
      </c>
      <c r="J435" s="6" t="n">
        <f aca="false">B435-C435/(2*10^5/1.8467)</f>
        <v>8.418873836</v>
      </c>
      <c r="K435" s="24" t="n">
        <f aca="false">G435-J435</f>
        <v>6.381126164</v>
      </c>
      <c r="L435" s="6" t="n">
        <f aca="false">I435/K435</f>
        <v>154.102503966728</v>
      </c>
      <c r="M435" s="25" t="n">
        <f aca="false">C435/L435</f>
        <v>541.094387525354</v>
      </c>
      <c r="N435" s="17" t="n">
        <f aca="false">J435/G435</f>
        <v>0.568842826756757</v>
      </c>
      <c r="O435" s="18" t="n">
        <f aca="false">LN(L435/(3.14*H435^2/4))</f>
        <v>0.841282584256721</v>
      </c>
    </row>
    <row r="436" customFormat="false" ht="14.25" hidden="false" customHeight="false" outlineLevel="0" collapsed="false">
      <c r="A436" s="14" t="n">
        <v>42.2</v>
      </c>
      <c r="B436" s="14" t="n">
        <v>9.209</v>
      </c>
      <c r="C436" s="19" t="n">
        <v>83466</v>
      </c>
      <c r="G436" s="20" t="n">
        <f aca="false">$G$11</f>
        <v>14.8</v>
      </c>
      <c r="H436" s="20" t="n">
        <f aca="false">$H$11</f>
        <v>9.2</v>
      </c>
      <c r="I436" s="6" t="n">
        <f aca="false">(3.14*POWER(H436,2)*0.25*G436)</f>
        <v>983.34752</v>
      </c>
      <c r="J436" s="6" t="n">
        <f aca="false">B436-C436/(2*10^5/1.8467)</f>
        <v>8.438316689</v>
      </c>
      <c r="K436" s="24" t="n">
        <f aca="false">G436-J436</f>
        <v>6.361683311</v>
      </c>
      <c r="L436" s="6" t="n">
        <f aca="false">I436/K436</f>
        <v>154.573478736311</v>
      </c>
      <c r="M436" s="25" t="n">
        <f aca="false">C436/L436</f>
        <v>539.976202142581</v>
      </c>
      <c r="N436" s="17" t="n">
        <f aca="false">J436/G436</f>
        <v>0.570156533040541</v>
      </c>
      <c r="O436" s="18" t="n">
        <f aca="false">LN(L436/(3.14*H436^2/4))</f>
        <v>0.844334166896491</v>
      </c>
    </row>
    <row r="437" customFormat="false" ht="14.25" hidden="false" customHeight="false" outlineLevel="0" collapsed="false">
      <c r="A437" s="14" t="n">
        <v>42.3</v>
      </c>
      <c r="B437" s="14" t="n">
        <v>9.2305</v>
      </c>
      <c r="C437" s="19" t="n">
        <v>83737</v>
      </c>
      <c r="G437" s="20" t="n">
        <f aca="false">$G$11</f>
        <v>14.8</v>
      </c>
      <c r="H437" s="20" t="n">
        <f aca="false">$H$11</f>
        <v>9.2</v>
      </c>
      <c r="I437" s="6" t="n">
        <f aca="false">(3.14*POWER(H437,2)*0.25*G437)</f>
        <v>983.34752</v>
      </c>
      <c r="J437" s="6" t="n">
        <f aca="false">B437-C437/(2*10^5/1.8467)</f>
        <v>8.4573144105</v>
      </c>
      <c r="K437" s="24" t="n">
        <f aca="false">G437-J437</f>
        <v>6.3426855895</v>
      </c>
      <c r="L437" s="6" t="n">
        <f aca="false">I437/K437</f>
        <v>155.036459891356</v>
      </c>
      <c r="M437" s="25" t="n">
        <f aca="false">C437/L437</f>
        <v>540.111661854765</v>
      </c>
      <c r="N437" s="17" t="n">
        <f aca="false">J437/G437</f>
        <v>0.571440162871622</v>
      </c>
      <c r="O437" s="18" t="n">
        <f aca="false">LN(L437/(3.14*H437^2/4))</f>
        <v>0.847324907453422</v>
      </c>
    </row>
    <row r="438" customFormat="false" ht="14.25" hidden="false" customHeight="false" outlineLevel="0" collapsed="false">
      <c r="A438" s="14" t="n">
        <v>42.4</v>
      </c>
      <c r="B438" s="14" t="n">
        <v>9.2511</v>
      </c>
      <c r="C438" s="19" t="n">
        <v>84054</v>
      </c>
      <c r="G438" s="20" t="n">
        <f aca="false">$G$11</f>
        <v>14.8</v>
      </c>
      <c r="H438" s="20" t="n">
        <f aca="false">$H$11</f>
        <v>9.2</v>
      </c>
      <c r="I438" s="6" t="n">
        <f aca="false">(3.14*POWER(H438,2)*0.25*G438)</f>
        <v>983.34752</v>
      </c>
      <c r="J438" s="6" t="n">
        <f aca="false">B438-C438/(2*10^5/1.8467)</f>
        <v>8.474987391</v>
      </c>
      <c r="K438" s="24" t="n">
        <f aca="false">G438-J438</f>
        <v>6.325012609</v>
      </c>
      <c r="L438" s="6" t="n">
        <f aca="false">I438/K438</f>
        <v>155.469653704844</v>
      </c>
      <c r="M438" s="25" t="n">
        <f aca="false">C438/L438</f>
        <v>540.645701569356</v>
      </c>
      <c r="N438" s="17" t="n">
        <f aca="false">J438/G438</f>
        <v>0.572634283175676</v>
      </c>
      <c r="O438" s="18" t="n">
        <f aca="false">LN(L438/(3.14*H438^2/4))</f>
        <v>0.850115152640686</v>
      </c>
    </row>
    <row r="439" customFormat="false" ht="14.25" hidden="false" customHeight="false" outlineLevel="0" collapsed="false">
      <c r="A439" s="14" t="n">
        <v>42.5</v>
      </c>
      <c r="B439" s="14" t="n">
        <v>9.2718</v>
      </c>
      <c r="C439" s="19" t="n">
        <v>84555</v>
      </c>
      <c r="G439" s="20" t="n">
        <f aca="false">$G$11</f>
        <v>14.8</v>
      </c>
      <c r="H439" s="20" t="n">
        <f aca="false">$H$11</f>
        <v>9.2</v>
      </c>
      <c r="I439" s="6" t="n">
        <f aca="false">(3.14*POWER(H439,2)*0.25*G439)</f>
        <v>983.34752</v>
      </c>
      <c r="J439" s="6" t="n">
        <f aca="false">B439-C439/(2*10^5/1.8467)</f>
        <v>8.4910614075</v>
      </c>
      <c r="K439" s="24" t="n">
        <f aca="false">G439-J439</f>
        <v>6.3089385925</v>
      </c>
      <c r="L439" s="6" t="n">
        <f aca="false">I439/K439</f>
        <v>155.865761820696</v>
      </c>
      <c r="M439" s="25" t="n">
        <f aca="false">C439/L439</f>
        <v>542.48604063072</v>
      </c>
      <c r="N439" s="17" t="n">
        <f aca="false">J439/G439</f>
        <v>0.573720365371622</v>
      </c>
      <c r="O439" s="18" t="n">
        <f aca="false">LN(L439/(3.14*H439^2/4))</f>
        <v>0.852659728746249</v>
      </c>
    </row>
    <row r="440" customFormat="false" ht="14.25" hidden="false" customHeight="false" outlineLevel="0" collapsed="false">
      <c r="A440" s="14" t="n">
        <v>42.6</v>
      </c>
      <c r="B440" s="14" t="n">
        <v>9.2924</v>
      </c>
      <c r="C440" s="19" t="n">
        <v>84704</v>
      </c>
      <c r="G440" s="20" t="n">
        <f aca="false">$G$11</f>
        <v>14.8</v>
      </c>
      <c r="H440" s="20" t="n">
        <f aca="false">$H$11</f>
        <v>9.2</v>
      </c>
      <c r="I440" s="6" t="n">
        <f aca="false">(3.14*POWER(H440,2)*0.25*G440)</f>
        <v>983.34752</v>
      </c>
      <c r="J440" s="6" t="n">
        <f aca="false">B440-C440/(2*10^5/1.8467)</f>
        <v>8.510285616</v>
      </c>
      <c r="K440" s="24" t="n">
        <f aca="false">G440-J440</f>
        <v>6.289714384</v>
      </c>
      <c r="L440" s="6" t="n">
        <f aca="false">I440/K440</f>
        <v>156.342158000286</v>
      </c>
      <c r="M440" s="25" t="n">
        <f aca="false">C440/L440</f>
        <v>541.786048519587</v>
      </c>
      <c r="N440" s="17" t="n">
        <f aca="false">J440/G440</f>
        <v>0.575019298378378</v>
      </c>
      <c r="O440" s="18" t="n">
        <f aca="false">LN(L440/(3.14*H440^2/4))</f>
        <v>0.855711519037818</v>
      </c>
    </row>
    <row r="441" customFormat="false" ht="14.25" hidden="false" customHeight="false" outlineLevel="0" collapsed="false">
      <c r="A441" s="14" t="n">
        <v>42.7</v>
      </c>
      <c r="B441" s="14" t="n">
        <v>9.3127</v>
      </c>
      <c r="C441" s="19" t="n">
        <v>85152</v>
      </c>
      <c r="G441" s="20" t="n">
        <f aca="false">$G$11</f>
        <v>14.8</v>
      </c>
      <c r="H441" s="20" t="n">
        <f aca="false">$H$11</f>
        <v>9.2</v>
      </c>
      <c r="I441" s="6" t="n">
        <f aca="false">(3.14*POWER(H441,2)*0.25*G441)</f>
        <v>983.34752</v>
      </c>
      <c r="J441" s="6" t="n">
        <f aca="false">B441-C441/(2*10^5/1.8467)</f>
        <v>8.526449008</v>
      </c>
      <c r="K441" s="24" t="n">
        <f aca="false">G441-J441</f>
        <v>6.273550992</v>
      </c>
      <c r="L441" s="6" t="n">
        <f aca="false">I441/K441</f>
        <v>156.744963299726</v>
      </c>
      <c r="M441" s="25" t="n">
        <f aca="false">C441/L441</f>
        <v>543.251905563136</v>
      </c>
      <c r="N441" s="17" t="n">
        <f aca="false">J441/G441</f>
        <v>0.576111419459459</v>
      </c>
      <c r="O441" s="18" t="n">
        <f aca="false">LN(L441/(3.14*H441^2/4))</f>
        <v>0.85828464002736</v>
      </c>
    </row>
    <row r="442" customFormat="false" ht="14.25" hidden="false" customHeight="false" outlineLevel="0" collapsed="false">
      <c r="A442" s="14" t="n">
        <v>42.8</v>
      </c>
      <c r="B442" s="14" t="n">
        <v>9.3334</v>
      </c>
      <c r="C442" s="19" t="n">
        <v>85561</v>
      </c>
      <c r="G442" s="20" t="n">
        <f aca="false">$G$11</f>
        <v>14.8</v>
      </c>
      <c r="H442" s="20" t="n">
        <f aca="false">$H$11</f>
        <v>9.2</v>
      </c>
      <c r="I442" s="6" t="n">
        <f aca="false">(3.14*POWER(H442,2)*0.25*G442)</f>
        <v>983.34752</v>
      </c>
      <c r="J442" s="6" t="n">
        <f aca="false">B442-C442/(2*10^5/1.8467)</f>
        <v>8.5433725065</v>
      </c>
      <c r="K442" s="24" t="n">
        <f aca="false">G442-J442</f>
        <v>6.2566274935</v>
      </c>
      <c r="L442" s="6" t="n">
        <f aca="false">I442/K442</f>
        <v>157.168941417976</v>
      </c>
      <c r="M442" s="25" t="n">
        <f aca="false">C442/L442</f>
        <v>544.388727366042</v>
      </c>
      <c r="N442" s="17" t="n">
        <f aca="false">J442/G442</f>
        <v>0.577254899087838</v>
      </c>
      <c r="O442" s="18" t="n">
        <f aca="false">LN(L442/(3.14*H442^2/4))</f>
        <v>0.860985879887598</v>
      </c>
    </row>
    <row r="443" customFormat="false" ht="14.25" hidden="false" customHeight="false" outlineLevel="0" collapsed="false">
      <c r="A443" s="14" t="n">
        <v>42.9</v>
      </c>
      <c r="B443" s="14" t="n">
        <v>9.3539</v>
      </c>
      <c r="C443" s="19" t="n">
        <v>85869</v>
      </c>
      <c r="G443" s="20" t="n">
        <f aca="false">$G$11</f>
        <v>14.8</v>
      </c>
      <c r="H443" s="20" t="n">
        <f aca="false">$H$11</f>
        <v>9.2</v>
      </c>
      <c r="I443" s="6" t="n">
        <f aca="false">(3.14*POWER(H443,2)*0.25*G443)</f>
        <v>983.34752</v>
      </c>
      <c r="J443" s="6" t="n">
        <f aca="false">B443-C443/(2*10^5/1.8467)</f>
        <v>8.5610285885</v>
      </c>
      <c r="K443" s="24" t="n">
        <f aca="false">G443-J443</f>
        <v>6.2389714115</v>
      </c>
      <c r="L443" s="6" t="n">
        <f aca="false">I443/K443</f>
        <v>157.61372430517</v>
      </c>
      <c r="M443" s="25" t="n">
        <f aca="false">C443/L443</f>
        <v>544.806617434794</v>
      </c>
      <c r="N443" s="17" t="n">
        <f aca="false">J443/G443</f>
        <v>0.578447877601351</v>
      </c>
      <c r="O443" s="18" t="n">
        <f aca="false">LN(L443/(3.14*H443^2/4))</f>
        <v>0.863811849876634</v>
      </c>
    </row>
    <row r="444" customFormat="false" ht="14.25" hidden="false" customHeight="false" outlineLevel="0" collapsed="false">
      <c r="A444" s="14" t="n">
        <v>43</v>
      </c>
      <c r="B444" s="14" t="n">
        <v>9.3735</v>
      </c>
      <c r="C444" s="19" t="n">
        <v>86097</v>
      </c>
      <c r="G444" s="20" t="n">
        <f aca="false">$G$11</f>
        <v>14.8</v>
      </c>
      <c r="H444" s="20" t="n">
        <f aca="false">$H$11</f>
        <v>9.2</v>
      </c>
      <c r="I444" s="6" t="n">
        <f aca="false">(3.14*POWER(H444,2)*0.25*G444)</f>
        <v>983.34752</v>
      </c>
      <c r="J444" s="6" t="n">
        <f aca="false">B444-C444/(2*10^5/1.8467)</f>
        <v>8.5785233505</v>
      </c>
      <c r="K444" s="24" t="n">
        <f aca="false">G444-J444</f>
        <v>6.2214766495</v>
      </c>
      <c r="L444" s="6" t="n">
        <f aca="false">I444/K444</f>
        <v>158.056933329329</v>
      </c>
      <c r="M444" s="25" t="n">
        <f aca="false">C444/L444</f>
        <v>544.721437942917</v>
      </c>
      <c r="N444" s="17" t="n">
        <f aca="false">J444/G444</f>
        <v>0.579629956114865</v>
      </c>
      <c r="O444" s="18" t="n">
        <f aca="false">LN(L444/(3.14*H444^2/4))</f>
        <v>0.866619898738131</v>
      </c>
    </row>
    <row r="445" customFormat="false" ht="14.25" hidden="false" customHeight="false" outlineLevel="0" collapsed="false">
      <c r="A445" s="14" t="n">
        <v>43.1</v>
      </c>
      <c r="B445" s="14" t="n">
        <v>9.3948</v>
      </c>
      <c r="C445" s="19" t="n">
        <v>86463</v>
      </c>
      <c r="G445" s="20" t="n">
        <f aca="false">$G$11</f>
        <v>14.8</v>
      </c>
      <c r="H445" s="20" t="n">
        <f aca="false">$H$11</f>
        <v>9.2</v>
      </c>
      <c r="I445" s="6" t="n">
        <f aca="false">(3.14*POWER(H445,2)*0.25*G445)</f>
        <v>983.34752</v>
      </c>
      <c r="J445" s="6" t="n">
        <f aca="false">B445-C445/(2*10^5/1.8467)</f>
        <v>8.5964438895</v>
      </c>
      <c r="K445" s="24" t="n">
        <f aca="false">G445-J445</f>
        <v>6.2035561105</v>
      </c>
      <c r="L445" s="6" t="n">
        <f aca="false">I445/K445</f>
        <v>158.513520710421</v>
      </c>
      <c r="M445" s="25" t="n">
        <f aca="false">C445/L445</f>
        <v>545.461356308868</v>
      </c>
      <c r="N445" s="17" t="n">
        <f aca="false">J445/G445</f>
        <v>0.580840803344595</v>
      </c>
      <c r="O445" s="18" t="n">
        <f aca="false">LN(L445/(3.14*H445^2/4))</f>
        <v>0.869504486935575</v>
      </c>
    </row>
    <row r="446" customFormat="false" ht="14.25" hidden="false" customHeight="false" outlineLevel="0" collapsed="false">
      <c r="A446" s="14" t="n">
        <v>43.26</v>
      </c>
      <c r="B446" s="14" t="n">
        <v>9.4274</v>
      </c>
      <c r="C446" s="19" t="n">
        <v>86823</v>
      </c>
      <c r="G446" s="20" t="n">
        <f aca="false">$G$11</f>
        <v>14.8</v>
      </c>
      <c r="H446" s="20" t="n">
        <f aca="false">$H$11</f>
        <v>9.2</v>
      </c>
      <c r="I446" s="6" t="n">
        <f aca="false">(3.14*POWER(H446,2)*0.25*G446)</f>
        <v>983.34752</v>
      </c>
      <c r="J446" s="6" t="n">
        <f aca="false">B446-C446/(2*10^5/1.8467)</f>
        <v>8.6257198295</v>
      </c>
      <c r="K446" s="24" t="n">
        <f aca="false">G446-J446</f>
        <v>6.1742801705</v>
      </c>
      <c r="L446" s="6" t="n">
        <f aca="false">I446/K446</f>
        <v>159.265127730731</v>
      </c>
      <c r="M446" s="25" t="n">
        <f aca="false">C446/L446</f>
        <v>545.147586524977</v>
      </c>
      <c r="N446" s="17" t="n">
        <f aca="false">J446/G446</f>
        <v>0.582818907398649</v>
      </c>
      <c r="O446" s="18" t="n">
        <f aca="false">LN(L446/(3.14*H446^2/4))</f>
        <v>0.874234876629971</v>
      </c>
    </row>
    <row r="447" customFormat="false" ht="14.25" hidden="false" customHeight="false" outlineLevel="0" collapsed="false">
      <c r="A447" s="14" t="n">
        <v>43.36</v>
      </c>
      <c r="B447" s="14" t="n">
        <v>9.4477</v>
      </c>
      <c r="C447" s="19" t="n">
        <v>87204</v>
      </c>
      <c r="G447" s="20" t="n">
        <f aca="false">$G$11</f>
        <v>14.8</v>
      </c>
      <c r="H447" s="20" t="n">
        <f aca="false">$H$11</f>
        <v>9.2</v>
      </c>
      <c r="I447" s="6" t="n">
        <f aca="false">(3.14*POWER(H447,2)*0.25*G447)</f>
        <v>983.34752</v>
      </c>
      <c r="J447" s="6" t="n">
        <f aca="false">B447-C447/(2*10^5/1.8467)</f>
        <v>8.642501866</v>
      </c>
      <c r="K447" s="24" t="n">
        <f aca="false">G447-J447</f>
        <v>6.157498134</v>
      </c>
      <c r="L447" s="6" t="n">
        <f aca="false">I447/K447</f>
        <v>159.699199025368</v>
      </c>
      <c r="M447" s="25" t="n">
        <f aca="false">C447/L447</f>
        <v>546.051580297204</v>
      </c>
      <c r="N447" s="17" t="n">
        <f aca="false">J447/G447</f>
        <v>0.583952828783784</v>
      </c>
      <c r="O447" s="18" t="n">
        <f aca="false">LN(L447/(3.14*H447^2/4))</f>
        <v>0.876956632802626</v>
      </c>
    </row>
    <row r="448" customFormat="false" ht="14.25" hidden="false" customHeight="false" outlineLevel="0" collapsed="false">
      <c r="A448" s="14" t="n">
        <v>43.46</v>
      </c>
      <c r="B448" s="14" t="n">
        <v>9.4684</v>
      </c>
      <c r="C448" s="19" t="n">
        <v>87647</v>
      </c>
      <c r="G448" s="20" t="n">
        <f aca="false">$G$11</f>
        <v>14.8</v>
      </c>
      <c r="H448" s="20" t="n">
        <f aca="false">$H$11</f>
        <v>9.2</v>
      </c>
      <c r="I448" s="6" t="n">
        <f aca="false">(3.14*POWER(H448,2)*0.25*G448)</f>
        <v>983.34752</v>
      </c>
      <c r="J448" s="6" t="n">
        <f aca="false">B448-C448/(2*10^5/1.8467)</f>
        <v>8.6591114255</v>
      </c>
      <c r="K448" s="24" t="n">
        <f aca="false">G448-J448</f>
        <v>6.1408885745</v>
      </c>
      <c r="L448" s="6" t="n">
        <f aca="false">I448/K448</f>
        <v>160.131145203211</v>
      </c>
      <c r="M448" s="25" t="n">
        <f aca="false">C448/L448</f>
        <v>547.345114460859</v>
      </c>
      <c r="N448" s="17" t="n">
        <f aca="false">J448/G448</f>
        <v>0.585075096317568</v>
      </c>
      <c r="O448" s="18" t="n">
        <f aca="false">LN(L448/(3.14*H448^2/4))</f>
        <v>0.879657730107857</v>
      </c>
    </row>
    <row r="449" customFormat="false" ht="14.25" hidden="false" customHeight="false" outlineLevel="0" collapsed="false">
      <c r="A449" s="14" t="n">
        <v>43.56</v>
      </c>
      <c r="B449" s="14" t="n">
        <v>9.4883</v>
      </c>
      <c r="C449" s="19" t="n">
        <v>87944</v>
      </c>
      <c r="G449" s="20" t="n">
        <f aca="false">$G$11</f>
        <v>14.8</v>
      </c>
      <c r="H449" s="20" t="n">
        <f aca="false">$H$11</f>
        <v>9.2</v>
      </c>
      <c r="I449" s="6" t="n">
        <f aca="false">(3.14*POWER(H449,2)*0.25*G449)</f>
        <v>983.34752</v>
      </c>
      <c r="J449" s="6" t="n">
        <f aca="false">B449-C449/(2*10^5/1.8467)</f>
        <v>8.676269076</v>
      </c>
      <c r="K449" s="24" t="n">
        <f aca="false">G449-J449</f>
        <v>6.123730924</v>
      </c>
      <c r="L449" s="6" t="n">
        <f aca="false">I449/K449</f>
        <v>160.579805384016</v>
      </c>
      <c r="M449" s="25" t="n">
        <f aca="false">C449/L449</f>
        <v>547.665379153299</v>
      </c>
      <c r="N449" s="17" t="n">
        <f aca="false">J449/G449</f>
        <v>0.586234397027027</v>
      </c>
      <c r="O449" s="18" t="n">
        <f aca="false">LN(L449/(3.14*H449^2/4))</f>
        <v>0.882455641888985</v>
      </c>
    </row>
    <row r="450" customFormat="false" ht="14.25" hidden="false" customHeight="false" outlineLevel="0" collapsed="false">
      <c r="A450" s="14" t="n">
        <v>43.66</v>
      </c>
      <c r="B450" s="14" t="n">
        <v>9.5091</v>
      </c>
      <c r="C450" s="19" t="n">
        <v>88345</v>
      </c>
      <c r="G450" s="20" t="n">
        <f aca="false">$G$11</f>
        <v>14.8</v>
      </c>
      <c r="H450" s="20" t="n">
        <f aca="false">$H$11</f>
        <v>9.2</v>
      </c>
      <c r="I450" s="6" t="n">
        <f aca="false">(3.14*POWER(H450,2)*0.25*G450)</f>
        <v>983.34752</v>
      </c>
      <c r="J450" s="6" t="n">
        <f aca="false">B450-C450/(2*10^5/1.8467)</f>
        <v>8.6933664425</v>
      </c>
      <c r="K450" s="24" t="n">
        <f aca="false">G450-J450</f>
        <v>6.1066335575</v>
      </c>
      <c r="L450" s="6" t="n">
        <f aca="false">I450/K450</f>
        <v>161.029397087742</v>
      </c>
      <c r="M450" s="25" t="n">
        <f aca="false">C450/L450</f>
        <v>548.626534022619</v>
      </c>
      <c r="N450" s="17" t="n">
        <f aca="false">J450/G450</f>
        <v>0.587389624493243</v>
      </c>
      <c r="O450" s="18" t="n">
        <f aca="false">LN(L450/(3.14*H450^2/4))</f>
        <v>0.885251532013662</v>
      </c>
    </row>
    <row r="451" customFormat="false" ht="14.25" hidden="false" customHeight="false" outlineLevel="0" collapsed="false">
      <c r="A451" s="14" t="n">
        <v>43.76</v>
      </c>
      <c r="B451" s="14" t="n">
        <v>9.5298</v>
      </c>
      <c r="C451" s="19" t="n">
        <v>88660</v>
      </c>
      <c r="G451" s="20" t="n">
        <f aca="false">$G$11</f>
        <v>14.8</v>
      </c>
      <c r="H451" s="20" t="n">
        <f aca="false">$H$11</f>
        <v>9.2</v>
      </c>
      <c r="I451" s="6" t="n">
        <f aca="false">(3.14*POWER(H451,2)*0.25*G451)</f>
        <v>983.34752</v>
      </c>
      <c r="J451" s="6" t="n">
        <f aca="false">B451-C451/(2*10^5/1.8467)</f>
        <v>8.71115789</v>
      </c>
      <c r="K451" s="24" t="n">
        <f aca="false">G451-J451</f>
        <v>6.08884211</v>
      </c>
      <c r="L451" s="6" t="n">
        <f aca="false">I451/K451</f>
        <v>161.499921041638</v>
      </c>
      <c r="M451" s="25" t="n">
        <f aca="false">C451/L451</f>
        <v>548.978596572451</v>
      </c>
      <c r="N451" s="17" t="n">
        <f aca="false">J451/G451</f>
        <v>0.588591749324324</v>
      </c>
      <c r="O451" s="18" t="n">
        <f aca="false">LN(L451/(3.14*H451^2/4))</f>
        <v>0.888169246846064</v>
      </c>
    </row>
    <row r="452" customFormat="false" ht="14.25" hidden="false" customHeight="false" outlineLevel="0" collapsed="false">
      <c r="A452" s="14" t="n">
        <v>43.86</v>
      </c>
      <c r="B452" s="14" t="n">
        <v>9.55</v>
      </c>
      <c r="C452" s="19" t="n">
        <v>88964</v>
      </c>
      <c r="G452" s="20" t="n">
        <f aca="false">$G$11</f>
        <v>14.8</v>
      </c>
      <c r="H452" s="20" t="n">
        <f aca="false">$H$11</f>
        <v>9.2</v>
      </c>
      <c r="I452" s="6" t="n">
        <f aca="false">(3.14*POWER(H452,2)*0.25*G452)</f>
        <v>983.34752</v>
      </c>
      <c r="J452" s="6" t="n">
        <f aca="false">B452-C452/(2*10^5/1.8467)</f>
        <v>8.728550906</v>
      </c>
      <c r="K452" s="24" t="n">
        <f aca="false">G452-J452</f>
        <v>6.071449094</v>
      </c>
      <c r="L452" s="6" t="n">
        <f aca="false">I452/K452</f>
        <v>161.962573477191</v>
      </c>
      <c r="M452" s="25" t="n">
        <f aca="false">C452/L452</f>
        <v>549.287394550622</v>
      </c>
      <c r="N452" s="17" t="n">
        <f aca="false">J452/G452</f>
        <v>0.589766953108108</v>
      </c>
      <c r="O452" s="18" t="n">
        <f aca="false">LN(L452/(3.14*H452^2/4))</f>
        <v>0.891029873712489</v>
      </c>
    </row>
    <row r="453" customFormat="false" ht="14.25" hidden="false" customHeight="false" outlineLevel="0" collapsed="false">
      <c r="A453" s="14" t="n">
        <v>43.96</v>
      </c>
      <c r="B453" s="14" t="n">
        <v>9.5712</v>
      </c>
      <c r="C453" s="19" t="n">
        <v>89312</v>
      </c>
      <c r="G453" s="20" t="n">
        <f aca="false">$G$11</f>
        <v>14.8</v>
      </c>
      <c r="H453" s="20" t="n">
        <f aca="false">$H$11</f>
        <v>9.2</v>
      </c>
      <c r="I453" s="6" t="n">
        <f aca="false">(3.14*POWER(H453,2)*0.25*G453)</f>
        <v>983.34752</v>
      </c>
      <c r="J453" s="6" t="n">
        <f aca="false">B453-C453/(2*10^5/1.8467)</f>
        <v>8.746537648</v>
      </c>
      <c r="K453" s="24" t="n">
        <f aca="false">G453-J453</f>
        <v>6.053462352</v>
      </c>
      <c r="L453" s="6" t="n">
        <f aca="false">I453/K453</f>
        <v>162.443815261379</v>
      </c>
      <c r="M453" s="25" t="n">
        <f aca="false">C453/L453</f>
        <v>549.802403103456</v>
      </c>
      <c r="N453" s="17" t="n">
        <f aca="false">J453/G453</f>
        <v>0.590982273513513</v>
      </c>
      <c r="O453" s="18" t="n">
        <f aca="false">LN(L453/(3.14*H453^2/4))</f>
        <v>0.893996782835777</v>
      </c>
    </row>
    <row r="454" customFormat="false" ht="14.25" hidden="false" customHeight="false" outlineLevel="0" collapsed="false">
      <c r="A454" s="14" t="n">
        <v>44.06</v>
      </c>
      <c r="B454" s="14" t="n">
        <v>9.5915</v>
      </c>
      <c r="C454" s="19" t="n">
        <v>89710</v>
      </c>
      <c r="G454" s="20" t="n">
        <f aca="false">$G$11</f>
        <v>14.8</v>
      </c>
      <c r="H454" s="20" t="n">
        <f aca="false">$H$11</f>
        <v>9.2</v>
      </c>
      <c r="I454" s="6" t="n">
        <f aca="false">(3.14*POWER(H454,2)*0.25*G454)</f>
        <v>983.34752</v>
      </c>
      <c r="J454" s="6" t="n">
        <f aca="false">B454-C454/(2*10^5/1.8467)</f>
        <v>8.763162715</v>
      </c>
      <c r="K454" s="24" t="n">
        <f aca="false">G454-J454</f>
        <v>6.036837285</v>
      </c>
      <c r="L454" s="6" t="n">
        <f aca="false">I454/K454</f>
        <v>162.891175225704</v>
      </c>
      <c r="M454" s="25" t="n">
        <f aca="false">C454/L454</f>
        <v>550.735789558253</v>
      </c>
      <c r="N454" s="17" t="n">
        <f aca="false">J454/G454</f>
        <v>0.592105588851351</v>
      </c>
      <c r="O454" s="18" t="n">
        <f aca="false">LN(L454/(3.14*H454^2/4))</f>
        <v>0.896746934275784</v>
      </c>
    </row>
    <row r="455" customFormat="false" ht="14.25" hidden="false" customHeight="false" outlineLevel="0" collapsed="false">
      <c r="A455" s="14" t="n">
        <v>44.16</v>
      </c>
      <c r="B455" s="14" t="n">
        <v>9.6121</v>
      </c>
      <c r="C455" s="19" t="n">
        <v>90049</v>
      </c>
      <c r="G455" s="20" t="n">
        <f aca="false">$G$11</f>
        <v>14.8</v>
      </c>
      <c r="H455" s="20" t="n">
        <f aca="false">$H$11</f>
        <v>9.2</v>
      </c>
      <c r="I455" s="6" t="n">
        <f aca="false">(3.14*POWER(H455,2)*0.25*G455)</f>
        <v>983.34752</v>
      </c>
      <c r="J455" s="6" t="n">
        <f aca="false">B455-C455/(2*10^5/1.8467)</f>
        <v>8.7806325585</v>
      </c>
      <c r="K455" s="24" t="n">
        <f aca="false">G455-J455</f>
        <v>6.0193674415</v>
      </c>
      <c r="L455" s="6" t="n">
        <f aca="false">I455/K455</f>
        <v>163.36392977448</v>
      </c>
      <c r="M455" s="25" t="n">
        <f aca="false">C455/L455</f>
        <v>551.217151327776</v>
      </c>
      <c r="N455" s="17" t="n">
        <f aca="false">J455/G455</f>
        <v>0.593285983682433</v>
      </c>
      <c r="O455" s="18" t="n">
        <f aca="false">LN(L455/(3.14*H455^2/4))</f>
        <v>0.899645003133017</v>
      </c>
    </row>
    <row r="456" customFormat="false" ht="14.25" hidden="false" customHeight="false" outlineLevel="0" collapsed="false">
      <c r="A456" s="14" t="n">
        <v>44.26</v>
      </c>
      <c r="B456" s="14" t="n">
        <v>9.6324</v>
      </c>
      <c r="C456" s="19" t="n">
        <v>90402</v>
      </c>
      <c r="G456" s="20" t="n">
        <f aca="false">$G$11</f>
        <v>14.8</v>
      </c>
      <c r="H456" s="20" t="n">
        <f aca="false">$H$11</f>
        <v>9.2</v>
      </c>
      <c r="I456" s="6" t="n">
        <f aca="false">(3.14*POWER(H456,2)*0.25*G456)</f>
        <v>983.34752</v>
      </c>
      <c r="J456" s="6" t="n">
        <f aca="false">B456-C456/(2*10^5/1.8467)</f>
        <v>8.797673133</v>
      </c>
      <c r="K456" s="24" t="n">
        <f aca="false">G456-J456</f>
        <v>6.002326867</v>
      </c>
      <c r="L456" s="6" t="n">
        <f aca="false">I456/K456</f>
        <v>163.827719114451</v>
      </c>
      <c r="M456" s="25" t="n">
        <f aca="false">C456/L456</f>
        <v>551.811381423461</v>
      </c>
      <c r="N456" s="17" t="n">
        <f aca="false">J456/G456</f>
        <v>0.594437373851351</v>
      </c>
      <c r="O456" s="18" t="n">
        <f aca="false">LN(L456/(3.14*H456^2/4))</f>
        <v>0.902479975554662</v>
      </c>
    </row>
    <row r="457" customFormat="false" ht="14.25" hidden="false" customHeight="false" outlineLevel="0" collapsed="false">
      <c r="A457" s="14" t="n">
        <v>44.36</v>
      </c>
      <c r="B457" s="14" t="n">
        <v>9.6523</v>
      </c>
      <c r="C457" s="19" t="n">
        <v>90752</v>
      </c>
      <c r="G457" s="20" t="n">
        <f aca="false">$G$11</f>
        <v>14.8</v>
      </c>
      <c r="H457" s="20" t="n">
        <f aca="false">$H$11</f>
        <v>9.2</v>
      </c>
      <c r="I457" s="6" t="n">
        <f aca="false">(3.14*POWER(H457,2)*0.25*G457)</f>
        <v>983.34752</v>
      </c>
      <c r="J457" s="6" t="n">
        <f aca="false">B457-C457/(2*10^5/1.8467)</f>
        <v>8.814341408</v>
      </c>
      <c r="K457" s="24" t="n">
        <f aca="false">G457-J457</f>
        <v>5.985658592</v>
      </c>
      <c r="L457" s="6" t="n">
        <f aca="false">I457/K457</f>
        <v>164.283930479141</v>
      </c>
      <c r="M457" s="25" t="n">
        <f aca="false">C457/L457</f>
        <v>552.409476297031</v>
      </c>
      <c r="N457" s="17" t="n">
        <f aca="false">J457/G457</f>
        <v>0.595563608648649</v>
      </c>
      <c r="O457" s="18" t="n">
        <f aca="false">LN(L457/(3.14*H457^2/4))</f>
        <v>0.905260807379718</v>
      </c>
    </row>
    <row r="458" customFormat="false" ht="14.25" hidden="false" customHeight="false" outlineLevel="0" collapsed="false">
      <c r="A458" s="14" t="n">
        <v>44.46</v>
      </c>
      <c r="B458" s="14" t="n">
        <v>9.6729</v>
      </c>
      <c r="C458" s="19" t="n">
        <v>91086</v>
      </c>
      <c r="G458" s="20" t="n">
        <f aca="false">$G$11</f>
        <v>14.8</v>
      </c>
      <c r="H458" s="20" t="n">
        <f aca="false">$H$11</f>
        <v>9.2</v>
      </c>
      <c r="I458" s="6" t="n">
        <f aca="false">(3.14*POWER(H458,2)*0.25*G458)</f>
        <v>983.34752</v>
      </c>
      <c r="J458" s="6" t="n">
        <f aca="false">B458-C458/(2*10^5/1.8467)</f>
        <v>8.831857419</v>
      </c>
      <c r="K458" s="24" t="n">
        <f aca="false">G458-J458</f>
        <v>5.968142581</v>
      </c>
      <c r="L458" s="6" t="n">
        <f aca="false">I458/K458</f>
        <v>164.766090396459</v>
      </c>
      <c r="M458" s="25" t="n">
        <f aca="false">C458/L458</f>
        <v>552.820060127844</v>
      </c>
      <c r="N458" s="17" t="n">
        <f aca="false">J458/G458</f>
        <v>0.596747122905405</v>
      </c>
      <c r="O458" s="18" t="n">
        <f aca="false">LN(L458/(3.14*H458^2/4))</f>
        <v>0.908191427235763</v>
      </c>
    </row>
    <row r="459" customFormat="false" ht="14.25" hidden="false" customHeight="false" outlineLevel="0" collapsed="false">
      <c r="A459" s="14" t="n">
        <v>44.56</v>
      </c>
      <c r="B459" s="14" t="n">
        <v>9.6932</v>
      </c>
      <c r="C459" s="19" t="n">
        <v>91447</v>
      </c>
      <c r="G459" s="20" t="n">
        <f aca="false">$G$11</f>
        <v>14.8</v>
      </c>
      <c r="H459" s="20" t="n">
        <f aca="false">$H$11</f>
        <v>9.2</v>
      </c>
      <c r="I459" s="6" t="n">
        <f aca="false">(3.14*POWER(H459,2)*0.25*G459)</f>
        <v>983.34752</v>
      </c>
      <c r="J459" s="6" t="n">
        <f aca="false">B459-C459/(2*10^5/1.8467)</f>
        <v>8.8488241255</v>
      </c>
      <c r="K459" s="24" t="n">
        <f aca="false">G459-J459</f>
        <v>5.9511758745</v>
      </c>
      <c r="L459" s="6" t="n">
        <f aca="false">I459/K459</f>
        <v>165.235835864558</v>
      </c>
      <c r="M459" s="25" t="n">
        <f aca="false">C459/L459</f>
        <v>553.433215752049</v>
      </c>
      <c r="N459" s="17" t="n">
        <f aca="false">J459/G459</f>
        <v>0.597893521993243</v>
      </c>
      <c r="O459" s="18" t="n">
        <f aca="false">LN(L459/(3.14*H459^2/4))</f>
        <v>0.911038354771583</v>
      </c>
    </row>
    <row r="460" customFormat="false" ht="14.25" hidden="false" customHeight="false" outlineLevel="0" collapsed="false">
      <c r="A460" s="14" t="n">
        <v>44.66</v>
      </c>
      <c r="B460" s="14" t="n">
        <v>9.7135</v>
      </c>
      <c r="C460" s="19" t="n">
        <v>91747</v>
      </c>
      <c r="G460" s="20" t="n">
        <f aca="false">$G$11</f>
        <v>14.8</v>
      </c>
      <c r="H460" s="20" t="n">
        <f aca="false">$H$11</f>
        <v>9.2</v>
      </c>
      <c r="I460" s="6" t="n">
        <f aca="false">(3.14*POWER(H460,2)*0.25*G460)</f>
        <v>983.34752</v>
      </c>
      <c r="J460" s="6" t="n">
        <f aca="false">B460-C460/(2*10^5/1.8467)</f>
        <v>8.8663540755</v>
      </c>
      <c r="K460" s="24" t="n">
        <f aca="false">G460-J460</f>
        <v>5.9336459245</v>
      </c>
      <c r="L460" s="6" t="n">
        <f aca="false">I460/K460</f>
        <v>165.723997102652</v>
      </c>
      <c r="M460" s="25" t="n">
        <f aca="false">C460/L460</f>
        <v>553.613246144254</v>
      </c>
      <c r="N460" s="17" t="n">
        <f aca="false">J460/G460</f>
        <v>0.599077978074324</v>
      </c>
      <c r="O460" s="18" t="n">
        <f aca="false">LN(L460/(3.14*H460^2/4))</f>
        <v>0.913988329623393</v>
      </c>
    </row>
    <row r="461" customFormat="false" ht="14.25" hidden="false" customHeight="false" outlineLevel="0" collapsed="false">
      <c r="A461" s="14" t="n">
        <v>44.76</v>
      </c>
      <c r="B461" s="14" t="n">
        <v>9.735</v>
      </c>
      <c r="C461" s="19" t="n">
        <v>92129</v>
      </c>
      <c r="G461" s="20" t="n">
        <f aca="false">$G$11</f>
        <v>14.8</v>
      </c>
      <c r="H461" s="20" t="n">
        <f aca="false">$H$11</f>
        <v>9.2</v>
      </c>
      <c r="I461" s="6" t="n">
        <f aca="false">(3.14*POWER(H461,2)*0.25*G461)</f>
        <v>983.34752</v>
      </c>
      <c r="J461" s="6" t="n">
        <f aca="false">B461-C461/(2*10^5/1.8467)</f>
        <v>8.8843268785</v>
      </c>
      <c r="K461" s="24" t="n">
        <f aca="false">G461-J461</f>
        <v>5.9156731215</v>
      </c>
      <c r="L461" s="6" t="n">
        <f aca="false">I461/K461</f>
        <v>166.227494285664</v>
      </c>
      <c r="M461" s="25" t="n">
        <f aca="false">C461/L461</f>
        <v>554.234426716888</v>
      </c>
      <c r="N461" s="17" t="n">
        <f aca="false">J461/G461</f>
        <v>0.600292356655405</v>
      </c>
      <c r="O461" s="18" t="n">
        <f aca="false">LN(L461/(3.14*H461^2/4))</f>
        <v>0.917021890744181</v>
      </c>
    </row>
    <row r="462" customFormat="false" ht="14.25" hidden="false" customHeight="false" outlineLevel="0" collapsed="false">
      <c r="A462" s="14" t="n">
        <v>44.86</v>
      </c>
      <c r="B462" s="14" t="n">
        <v>9.7557</v>
      </c>
      <c r="C462" s="19" t="n">
        <v>92463</v>
      </c>
      <c r="G462" s="20" t="n">
        <f aca="false">$G$11</f>
        <v>14.8</v>
      </c>
      <c r="H462" s="20" t="n">
        <f aca="false">$H$11</f>
        <v>9.2</v>
      </c>
      <c r="I462" s="6" t="n">
        <f aca="false">(3.14*POWER(H462,2)*0.25*G462)</f>
        <v>983.34752</v>
      </c>
      <c r="J462" s="6" t="n">
        <f aca="false">B462-C462/(2*10^5/1.8467)</f>
        <v>8.9019428895</v>
      </c>
      <c r="K462" s="24" t="n">
        <f aca="false">G462-J462</f>
        <v>5.8980571105</v>
      </c>
      <c r="L462" s="6" t="n">
        <f aca="false">I462/K462</f>
        <v>166.723973942097</v>
      </c>
      <c r="M462" s="25" t="n">
        <f aca="false">C462/L462</f>
        <v>554.587308674111</v>
      </c>
      <c r="N462" s="17" t="n">
        <f aca="false">J462/G462</f>
        <v>0.601482627668919</v>
      </c>
      <c r="O462" s="18" t="n">
        <f aca="false">LN(L462/(3.14*H462^2/4))</f>
        <v>0.92000418739572</v>
      </c>
    </row>
    <row r="463" customFormat="false" ht="14.25" hidden="false" customHeight="false" outlineLevel="0" collapsed="false">
      <c r="A463" s="14" t="n">
        <v>44.96</v>
      </c>
      <c r="B463" s="14" t="n">
        <v>9.7759</v>
      </c>
      <c r="C463" s="19" t="n">
        <v>92859</v>
      </c>
      <c r="G463" s="20" t="n">
        <f aca="false">$G$11</f>
        <v>14.8</v>
      </c>
      <c r="H463" s="20" t="n">
        <f aca="false">$H$11</f>
        <v>9.2</v>
      </c>
      <c r="I463" s="6" t="n">
        <f aca="false">(3.14*POWER(H463,2)*0.25*G463)</f>
        <v>983.34752</v>
      </c>
      <c r="J463" s="6" t="n">
        <f aca="false">B463-C463/(2*10^5/1.8467)</f>
        <v>8.9184864235</v>
      </c>
      <c r="K463" s="24" t="n">
        <f aca="false">G463-J463</f>
        <v>5.8815135765</v>
      </c>
      <c r="L463" s="6" t="n">
        <f aca="false">I463/K463</f>
        <v>167.192935493515</v>
      </c>
      <c r="M463" s="25" t="n">
        <f aca="false">C463/L463</f>
        <v>555.40026093747</v>
      </c>
      <c r="N463" s="17" t="n">
        <f aca="false">J463/G463</f>
        <v>0.60260043402027</v>
      </c>
      <c r="O463" s="18" t="n">
        <f aca="false">LN(L463/(3.14*H463^2/4))</f>
        <v>0.922813041014665</v>
      </c>
    </row>
    <row r="464" customFormat="false" ht="14.25" hidden="false" customHeight="false" outlineLevel="0" collapsed="false">
      <c r="A464" s="14" t="n">
        <v>45.06</v>
      </c>
      <c r="B464" s="14" t="n">
        <v>9.7961</v>
      </c>
      <c r="C464" s="19" t="n">
        <v>93173</v>
      </c>
      <c r="G464" s="20" t="n">
        <f aca="false">$G$11</f>
        <v>14.8</v>
      </c>
      <c r="H464" s="20" t="n">
        <f aca="false">$H$11</f>
        <v>9.2</v>
      </c>
      <c r="I464" s="6" t="n">
        <f aca="false">(3.14*POWER(H464,2)*0.25*G464)</f>
        <v>983.34752</v>
      </c>
      <c r="J464" s="6" t="n">
        <f aca="false">B464-C464/(2*10^5/1.8467)</f>
        <v>8.9357871045</v>
      </c>
      <c r="K464" s="24" t="n">
        <f aca="false">G464-J464</f>
        <v>5.8642128955</v>
      </c>
      <c r="L464" s="6" t="n">
        <f aca="false">I464/K464</f>
        <v>167.686190375965</v>
      </c>
      <c r="M464" s="25" t="n">
        <f aca="false">C464/L464</f>
        <v>555.6390767248</v>
      </c>
      <c r="N464" s="17" t="n">
        <f aca="false">J464/G464</f>
        <v>0.603769398952703</v>
      </c>
      <c r="O464" s="18" t="n">
        <f aca="false">LN(L464/(3.14*H464^2/4))</f>
        <v>0.925758911336562</v>
      </c>
    </row>
    <row r="465" customFormat="false" ht="14.25" hidden="false" customHeight="false" outlineLevel="0" collapsed="false">
      <c r="A465" s="14" t="n">
        <v>45.16</v>
      </c>
      <c r="B465" s="14" t="n">
        <v>9.8165</v>
      </c>
      <c r="C465" s="19" t="n">
        <v>93497</v>
      </c>
      <c r="G465" s="20" t="n">
        <f aca="false">$G$11</f>
        <v>14.8</v>
      </c>
      <c r="H465" s="20" t="n">
        <f aca="false">$H$11</f>
        <v>9.2</v>
      </c>
      <c r="I465" s="6" t="n">
        <f aca="false">(3.14*POWER(H465,2)*0.25*G465)</f>
        <v>983.34752</v>
      </c>
      <c r="J465" s="6" t="n">
        <f aca="false">B465-C465/(2*10^5/1.8467)</f>
        <v>8.9531954505</v>
      </c>
      <c r="K465" s="24" t="n">
        <f aca="false">G465-J465</f>
        <v>5.8468045495</v>
      </c>
      <c r="L465" s="6" t="n">
        <f aca="false">I465/K465</f>
        <v>168.18546125064</v>
      </c>
      <c r="M465" s="25" t="n">
        <f aca="false">C465/L465</f>
        <v>555.916066137637</v>
      </c>
      <c r="N465" s="17" t="n">
        <f aca="false">J465/G465</f>
        <v>0.604945638547297</v>
      </c>
      <c r="O465" s="18" t="n">
        <f aca="false">LN(L465/(3.14*H465^2/4))</f>
        <v>0.928731899619426</v>
      </c>
    </row>
    <row r="466" customFormat="false" ht="14.25" hidden="false" customHeight="false" outlineLevel="0" collapsed="false">
      <c r="A466" s="14" t="n">
        <v>45.26</v>
      </c>
      <c r="B466" s="14" t="n">
        <v>9.8367</v>
      </c>
      <c r="C466" s="19" t="n">
        <v>93900</v>
      </c>
      <c r="G466" s="20" t="n">
        <f aca="false">$G$11</f>
        <v>14.8</v>
      </c>
      <c r="H466" s="20" t="n">
        <f aca="false">$H$11</f>
        <v>9.2</v>
      </c>
      <c r="I466" s="6" t="n">
        <f aca="false">(3.14*POWER(H466,2)*0.25*G466)</f>
        <v>983.34752</v>
      </c>
      <c r="J466" s="6" t="n">
        <f aca="false">B466-C466/(2*10^5/1.8467)</f>
        <v>8.96967435</v>
      </c>
      <c r="K466" s="24" t="n">
        <f aca="false">G466-J466</f>
        <v>5.83032565</v>
      </c>
      <c r="L466" s="6" t="n">
        <f aca="false">I466/K466</f>
        <v>168.660822573435</v>
      </c>
      <c r="M466" s="25" t="n">
        <f aca="false">C466/L466</f>
        <v>556.738657900922</v>
      </c>
      <c r="N466" s="17" t="n">
        <f aca="false">J466/G466</f>
        <v>0.606059077702703</v>
      </c>
      <c r="O466" s="18" t="n">
        <f aca="false">LN(L466/(3.14*H466^2/4))</f>
        <v>0.931554324334715</v>
      </c>
    </row>
    <row r="467" customFormat="false" ht="14.25" hidden="false" customHeight="false" outlineLevel="0" collapsed="false">
      <c r="A467" s="14" t="n">
        <v>45.36</v>
      </c>
      <c r="B467" s="14" t="n">
        <v>9.8569</v>
      </c>
      <c r="C467" s="19" t="n">
        <v>94268</v>
      </c>
      <c r="G467" s="20" t="n">
        <f aca="false">$G$11</f>
        <v>14.8</v>
      </c>
      <c r="H467" s="20" t="n">
        <f aca="false">$H$11</f>
        <v>9.2</v>
      </c>
      <c r="I467" s="6" t="n">
        <f aca="false">(3.14*POWER(H467,2)*0.25*G467)</f>
        <v>983.34752</v>
      </c>
      <c r="J467" s="6" t="n">
        <f aca="false">B467-C467/(2*10^5/1.8467)</f>
        <v>8.986476422</v>
      </c>
      <c r="K467" s="24" t="n">
        <f aca="false">G467-J467</f>
        <v>5.813523578</v>
      </c>
      <c r="L467" s="6" t="n">
        <f aca="false">I467/K467</f>
        <v>169.148281039276</v>
      </c>
      <c r="M467" s="25" t="n">
        <f aca="false">C467/L467</f>
        <v>557.309831473317</v>
      </c>
      <c r="N467" s="17" t="n">
        <f aca="false">J467/G467</f>
        <v>0.607194352837838</v>
      </c>
      <c r="O467" s="18" t="n">
        <f aca="false">LN(L467/(3.14*H467^2/4))</f>
        <v>0.934440325919421</v>
      </c>
    </row>
    <row r="468" customFormat="false" ht="14.25" hidden="false" customHeight="false" outlineLevel="0" collapsed="false">
      <c r="A468" s="14" t="n">
        <v>45.46</v>
      </c>
      <c r="B468" s="14" t="n">
        <v>9.8774</v>
      </c>
      <c r="C468" s="19" t="n">
        <v>94614</v>
      </c>
      <c r="G468" s="20" t="n">
        <f aca="false">$G$11</f>
        <v>14.8</v>
      </c>
      <c r="H468" s="20" t="n">
        <f aca="false">$H$11</f>
        <v>9.2</v>
      </c>
      <c r="I468" s="6" t="n">
        <f aca="false">(3.14*POWER(H468,2)*0.25*G468)</f>
        <v>983.34752</v>
      </c>
      <c r="J468" s="6" t="n">
        <f aca="false">B468-C468/(2*10^5/1.8467)</f>
        <v>9.003781631</v>
      </c>
      <c r="K468" s="24" t="n">
        <f aca="false">G468-J468</f>
        <v>5.796218369</v>
      </c>
      <c r="L468" s="6" t="n">
        <f aca="false">I468/K468</f>
        <v>169.653290714382</v>
      </c>
      <c r="M468" s="25" t="n">
        <f aca="false">C468/L468</f>
        <v>557.690331862093</v>
      </c>
      <c r="N468" s="17" t="n">
        <f aca="false">J468/G468</f>
        <v>0.608363623716216</v>
      </c>
      <c r="O468" s="18" t="n">
        <f aca="false">LN(L468/(3.14*H468^2/4))</f>
        <v>0.937421481210445</v>
      </c>
    </row>
    <row r="469" customFormat="false" ht="14.25" hidden="false" customHeight="false" outlineLevel="0" collapsed="false">
      <c r="A469" s="14" t="n">
        <v>45.56</v>
      </c>
      <c r="B469" s="14" t="n">
        <v>9.8988</v>
      </c>
      <c r="C469" s="19" t="n">
        <v>95001</v>
      </c>
      <c r="G469" s="20" t="n">
        <f aca="false">$G$11</f>
        <v>14.8</v>
      </c>
      <c r="H469" s="20" t="n">
        <f aca="false">$H$11</f>
        <v>9.2</v>
      </c>
      <c r="I469" s="6" t="n">
        <f aca="false">(3.14*POWER(H469,2)*0.25*G469)</f>
        <v>983.34752</v>
      </c>
      <c r="J469" s="6" t="n">
        <f aca="false">B469-C469/(2*10^5/1.8467)</f>
        <v>9.0216082665</v>
      </c>
      <c r="K469" s="24" t="n">
        <f aca="false">G469-J469</f>
        <v>5.7783917335</v>
      </c>
      <c r="L469" s="6" t="n">
        <f aca="false">I469/K469</f>
        <v>170.176679836204</v>
      </c>
      <c r="M469" s="25" t="n">
        <f aca="false">C469/L469</f>
        <v>558.249227164608</v>
      </c>
      <c r="N469" s="17" t="n">
        <f aca="false">J469/G469</f>
        <v>0.609568126114865</v>
      </c>
      <c r="O469" s="18" t="n">
        <f aca="false">LN(L469/(3.14*H469^2/4))</f>
        <v>0.940501783602914</v>
      </c>
    </row>
    <row r="470" customFormat="false" ht="14.25" hidden="false" customHeight="false" outlineLevel="0" collapsed="false">
      <c r="A470" s="14" t="n">
        <v>45.66</v>
      </c>
      <c r="B470" s="14" t="n">
        <v>9.9194</v>
      </c>
      <c r="C470" s="19" t="n">
        <v>95350</v>
      </c>
      <c r="G470" s="20" t="n">
        <f aca="false">$G$11</f>
        <v>14.8</v>
      </c>
      <c r="H470" s="20" t="n">
        <f aca="false">$H$11</f>
        <v>9.2</v>
      </c>
      <c r="I470" s="6" t="n">
        <f aca="false">(3.14*POWER(H470,2)*0.25*G470)</f>
        <v>983.34752</v>
      </c>
      <c r="J470" s="6" t="n">
        <f aca="false">B470-C470/(2*10^5/1.8467)</f>
        <v>9.038985775</v>
      </c>
      <c r="K470" s="24" t="n">
        <f aca="false">G470-J470</f>
        <v>5.761014225</v>
      </c>
      <c r="L470" s="6" t="n">
        <f aca="false">I470/K470</f>
        <v>170.690000335835</v>
      </c>
      <c r="M470" s="25" t="n">
        <f aca="false">C470/L470</f>
        <v>558.61503200186</v>
      </c>
      <c r="N470" s="17" t="n">
        <f aca="false">J470/G470</f>
        <v>0.610742282094595</v>
      </c>
      <c r="O470" s="18" t="n">
        <f aca="false">LN(L470/(3.14*H470^2/4))</f>
        <v>0.943513640833495</v>
      </c>
    </row>
    <row r="471" customFormat="false" ht="14.25" hidden="false" customHeight="false" outlineLevel="0" collapsed="false">
      <c r="A471" s="14" t="n">
        <v>45.76</v>
      </c>
      <c r="B471" s="14" t="n">
        <v>9.9396</v>
      </c>
      <c r="C471" s="19" t="n">
        <v>95732</v>
      </c>
      <c r="G471" s="20" t="n">
        <f aca="false">$G$11</f>
        <v>14.8</v>
      </c>
      <c r="H471" s="20" t="n">
        <f aca="false">$H$11</f>
        <v>9.2</v>
      </c>
      <c r="I471" s="6" t="n">
        <f aca="false">(3.14*POWER(H471,2)*0.25*G471)</f>
        <v>983.34752</v>
      </c>
      <c r="J471" s="6" t="n">
        <f aca="false">B471-C471/(2*10^5/1.8467)</f>
        <v>9.055658578</v>
      </c>
      <c r="K471" s="24" t="n">
        <f aca="false">G471-J471</f>
        <v>5.744341422</v>
      </c>
      <c r="L471" s="6" t="n">
        <f aca="false">I471/K471</f>
        <v>171.185423664743</v>
      </c>
      <c r="M471" s="25" t="n">
        <f aca="false">C471/L471</f>
        <v>559.229857020338</v>
      </c>
      <c r="N471" s="17" t="n">
        <f aca="false">J471/G471</f>
        <v>0.611868822837838</v>
      </c>
      <c r="O471" s="18" t="n">
        <f aca="false">LN(L471/(3.14*H471^2/4))</f>
        <v>0.946411911027388</v>
      </c>
    </row>
    <row r="472" customFormat="false" ht="14.25" hidden="false" customHeight="false" outlineLevel="0" collapsed="false">
      <c r="A472" s="14" t="n">
        <v>45.86</v>
      </c>
      <c r="B472" s="14" t="n">
        <v>9.9594</v>
      </c>
      <c r="C472" s="19" t="n">
        <v>96053</v>
      </c>
      <c r="G472" s="20" t="n">
        <f aca="false">$G$11</f>
        <v>14.8</v>
      </c>
      <c r="H472" s="20" t="n">
        <f aca="false">$H$11</f>
        <v>9.2</v>
      </c>
      <c r="I472" s="6" t="n">
        <f aca="false">(3.14*POWER(H472,2)*0.25*G472)</f>
        <v>983.34752</v>
      </c>
      <c r="J472" s="6" t="n">
        <f aca="false">B472-C472/(2*10^5/1.8467)</f>
        <v>9.0724946245</v>
      </c>
      <c r="K472" s="24" t="n">
        <f aca="false">G472-J472</f>
        <v>5.7275053755</v>
      </c>
      <c r="L472" s="6" t="n">
        <f aca="false">I472/K472</f>
        <v>171.688624546102</v>
      </c>
      <c r="M472" s="25" t="n">
        <f aca="false">C472/L472</f>
        <v>559.460478257881</v>
      </c>
      <c r="N472" s="17" t="n">
        <f aca="false">J472/G472</f>
        <v>0.613006393547297</v>
      </c>
      <c r="O472" s="18" t="n">
        <f aca="false">LN(L472/(3.14*H472^2/4))</f>
        <v>0.949347106882875</v>
      </c>
    </row>
    <row r="473" customFormat="false" ht="14.25" hidden="false" customHeight="false" outlineLevel="0" collapsed="false">
      <c r="A473" s="14" t="n">
        <v>45.96</v>
      </c>
      <c r="B473" s="14" t="n">
        <v>9.9801</v>
      </c>
      <c r="C473" s="19" t="n">
        <v>96474</v>
      </c>
      <c r="G473" s="20" t="n">
        <f aca="false">$G$11</f>
        <v>14.8</v>
      </c>
      <c r="H473" s="20" t="n">
        <f aca="false">$H$11</f>
        <v>9.2</v>
      </c>
      <c r="I473" s="6" t="n">
        <f aca="false">(3.14*POWER(H473,2)*0.25*G473)</f>
        <v>983.34752</v>
      </c>
      <c r="J473" s="6" t="n">
        <f aca="false">B473-C473/(2*10^5/1.8467)</f>
        <v>9.089307321</v>
      </c>
      <c r="K473" s="24" t="n">
        <f aca="false">G473-J473</f>
        <v>5.710692679</v>
      </c>
      <c r="L473" s="6" t="n">
        <f aca="false">I473/K473</f>
        <v>172.194088401233</v>
      </c>
      <c r="M473" s="25" t="n">
        <f aca="false">C473/L473</f>
        <v>560.263136183886</v>
      </c>
      <c r="N473" s="17" t="n">
        <f aca="false">J473/G473</f>
        <v>0.614142386554054</v>
      </c>
      <c r="O473" s="18" t="n">
        <f aca="false">LN(L473/(3.14*H473^2/4))</f>
        <v>0.952286854652235</v>
      </c>
    </row>
    <row r="474" customFormat="false" ht="14.25" hidden="false" customHeight="false" outlineLevel="0" collapsed="false">
      <c r="A474" s="14" t="n">
        <v>46.06</v>
      </c>
      <c r="B474" s="14" t="n">
        <v>10.0003</v>
      </c>
      <c r="C474" s="19" t="n">
        <v>96837</v>
      </c>
      <c r="G474" s="20" t="n">
        <f aca="false">$G$11</f>
        <v>14.8</v>
      </c>
      <c r="H474" s="20" t="n">
        <f aca="false">$H$11</f>
        <v>9.2</v>
      </c>
      <c r="I474" s="6" t="n">
        <f aca="false">(3.14*POWER(H474,2)*0.25*G474)</f>
        <v>983.34752</v>
      </c>
      <c r="J474" s="6" t="n">
        <f aca="false">B474-C474/(2*10^5/1.8467)</f>
        <v>9.1061555605</v>
      </c>
      <c r="K474" s="24" t="n">
        <f aca="false">G474-J474</f>
        <v>5.6938444395</v>
      </c>
      <c r="L474" s="6" t="n">
        <f aca="false">I474/K474</f>
        <v>172.703615360161</v>
      </c>
      <c r="M474" s="25" t="n">
        <f aca="false">C474/L474</f>
        <v>560.712060358745</v>
      </c>
      <c r="N474" s="17" t="n">
        <f aca="false">J474/G474</f>
        <v>0.615280781114865</v>
      </c>
      <c r="O474" s="18" t="n">
        <f aca="false">LN(L474/(3.14*H474^2/4))</f>
        <v>0.955241512361185</v>
      </c>
    </row>
    <row r="475" customFormat="false" ht="14.25" hidden="false" customHeight="false" outlineLevel="0" collapsed="false">
      <c r="A475" s="14" t="n">
        <v>46.16</v>
      </c>
      <c r="B475" s="14" t="n">
        <v>10.0209</v>
      </c>
      <c r="C475" s="19" t="n">
        <v>97214</v>
      </c>
      <c r="G475" s="20" t="n">
        <f aca="false">$G$11</f>
        <v>14.8</v>
      </c>
      <c r="H475" s="20" t="n">
        <f aca="false">$H$11</f>
        <v>9.2</v>
      </c>
      <c r="I475" s="6" t="n">
        <f aca="false">(3.14*POWER(H475,2)*0.25*G475)</f>
        <v>983.34752</v>
      </c>
      <c r="J475" s="6" t="n">
        <f aca="false">B475-C475/(2*10^5/1.8467)</f>
        <v>9.123274531</v>
      </c>
      <c r="K475" s="24" t="n">
        <f aca="false">G475-J475</f>
        <v>5.676725469</v>
      </c>
      <c r="L475" s="6" t="n">
        <f aca="false">I475/K475</f>
        <v>173.224427598262</v>
      </c>
      <c r="M475" s="25" t="n">
        <f aca="false">C475/L475</f>
        <v>561.202604897368</v>
      </c>
      <c r="N475" s="17" t="n">
        <f aca="false">J475/G475</f>
        <v>0.616437468310811</v>
      </c>
      <c r="O475" s="18" t="n">
        <f aca="false">LN(L475/(3.14*H475^2/4))</f>
        <v>0.958252616214766</v>
      </c>
    </row>
    <row r="476" customFormat="false" ht="14.25" hidden="false" customHeight="false" outlineLevel="0" collapsed="false">
      <c r="A476" s="14" t="n">
        <v>46.26</v>
      </c>
      <c r="B476" s="14" t="n">
        <v>10.0416</v>
      </c>
      <c r="C476" s="19" t="n">
        <v>97636</v>
      </c>
      <c r="G476" s="20" t="n">
        <f aca="false">$G$11</f>
        <v>14.8</v>
      </c>
      <c r="H476" s="20" t="n">
        <f aca="false">$H$11</f>
        <v>9.2</v>
      </c>
      <c r="I476" s="6" t="n">
        <f aca="false">(3.14*POWER(H476,2)*0.25*G476)</f>
        <v>983.34752</v>
      </c>
      <c r="J476" s="6" t="n">
        <f aca="false">B476-C476/(2*10^5/1.8467)</f>
        <v>9.140077994</v>
      </c>
      <c r="K476" s="24" t="n">
        <f aca="false">G476-J476</f>
        <v>5.659922006</v>
      </c>
      <c r="L476" s="6" t="n">
        <f aca="false">I476/K476</f>
        <v>173.738705048862</v>
      </c>
      <c r="M476" s="25" t="n">
        <f aca="false">C476/L476</f>
        <v>561.970344906973</v>
      </c>
      <c r="N476" s="17" t="n">
        <f aca="false">J476/G476</f>
        <v>0.617572837432432</v>
      </c>
      <c r="O476" s="18" t="n">
        <f aca="false">LN(L476/(3.14*H476^2/4))</f>
        <v>0.961217068508578</v>
      </c>
    </row>
    <row r="477" customFormat="false" ht="14.25" hidden="false" customHeight="false" outlineLevel="0" collapsed="false">
      <c r="A477" s="14" t="n">
        <v>46.36</v>
      </c>
      <c r="B477" s="14" t="n">
        <v>10.063</v>
      </c>
      <c r="C477" s="19" t="n">
        <v>97954</v>
      </c>
      <c r="G477" s="20" t="n">
        <f aca="false">$G$11</f>
        <v>14.8</v>
      </c>
      <c r="H477" s="20" t="n">
        <f aca="false">$H$11</f>
        <v>9.2</v>
      </c>
      <c r="I477" s="6" t="n">
        <f aca="false">(3.14*POWER(H477,2)*0.25*G477)</f>
        <v>983.34752</v>
      </c>
      <c r="J477" s="6" t="n">
        <f aca="false">B477-C477/(2*10^5/1.8467)</f>
        <v>9.158541741</v>
      </c>
      <c r="K477" s="24" t="n">
        <f aca="false">G477-J477</f>
        <v>5.641458259</v>
      </c>
      <c r="L477" s="6" t="n">
        <f aca="false">I477/K477</f>
        <v>174.307328859738</v>
      </c>
      <c r="M477" s="25" t="n">
        <f aca="false">C477/L477</f>
        <v>561.961454178566</v>
      </c>
      <c r="N477" s="17" t="n">
        <f aca="false">J477/G477</f>
        <v>0.618820387905405</v>
      </c>
      <c r="O477" s="18" t="n">
        <f aca="false">LN(L477/(3.14*H477^2/4))</f>
        <v>0.964484592119805</v>
      </c>
    </row>
    <row r="478" customFormat="false" ht="14.25" hidden="false" customHeight="false" outlineLevel="0" collapsed="false">
      <c r="A478" s="14" t="n">
        <v>46.46</v>
      </c>
      <c r="B478" s="14" t="n">
        <v>10.0838</v>
      </c>
      <c r="C478" s="19" t="n">
        <v>98364</v>
      </c>
      <c r="G478" s="20" t="n">
        <f aca="false">$G$11</f>
        <v>14.8</v>
      </c>
      <c r="H478" s="20" t="n">
        <f aca="false">$H$11</f>
        <v>9.2</v>
      </c>
      <c r="I478" s="6" t="n">
        <f aca="false">(3.14*POWER(H478,2)*0.25*G478)</f>
        <v>983.34752</v>
      </c>
      <c r="J478" s="6" t="n">
        <f aca="false">B478-C478/(2*10^5/1.8467)</f>
        <v>9.175556006</v>
      </c>
      <c r="K478" s="24" t="n">
        <f aca="false">G478-J478</f>
        <v>5.624443994</v>
      </c>
      <c r="L478" s="6" t="n">
        <f aca="false">I478/K478</f>
        <v>174.834618506115</v>
      </c>
      <c r="M478" s="25" t="n">
        <f aca="false">C478/L478</f>
        <v>562.611688923379</v>
      </c>
      <c r="N478" s="17" t="n">
        <f aca="false">J478/G478</f>
        <v>0.619970000405405</v>
      </c>
      <c r="O478" s="18" t="n">
        <f aca="false">LN(L478/(3.14*H478^2/4))</f>
        <v>0.967505083076236</v>
      </c>
    </row>
    <row r="479" customFormat="false" ht="14.25" hidden="false" customHeight="false" outlineLevel="0" collapsed="false">
      <c r="A479" s="14" t="n">
        <v>46.56</v>
      </c>
      <c r="B479" s="14" t="n">
        <v>10.1045</v>
      </c>
      <c r="C479" s="19" t="n">
        <v>98776</v>
      </c>
      <c r="G479" s="20" t="n">
        <f aca="false">$G$11</f>
        <v>14.8</v>
      </c>
      <c r="H479" s="20" t="n">
        <f aca="false">$H$11</f>
        <v>9.2</v>
      </c>
      <c r="I479" s="6" t="n">
        <f aca="false">(3.14*POWER(H479,2)*0.25*G479)</f>
        <v>983.34752</v>
      </c>
      <c r="J479" s="6" t="n">
        <f aca="false">B479-C479/(2*10^5/1.8467)</f>
        <v>9.192451804</v>
      </c>
      <c r="K479" s="24" t="n">
        <f aca="false">G479-J479</f>
        <v>5.607548196</v>
      </c>
      <c r="L479" s="6" t="n">
        <f aca="false">I479/K479</f>
        <v>175.361403171077</v>
      </c>
      <c r="M479" s="25" t="n">
        <f aca="false">C479/L479</f>
        <v>563.27104034197</v>
      </c>
      <c r="N479" s="17" t="n">
        <f aca="false">J479/G479</f>
        <v>0.621111608378378</v>
      </c>
      <c r="O479" s="18" t="n">
        <f aca="false">LN(L479/(3.14*H479^2/4))</f>
        <v>0.970513598477258</v>
      </c>
    </row>
    <row r="480" customFormat="false" ht="14.25" hidden="false" customHeight="false" outlineLevel="0" collapsed="false">
      <c r="A480" s="14" t="n">
        <v>46.66</v>
      </c>
      <c r="B480" s="14" t="n">
        <v>10.1251</v>
      </c>
      <c r="C480" s="19" t="n">
        <v>99178</v>
      </c>
      <c r="G480" s="20" t="n">
        <f aca="false">$G$11</f>
        <v>14.8</v>
      </c>
      <c r="H480" s="20" t="n">
        <f aca="false">$H$11</f>
        <v>9.2</v>
      </c>
      <c r="I480" s="6" t="n">
        <f aca="false">(3.14*POWER(H480,2)*0.25*G480)</f>
        <v>983.34752</v>
      </c>
      <c r="J480" s="6" t="n">
        <f aca="false">B480-C480/(2*10^5/1.8467)</f>
        <v>9.209339937</v>
      </c>
      <c r="K480" s="24" t="n">
        <f aca="false">G480-J480</f>
        <v>5.590660063</v>
      </c>
      <c r="L480" s="6" t="n">
        <f aca="false">I480/K480</f>
        <v>175.891130728547</v>
      </c>
      <c r="M480" s="25" t="n">
        <f aca="false">C480/L480</f>
        <v>563.860153659831</v>
      </c>
      <c r="N480" s="17" t="n">
        <f aca="false">J480/G480</f>
        <v>0.622252698445946</v>
      </c>
      <c r="O480" s="18" t="n">
        <f aca="false">LN(L480/(3.14*H480^2/4))</f>
        <v>0.973529821325209</v>
      </c>
    </row>
    <row r="481" customFormat="false" ht="14.25" hidden="false" customHeight="false" outlineLevel="0" collapsed="false">
      <c r="A481" s="14" t="n">
        <v>46.76</v>
      </c>
      <c r="B481" s="14" t="n">
        <v>10.1458</v>
      </c>
      <c r="C481" s="19" t="n">
        <v>99616</v>
      </c>
      <c r="G481" s="20" t="n">
        <f aca="false">$G$11</f>
        <v>14.8</v>
      </c>
      <c r="H481" s="20" t="n">
        <f aca="false">$H$11</f>
        <v>9.2</v>
      </c>
      <c r="I481" s="6" t="n">
        <f aca="false">(3.14*POWER(H481,2)*0.25*G481)</f>
        <v>983.34752</v>
      </c>
      <c r="J481" s="6" t="n">
        <f aca="false">B481-C481/(2*10^5/1.8467)</f>
        <v>9.225995664</v>
      </c>
      <c r="K481" s="24" t="n">
        <f aca="false">G481-J481</f>
        <v>5.574004336</v>
      </c>
      <c r="L481" s="6" t="n">
        <f aca="false">I481/K481</f>
        <v>176.416712425033</v>
      </c>
      <c r="M481" s="25" t="n">
        <f aca="false">C481/L481</f>
        <v>564.663056184833</v>
      </c>
      <c r="N481" s="17" t="n">
        <f aca="false">J481/G481</f>
        <v>0.623378085405405</v>
      </c>
      <c r="O481" s="18" t="n">
        <f aca="false">LN(L481/(3.14*H481^2/4))</f>
        <v>0.976513473813235</v>
      </c>
    </row>
    <row r="482" customFormat="false" ht="14.25" hidden="false" customHeight="false" outlineLevel="0" collapsed="false">
      <c r="A482" s="14" t="n">
        <v>46.86</v>
      </c>
      <c r="B482" s="14" t="n">
        <v>10.1664</v>
      </c>
      <c r="C482" s="19" t="n">
        <v>100008</v>
      </c>
      <c r="G482" s="20" t="n">
        <f aca="false">$G$11</f>
        <v>14.8</v>
      </c>
      <c r="H482" s="20" t="n">
        <f aca="false">$H$11</f>
        <v>9.2</v>
      </c>
      <c r="I482" s="6" t="n">
        <f aca="false">(3.14*POWER(H482,2)*0.25*G482)</f>
        <v>983.34752</v>
      </c>
      <c r="J482" s="6" t="n">
        <f aca="false">B482-C482/(2*10^5/1.8467)</f>
        <v>9.242976132</v>
      </c>
      <c r="K482" s="24" t="n">
        <f aca="false">G482-J482</f>
        <v>5.557023868</v>
      </c>
      <c r="L482" s="6" t="n">
        <f aca="false">I482/K482</f>
        <v>176.955784851417</v>
      </c>
      <c r="M482" s="25" t="n">
        <f aca="false">C482/L482</f>
        <v>565.158127404383</v>
      </c>
      <c r="N482" s="17" t="n">
        <f aca="false">J482/G482</f>
        <v>0.624525414324324</v>
      </c>
      <c r="O482" s="18" t="n">
        <f aca="false">LN(L482/(3.14*H482^2/4))</f>
        <v>0.979564491358241</v>
      </c>
    </row>
    <row r="483" customFormat="false" ht="14.25" hidden="false" customHeight="false" outlineLevel="0" collapsed="false">
      <c r="A483" s="14" t="n">
        <v>46.96</v>
      </c>
      <c r="B483" s="14" t="n">
        <v>10.1871</v>
      </c>
      <c r="C483" s="19" t="n">
        <v>100385</v>
      </c>
      <c r="G483" s="20" t="n">
        <f aca="false">$G$11</f>
        <v>14.8</v>
      </c>
      <c r="H483" s="20" t="n">
        <f aca="false">$H$11</f>
        <v>9.2</v>
      </c>
      <c r="I483" s="6" t="n">
        <f aca="false">(3.14*POWER(H483,2)*0.25*G483)</f>
        <v>983.34752</v>
      </c>
      <c r="J483" s="6" t="n">
        <f aca="false">B483-C483/(2*10^5/1.8467)</f>
        <v>9.2601951025</v>
      </c>
      <c r="K483" s="24" t="n">
        <f aca="false">G483-J483</f>
        <v>5.5398048975</v>
      </c>
      <c r="L483" s="6" t="n">
        <f aca="false">I483/K483</f>
        <v>177.505803578708</v>
      </c>
      <c r="M483" s="25" t="n">
        <f aca="false">C483/L483</f>
        <v>565.530805056119</v>
      </c>
      <c r="N483" s="17" t="n">
        <f aca="false">J483/G483</f>
        <v>0.625688858277027</v>
      </c>
      <c r="O483" s="18" t="n">
        <f aca="false">LN(L483/(3.14*H483^2/4))</f>
        <v>0.982667897688773</v>
      </c>
    </row>
    <row r="484" customFormat="false" ht="14.25" hidden="false" customHeight="false" outlineLevel="0" collapsed="false">
      <c r="A484" s="14" t="n">
        <v>47.06</v>
      </c>
      <c r="B484" s="14" t="n">
        <v>10.2078</v>
      </c>
      <c r="C484" s="19" t="n">
        <v>100801</v>
      </c>
      <c r="G484" s="20" t="n">
        <f aca="false">$G$11</f>
        <v>14.8</v>
      </c>
      <c r="H484" s="20" t="n">
        <f aca="false">$H$11</f>
        <v>9.2</v>
      </c>
      <c r="I484" s="6" t="n">
        <f aca="false">(3.14*POWER(H484,2)*0.25*G484)</f>
        <v>983.34752</v>
      </c>
      <c r="J484" s="6" t="n">
        <f aca="false">B484-C484/(2*10^5/1.8467)</f>
        <v>9.2770539665</v>
      </c>
      <c r="K484" s="24" t="n">
        <f aca="false">G484-J484</f>
        <v>5.5229460335</v>
      </c>
      <c r="L484" s="6" t="n">
        <f aca="false">I484/K484</f>
        <v>178.047642333531</v>
      </c>
      <c r="M484" s="25" t="n">
        <f aca="false">C484/L484</f>
        <v>566.14622175773</v>
      </c>
      <c r="N484" s="17" t="n">
        <f aca="false">J484/G484</f>
        <v>0.62682797070946</v>
      </c>
      <c r="O484" s="18" t="n">
        <f aca="false">LN(L484/(3.14*H484^2/4))</f>
        <v>0.985715761128162</v>
      </c>
    </row>
    <row r="485" customFormat="false" ht="14.25" hidden="false" customHeight="false" outlineLevel="0" collapsed="false">
      <c r="A485" s="14" t="n">
        <v>47.16</v>
      </c>
      <c r="B485" s="14" t="n">
        <v>10.2294</v>
      </c>
      <c r="C485" s="19" t="n">
        <v>101149</v>
      </c>
      <c r="G485" s="20" t="n">
        <f aca="false">$G$11</f>
        <v>14.8</v>
      </c>
      <c r="H485" s="20" t="n">
        <f aca="false">$H$11</f>
        <v>9.2</v>
      </c>
      <c r="I485" s="6" t="n">
        <f aca="false">(3.14*POWER(H485,2)*0.25*G485)</f>
        <v>983.34752</v>
      </c>
      <c r="J485" s="6" t="n">
        <f aca="false">B485-C485/(2*10^5/1.8467)</f>
        <v>9.2954407085</v>
      </c>
      <c r="K485" s="24" t="n">
        <f aca="false">G485-J485</f>
        <v>5.5045592915</v>
      </c>
      <c r="L485" s="6" t="n">
        <f aca="false">I485/K485</f>
        <v>178.642370428902</v>
      </c>
      <c r="M485" s="25" t="n">
        <f aca="false">C485/L485</f>
        <v>566.209459475663</v>
      </c>
      <c r="N485" s="17" t="n">
        <f aca="false">J485/G485</f>
        <v>0.628070318141892</v>
      </c>
      <c r="O485" s="18" t="n">
        <f aca="false">LN(L485/(3.14*H485^2/4))</f>
        <v>0.989050469840045</v>
      </c>
    </row>
    <row r="486" customFormat="false" ht="14.25" hidden="false" customHeight="false" outlineLevel="0" collapsed="false">
      <c r="A486" s="14" t="n">
        <v>47.26</v>
      </c>
      <c r="B486" s="14" t="n">
        <v>10.2498</v>
      </c>
      <c r="C486" s="19" t="n">
        <v>101567</v>
      </c>
      <c r="G486" s="20" t="n">
        <f aca="false">$G$11</f>
        <v>14.8</v>
      </c>
      <c r="H486" s="20" t="n">
        <f aca="false">$H$11</f>
        <v>9.2</v>
      </c>
      <c r="I486" s="6" t="n">
        <f aca="false">(3.14*POWER(H486,2)*0.25*G486)</f>
        <v>983.34752</v>
      </c>
      <c r="J486" s="6" t="n">
        <f aca="false">B486-C486/(2*10^5/1.8467)</f>
        <v>9.3119811055</v>
      </c>
      <c r="K486" s="24" t="n">
        <f aca="false">G486-J486</f>
        <v>5.4880188945</v>
      </c>
      <c r="L486" s="6" t="n">
        <f aca="false">I486/K486</f>
        <v>179.180782519808</v>
      </c>
      <c r="M486" s="25" t="n">
        <f aca="false">C486/L486</f>
        <v>566.840922177423</v>
      </c>
      <c r="N486" s="17" t="n">
        <f aca="false">J486/G486</f>
        <v>0.629187912533784</v>
      </c>
      <c r="O486" s="18" t="n">
        <f aca="false">LN(L486/(3.14*H486^2/4))</f>
        <v>0.992059847477048</v>
      </c>
    </row>
    <row r="487" customFormat="false" ht="14.25" hidden="false" customHeight="false" outlineLevel="0" collapsed="false">
      <c r="A487" s="14" t="n">
        <v>47.36</v>
      </c>
      <c r="B487" s="14" t="n">
        <v>10.2705</v>
      </c>
      <c r="C487" s="19" t="n">
        <v>101960</v>
      </c>
      <c r="G487" s="20" t="n">
        <f aca="false">$G$11</f>
        <v>14.8</v>
      </c>
      <c r="H487" s="20" t="n">
        <f aca="false">$H$11</f>
        <v>9.2</v>
      </c>
      <c r="I487" s="6" t="n">
        <f aca="false">(3.14*POWER(H487,2)*0.25*G487)</f>
        <v>983.34752</v>
      </c>
      <c r="J487" s="6" t="n">
        <f aca="false">B487-C487/(2*10^5/1.8467)</f>
        <v>9.32905234</v>
      </c>
      <c r="K487" s="24" t="n">
        <f aca="false">G487-J487</f>
        <v>5.47094766</v>
      </c>
      <c r="L487" s="6" t="n">
        <f aca="false">I487/K487</f>
        <v>179.739888061733</v>
      </c>
      <c r="M487" s="25" t="n">
        <f aca="false">C487/L487</f>
        <v>567.264178805881</v>
      </c>
      <c r="N487" s="17" t="n">
        <f aca="false">J487/G487</f>
        <v>0.630341374324324</v>
      </c>
      <c r="O487" s="18" t="n">
        <f aca="false">LN(L487/(3.14*H487^2/4))</f>
        <v>0.995175332540942</v>
      </c>
    </row>
    <row r="488" customFormat="false" ht="14.25" hidden="false" customHeight="false" outlineLevel="0" collapsed="false">
      <c r="A488" s="14" t="n">
        <v>47.46</v>
      </c>
      <c r="B488" s="14" t="n">
        <v>10.2912</v>
      </c>
      <c r="C488" s="19" t="n">
        <v>102372</v>
      </c>
      <c r="G488" s="20" t="n">
        <f aca="false">$G$11</f>
        <v>14.8</v>
      </c>
      <c r="H488" s="20" t="n">
        <f aca="false">$H$11</f>
        <v>9.2</v>
      </c>
      <c r="I488" s="6" t="n">
        <f aca="false">(3.14*POWER(H488,2)*0.25*G488)</f>
        <v>983.34752</v>
      </c>
      <c r="J488" s="6" t="n">
        <f aca="false">B488-C488/(2*10^5/1.8467)</f>
        <v>9.345948138</v>
      </c>
      <c r="K488" s="24" t="n">
        <f aca="false">G488-J488</f>
        <v>5.454051862</v>
      </c>
      <c r="L488" s="6" t="n">
        <f aca="false">I488/K488</f>
        <v>180.296694069096</v>
      </c>
      <c r="M488" s="25" t="n">
        <f aca="false">C488/L488</f>
        <v>567.797432607207</v>
      </c>
      <c r="N488" s="17" t="n">
        <f aca="false">J488/G488</f>
        <v>0.631482982297297</v>
      </c>
      <c r="O488" s="18" t="n">
        <f aca="false">LN(L488/(3.14*H488^2/4))</f>
        <v>0.998268387407651</v>
      </c>
    </row>
    <row r="489" customFormat="false" ht="14.25" hidden="false" customHeight="false" outlineLevel="0" collapsed="false">
      <c r="A489" s="14" t="n">
        <v>47.56</v>
      </c>
      <c r="B489" s="14" t="n">
        <v>10.3119</v>
      </c>
      <c r="C489" s="19" t="n">
        <v>102789</v>
      </c>
      <c r="G489" s="20" t="n">
        <f aca="false">$G$11</f>
        <v>14.8</v>
      </c>
      <c r="H489" s="20" t="n">
        <f aca="false">$H$11</f>
        <v>9.2</v>
      </c>
      <c r="I489" s="6" t="n">
        <f aca="false">(3.14*POWER(H489,2)*0.25*G489)</f>
        <v>983.34752</v>
      </c>
      <c r="J489" s="6" t="n">
        <f aca="false">B489-C489/(2*10^5/1.8467)</f>
        <v>9.3627977685</v>
      </c>
      <c r="K489" s="24" t="n">
        <f aca="false">G489-J489</f>
        <v>5.4372022315</v>
      </c>
      <c r="L489" s="6" t="n">
        <f aca="false">I489/K489</f>
        <v>180.855424928478</v>
      </c>
      <c r="M489" s="25" t="n">
        <f aca="false">C489/L489</f>
        <v>568.349000538135</v>
      </c>
      <c r="N489" s="17" t="n">
        <f aca="false">J489/G489</f>
        <v>0.632621470844595</v>
      </c>
      <c r="O489" s="18" t="n">
        <f aca="false">LN(L489/(3.14*H489^2/4))</f>
        <v>1.00136254787775</v>
      </c>
    </row>
    <row r="490" customFormat="false" ht="14.25" hidden="false" customHeight="false" outlineLevel="0" collapsed="false">
      <c r="A490" s="14" t="n">
        <v>47.66</v>
      </c>
      <c r="B490" s="14" t="n">
        <v>10.3327</v>
      </c>
      <c r="C490" s="19" t="n">
        <v>103268</v>
      </c>
      <c r="G490" s="20" t="n">
        <f aca="false">$G$11</f>
        <v>14.8</v>
      </c>
      <c r="H490" s="20" t="n">
        <f aca="false">$H$11</f>
        <v>9.2</v>
      </c>
      <c r="I490" s="6" t="n">
        <f aca="false">(3.14*POWER(H490,2)*0.25*G490)</f>
        <v>983.34752</v>
      </c>
      <c r="J490" s="6" t="n">
        <f aca="false">B490-C490/(2*10^5/1.8467)</f>
        <v>9.379174922</v>
      </c>
      <c r="K490" s="24" t="n">
        <f aca="false">G490-J490</f>
        <v>5.420825078</v>
      </c>
      <c r="L490" s="6" t="n">
        <f aca="false">I490/K490</f>
        <v>181.401817223515</v>
      </c>
      <c r="M490" s="25" t="n">
        <f aca="false">C490/L490</f>
        <v>569.277648816264</v>
      </c>
      <c r="N490" s="17" t="n">
        <f aca="false">J490/G490</f>
        <v>0.63372803527027</v>
      </c>
      <c r="O490" s="18" t="n">
        <f aca="false">LN(L490/(3.14*H490^2/4))</f>
        <v>1.0043791484908</v>
      </c>
    </row>
    <row r="491" customFormat="false" ht="14.25" hidden="false" customHeight="false" outlineLevel="0" collapsed="false">
      <c r="A491" s="14" t="n">
        <v>47.76</v>
      </c>
      <c r="B491" s="14" t="n">
        <v>10.3533</v>
      </c>
      <c r="C491" s="19" t="n">
        <v>103603</v>
      </c>
      <c r="G491" s="20" t="n">
        <f aca="false">$G$11</f>
        <v>14.8</v>
      </c>
      <c r="H491" s="20" t="n">
        <f aca="false">$H$11</f>
        <v>9.2</v>
      </c>
      <c r="I491" s="6" t="n">
        <f aca="false">(3.14*POWER(H491,2)*0.25*G491)</f>
        <v>983.34752</v>
      </c>
      <c r="J491" s="6" t="n">
        <f aca="false">B491-C491/(2*10^5/1.8467)</f>
        <v>9.3966816995</v>
      </c>
      <c r="K491" s="24" t="n">
        <f aca="false">G491-J491</f>
        <v>5.4033183005</v>
      </c>
      <c r="L491" s="6" t="n">
        <f aca="false">I491/K491</f>
        <v>181.989559991127</v>
      </c>
      <c r="M491" s="25" t="n">
        <f aca="false">C491/L491</f>
        <v>569.279908171937</v>
      </c>
      <c r="N491" s="17" t="n">
        <f aca="false">J491/G491</f>
        <v>0.634910925641892</v>
      </c>
      <c r="O491" s="18" t="n">
        <f aca="false">LN(L491/(3.14*H491^2/4))</f>
        <v>1.00761391583512</v>
      </c>
    </row>
    <row r="492" customFormat="false" ht="14.25" hidden="false" customHeight="false" outlineLevel="0" collapsed="false">
      <c r="A492" s="14" t="n">
        <v>47.86</v>
      </c>
      <c r="B492" s="14" t="n">
        <v>10.3739</v>
      </c>
      <c r="C492" s="19" t="n">
        <v>104024</v>
      </c>
      <c r="G492" s="20" t="n">
        <f aca="false">$G$11</f>
        <v>14.8</v>
      </c>
      <c r="H492" s="20" t="n">
        <f aca="false">$H$11</f>
        <v>9.2</v>
      </c>
      <c r="I492" s="6" t="n">
        <f aca="false">(3.14*POWER(H492,2)*0.25*G492)</f>
        <v>983.34752</v>
      </c>
      <c r="J492" s="6" t="n">
        <f aca="false">B492-C492/(2*10^5/1.8467)</f>
        <v>9.413394396</v>
      </c>
      <c r="K492" s="24" t="n">
        <f aca="false">G492-J492</f>
        <v>5.386605604</v>
      </c>
      <c r="L492" s="6" t="n">
        <f aca="false">I492/K492</f>
        <v>182.554208028481</v>
      </c>
      <c r="M492" s="25" t="n">
        <f aca="false">C492/L492</f>
        <v>569.825265182441</v>
      </c>
      <c r="N492" s="17" t="n">
        <f aca="false">J492/G492</f>
        <v>0.636040161891892</v>
      </c>
      <c r="O492" s="18" t="n">
        <f aca="false">LN(L492/(3.14*H492^2/4))</f>
        <v>1.01071175230057</v>
      </c>
    </row>
    <row r="493" customFormat="false" ht="14.25" hidden="false" customHeight="false" outlineLevel="0" collapsed="false">
      <c r="A493" s="14" t="n">
        <v>47.96</v>
      </c>
      <c r="B493" s="14" t="n">
        <v>10.3952</v>
      </c>
      <c r="C493" s="19" t="n">
        <v>104463</v>
      </c>
      <c r="G493" s="20" t="n">
        <f aca="false">$G$11</f>
        <v>14.8</v>
      </c>
      <c r="H493" s="20" t="n">
        <f aca="false">$H$11</f>
        <v>9.2</v>
      </c>
      <c r="I493" s="6" t="n">
        <f aca="false">(3.14*POWER(H493,2)*0.25*G493)</f>
        <v>983.34752</v>
      </c>
      <c r="J493" s="6" t="n">
        <f aca="false">B493-C493/(2*10^5/1.8467)</f>
        <v>9.4306408895</v>
      </c>
      <c r="K493" s="24" t="n">
        <f aca="false">G493-J493</f>
        <v>5.3693591105</v>
      </c>
      <c r="L493" s="6" t="n">
        <f aca="false">I493/K493</f>
        <v>183.140575953846</v>
      </c>
      <c r="M493" s="25" t="n">
        <f aca="false">C493/L493</f>
        <v>570.397900388422</v>
      </c>
      <c r="N493" s="17" t="n">
        <f aca="false">J493/G493</f>
        <v>0.637205465506757</v>
      </c>
      <c r="O493" s="18" t="n">
        <f aca="false">LN(L493/(3.14*H493^2/4))</f>
        <v>1.01391862564723</v>
      </c>
    </row>
    <row r="494" customFormat="false" ht="14.25" hidden="false" customHeight="false" outlineLevel="0" collapsed="false">
      <c r="A494" s="14" t="n">
        <v>48.06</v>
      </c>
      <c r="B494" s="14" t="n">
        <v>10.4159</v>
      </c>
      <c r="C494" s="19" t="n">
        <v>104883</v>
      </c>
      <c r="G494" s="20" t="n">
        <f aca="false">$G$11</f>
        <v>14.8</v>
      </c>
      <c r="H494" s="20" t="n">
        <f aca="false">$H$11</f>
        <v>9.2</v>
      </c>
      <c r="I494" s="6" t="n">
        <f aca="false">(3.14*POWER(H494,2)*0.25*G494)</f>
        <v>983.34752</v>
      </c>
      <c r="J494" s="6" t="n">
        <f aca="false">B494-C494/(2*10^5/1.8467)</f>
        <v>9.4474628195</v>
      </c>
      <c r="K494" s="24" t="n">
        <f aca="false">G494-J494</f>
        <v>5.3525371805</v>
      </c>
      <c r="L494" s="6" t="n">
        <f aca="false">I494/K494</f>
        <v>183.71614933988</v>
      </c>
      <c r="M494" s="25" t="n">
        <f aca="false">C494/L494</f>
        <v>570.897008112027</v>
      </c>
      <c r="N494" s="17" t="n">
        <f aca="false">J494/G494</f>
        <v>0.638342082398649</v>
      </c>
      <c r="O494" s="18" t="n">
        <f aca="false">LN(L494/(3.14*H494^2/4))</f>
        <v>1.0170564929323</v>
      </c>
    </row>
    <row r="495" customFormat="false" ht="14.25" hidden="false" customHeight="false" outlineLevel="0" collapsed="false">
      <c r="A495" s="14" t="n">
        <v>48.16</v>
      </c>
      <c r="B495" s="14" t="n">
        <v>10.4366</v>
      </c>
      <c r="C495" s="19" t="n">
        <v>105315</v>
      </c>
      <c r="G495" s="20" t="n">
        <f aca="false">$G$11</f>
        <v>14.8</v>
      </c>
      <c r="H495" s="20" t="n">
        <f aca="false">$H$11</f>
        <v>9.2</v>
      </c>
      <c r="I495" s="6" t="n">
        <f aca="false">(3.14*POWER(H495,2)*0.25*G495)</f>
        <v>983.34752</v>
      </c>
      <c r="J495" s="6" t="n">
        <f aca="false">B495-C495/(2*10^5/1.8467)</f>
        <v>9.4641739475</v>
      </c>
      <c r="K495" s="24" t="n">
        <f aca="false">G495-J495</f>
        <v>5.3358260525</v>
      </c>
      <c r="L495" s="6" t="n">
        <f aca="false">I495/K495</f>
        <v>184.291524934414</v>
      </c>
      <c r="M495" s="25" t="n">
        <f aca="false">C495/L495</f>
        <v>571.458725719914</v>
      </c>
      <c r="N495" s="17" t="n">
        <f aca="false">J495/G495</f>
        <v>0.639471212668919</v>
      </c>
      <c r="O495" s="18" t="n">
        <f aca="false">LN(L495/(3.14*H495^2/4))</f>
        <v>1.02018347154492</v>
      </c>
    </row>
    <row r="496" customFormat="false" ht="14.25" hidden="false" customHeight="false" outlineLevel="0" collapsed="false">
      <c r="A496" s="14" t="n">
        <v>48.26</v>
      </c>
      <c r="B496" s="14" t="n">
        <v>10.4572</v>
      </c>
      <c r="C496" s="19" t="n">
        <v>105728</v>
      </c>
      <c r="G496" s="20" t="n">
        <f aca="false">$G$11</f>
        <v>14.8</v>
      </c>
      <c r="H496" s="20" t="n">
        <f aca="false">$H$11</f>
        <v>9.2</v>
      </c>
      <c r="I496" s="6" t="n">
        <f aca="false">(3.14*POWER(H496,2)*0.25*G496)</f>
        <v>983.34752</v>
      </c>
      <c r="J496" s="6" t="n">
        <f aca="false">B496-C496/(2*10^5/1.8467)</f>
        <v>9.480960512</v>
      </c>
      <c r="K496" s="24" t="n">
        <f aca="false">G496-J496</f>
        <v>5.319039488</v>
      </c>
      <c r="L496" s="6" t="n">
        <f aca="false">I496/K496</f>
        <v>184.87313775701</v>
      </c>
      <c r="M496" s="25" t="n">
        <f aca="false">C496/L496</f>
        <v>571.894874954547</v>
      </c>
      <c r="N496" s="17" t="n">
        <f aca="false">J496/G496</f>
        <v>0.64060544</v>
      </c>
      <c r="O496" s="18" t="n">
        <f aca="false">LN(L496/(3.14*H496^2/4))</f>
        <v>1.02333444108558</v>
      </c>
    </row>
    <row r="497" customFormat="false" ht="14.25" hidden="false" customHeight="false" outlineLevel="0" collapsed="false">
      <c r="A497" s="14" t="n">
        <v>48.36</v>
      </c>
      <c r="B497" s="14" t="n">
        <v>10.478</v>
      </c>
      <c r="C497" s="19" t="n">
        <v>106163</v>
      </c>
      <c r="G497" s="20" t="n">
        <f aca="false">$G$11</f>
        <v>14.8</v>
      </c>
      <c r="H497" s="20" t="n">
        <f aca="false">$H$11</f>
        <v>9.2</v>
      </c>
      <c r="I497" s="6" t="n">
        <f aca="false">(3.14*POWER(H497,2)*0.25*G497)</f>
        <v>983.34752</v>
      </c>
      <c r="J497" s="6" t="n">
        <f aca="false">B497-C497/(2*10^5/1.8467)</f>
        <v>9.4977439395</v>
      </c>
      <c r="K497" s="24" t="n">
        <f aca="false">G497-J497</f>
        <v>5.3022560605</v>
      </c>
      <c r="L497" s="6" t="n">
        <f aca="false">I497/K497</f>
        <v>185.458323547518</v>
      </c>
      <c r="M497" s="25" t="n">
        <f aca="false">C497/L497</f>
        <v>572.435887315668</v>
      </c>
      <c r="N497" s="17" t="n">
        <f aca="false">J497/G497</f>
        <v>0.641739455371622</v>
      </c>
      <c r="O497" s="18" t="n">
        <f aca="false">LN(L497/(3.14*H497^2/4))</f>
        <v>1.02649477899208</v>
      </c>
    </row>
    <row r="498" customFormat="false" ht="14.25" hidden="false" customHeight="false" outlineLevel="0" collapsed="false">
      <c r="A498" s="14" t="n">
        <v>48.46</v>
      </c>
      <c r="B498" s="14" t="n">
        <v>10.4987</v>
      </c>
      <c r="C498" s="19" t="n">
        <v>106597</v>
      </c>
      <c r="G498" s="20" t="n">
        <f aca="false">$G$11</f>
        <v>14.8</v>
      </c>
      <c r="H498" s="20" t="n">
        <f aca="false">$H$11</f>
        <v>9.2</v>
      </c>
      <c r="I498" s="6" t="n">
        <f aca="false">(3.14*POWER(H498,2)*0.25*G498)</f>
        <v>983.34752</v>
      </c>
      <c r="J498" s="6" t="n">
        <f aca="false">B498-C498/(2*10^5/1.8467)</f>
        <v>9.5144366005</v>
      </c>
      <c r="K498" s="24" t="n">
        <f aca="false">G498-J498</f>
        <v>5.2855633995</v>
      </c>
      <c r="L498" s="6" t="n">
        <f aca="false">I498/K498</f>
        <v>186.044030820446</v>
      </c>
      <c r="M498" s="25" t="n">
        <f aca="false">C498/L498</f>
        <v>572.96651513038</v>
      </c>
      <c r="N498" s="17" t="n">
        <f aca="false">J498/G498</f>
        <v>0.642867337871622</v>
      </c>
      <c r="O498" s="18" t="n">
        <f aca="false">LN(L498/(3.14*H498^2/4))</f>
        <v>1.02964796362914</v>
      </c>
    </row>
    <row r="499" customFormat="false" ht="14.25" hidden="false" customHeight="false" outlineLevel="0" collapsed="false">
      <c r="A499" s="14" t="n">
        <v>48.56</v>
      </c>
      <c r="B499" s="14" t="n">
        <v>10.5193</v>
      </c>
      <c r="C499" s="19" t="n">
        <v>107032</v>
      </c>
      <c r="G499" s="20" t="n">
        <f aca="false">$G$11</f>
        <v>14.8</v>
      </c>
      <c r="H499" s="20" t="n">
        <f aca="false">$H$11</f>
        <v>9.2</v>
      </c>
      <c r="I499" s="6" t="n">
        <f aca="false">(3.14*POWER(H499,2)*0.25*G499)</f>
        <v>983.34752</v>
      </c>
      <c r="J499" s="6" t="n">
        <f aca="false">B499-C499/(2*10^5/1.8467)</f>
        <v>9.531020028</v>
      </c>
      <c r="K499" s="24" t="n">
        <f aca="false">G499-J499</f>
        <v>5.268979972</v>
      </c>
      <c r="L499" s="6" t="n">
        <f aca="false">I499/K499</f>
        <v>186.629580151306</v>
      </c>
      <c r="M499" s="25" t="n">
        <f aca="false">C499/L499</f>
        <v>573.499655913206</v>
      </c>
      <c r="N499" s="17" t="n">
        <f aca="false">J499/G499</f>
        <v>0.64398783972973</v>
      </c>
      <c r="O499" s="18" t="n">
        <f aca="false">LN(L499/(3.14*H499^2/4))</f>
        <v>1.03279039065092</v>
      </c>
    </row>
    <row r="500" customFormat="false" ht="14.25" hidden="false" customHeight="false" outlineLevel="0" collapsed="false">
      <c r="A500" s="14" t="n">
        <v>48.66</v>
      </c>
      <c r="B500" s="14" t="n">
        <v>10.54</v>
      </c>
      <c r="C500" s="19" t="n">
        <v>107451</v>
      </c>
      <c r="G500" s="20" t="n">
        <f aca="false">$G$11</f>
        <v>14.8</v>
      </c>
      <c r="H500" s="20" t="n">
        <f aca="false">$H$11</f>
        <v>9.2</v>
      </c>
      <c r="I500" s="6" t="n">
        <f aca="false">(3.14*POWER(H500,2)*0.25*G500)</f>
        <v>983.34752</v>
      </c>
      <c r="J500" s="6" t="n">
        <f aca="false">B500-C500/(2*10^5/1.8467)</f>
        <v>9.5478511915</v>
      </c>
      <c r="K500" s="24" t="n">
        <f aca="false">G500-J500</f>
        <v>5.2521488085</v>
      </c>
      <c r="L500" s="6" t="n">
        <f aca="false">I500/K500</f>
        <v>187.227657831889</v>
      </c>
      <c r="M500" s="25" t="n">
        <f aca="false">C500/L500</f>
        <v>573.905593031987</v>
      </c>
      <c r="N500" s="17" t="n">
        <f aca="false">J500/G500</f>
        <v>0.645125080506757</v>
      </c>
      <c r="O500" s="18" t="n">
        <f aca="false">LN(L500/(3.14*H500^2/4))</f>
        <v>1.0359898910485</v>
      </c>
    </row>
    <row r="501" customFormat="false" ht="14.25" hidden="false" customHeight="false" outlineLevel="0" collapsed="false">
      <c r="A501" s="14" t="n">
        <v>48.76</v>
      </c>
      <c r="B501" s="14" t="n">
        <v>10.5614</v>
      </c>
      <c r="C501" s="19" t="n">
        <v>107922</v>
      </c>
      <c r="G501" s="20" t="n">
        <f aca="false">$G$11</f>
        <v>14.8</v>
      </c>
      <c r="H501" s="20" t="n">
        <f aca="false">$H$11</f>
        <v>9.2</v>
      </c>
      <c r="I501" s="6" t="n">
        <f aca="false">(3.14*POWER(H501,2)*0.25*G501)</f>
        <v>983.34752</v>
      </c>
      <c r="J501" s="6" t="n">
        <f aca="false">B501-C501/(2*10^5/1.8467)</f>
        <v>9.564902213</v>
      </c>
      <c r="K501" s="24" t="n">
        <f aca="false">G501-J501</f>
        <v>5.235097787</v>
      </c>
      <c r="L501" s="6" t="n">
        <f aca="false">I501/K501</f>
        <v>187.837469329014</v>
      </c>
      <c r="M501" s="25" t="n">
        <f aca="false">C501/L501</f>
        <v>574.549904156584</v>
      </c>
      <c r="N501" s="17" t="n">
        <f aca="false">J501/G501</f>
        <v>0.646277176554054</v>
      </c>
      <c r="O501" s="18" t="n">
        <f aca="false">LN(L501/(3.14*H501^2/4))</f>
        <v>1.03924165715689</v>
      </c>
    </row>
    <row r="502" customFormat="false" ht="14.25" hidden="false" customHeight="false" outlineLevel="0" collapsed="false">
      <c r="A502" s="14" t="n">
        <v>48.86</v>
      </c>
      <c r="B502" s="14" t="n">
        <v>10.5819</v>
      </c>
      <c r="C502" s="19" t="n">
        <v>108397</v>
      </c>
      <c r="G502" s="20" t="n">
        <f aca="false">$G$11</f>
        <v>14.8</v>
      </c>
      <c r="H502" s="20" t="n">
        <f aca="false">$H$11</f>
        <v>9.2</v>
      </c>
      <c r="I502" s="6" t="n">
        <f aca="false">(3.14*POWER(H502,2)*0.25*G502)</f>
        <v>983.34752</v>
      </c>
      <c r="J502" s="6" t="n">
        <f aca="false">B502-C502/(2*10^5/1.8467)</f>
        <v>9.5810163005</v>
      </c>
      <c r="K502" s="24" t="n">
        <f aca="false">G502-J502</f>
        <v>5.2189836995</v>
      </c>
      <c r="L502" s="6" t="n">
        <f aca="false">I502/K502</f>
        <v>188.417434623183</v>
      </c>
      <c r="M502" s="25" t="n">
        <f aca="false">C502/L502</f>
        <v>575.302387577793</v>
      </c>
      <c r="N502" s="17" t="n">
        <f aca="false">J502/G502</f>
        <v>0.64736596625</v>
      </c>
      <c r="O502" s="18" t="n">
        <f aca="false">LN(L502/(3.14*H502^2/4))</f>
        <v>1.04232449141315</v>
      </c>
    </row>
    <row r="503" customFormat="false" ht="14.25" hidden="false" customHeight="false" outlineLevel="0" collapsed="false">
      <c r="A503" s="14" t="n">
        <v>48.96</v>
      </c>
      <c r="B503" s="14" t="n">
        <v>10.6021</v>
      </c>
      <c r="C503" s="19" t="n">
        <v>108805</v>
      </c>
      <c r="G503" s="20" t="n">
        <f aca="false">$G$11</f>
        <v>14.8</v>
      </c>
      <c r="H503" s="20" t="n">
        <f aca="false">$H$11</f>
        <v>9.2</v>
      </c>
      <c r="I503" s="6" t="n">
        <f aca="false">(3.14*POWER(H503,2)*0.25*G503)</f>
        <v>983.34752</v>
      </c>
      <c r="J503" s="6" t="n">
        <f aca="false">B503-C503/(2*10^5/1.8467)</f>
        <v>9.5974490325</v>
      </c>
      <c r="K503" s="24" t="n">
        <f aca="false">G503-J503</f>
        <v>5.2025509675</v>
      </c>
      <c r="L503" s="6" t="n">
        <f aca="false">I503/K503</f>
        <v>189.012568284849</v>
      </c>
      <c r="M503" s="25" t="n">
        <f aca="false">C503/L503</f>
        <v>575.649550648013</v>
      </c>
      <c r="N503" s="17" t="n">
        <f aca="false">J503/G503</f>
        <v>0.64847628597973</v>
      </c>
      <c r="O503" s="18" t="n">
        <f aca="false">LN(L503/(3.14*H503^2/4))</f>
        <v>1.04547810480006</v>
      </c>
    </row>
    <row r="504" customFormat="false" ht="14.25" hidden="false" customHeight="false" outlineLevel="0" collapsed="false">
      <c r="A504" s="14" t="n">
        <v>49.06</v>
      </c>
      <c r="B504" s="14" t="n">
        <v>10.6226</v>
      </c>
      <c r="C504" s="19" t="n">
        <v>109273</v>
      </c>
      <c r="G504" s="20" t="n">
        <f aca="false">$G$11</f>
        <v>14.8</v>
      </c>
      <c r="H504" s="20" t="n">
        <f aca="false">$H$11</f>
        <v>9.2</v>
      </c>
      <c r="I504" s="6" t="n">
        <f aca="false">(3.14*POWER(H504,2)*0.25*G504)</f>
        <v>983.34752</v>
      </c>
      <c r="J504" s="6" t="n">
        <f aca="false">B504-C504/(2*10^5/1.8467)</f>
        <v>9.6136277545</v>
      </c>
      <c r="K504" s="24" t="n">
        <f aca="false">G504-J504</f>
        <v>5.1863722455</v>
      </c>
      <c r="L504" s="6" t="n">
        <f aca="false">I504/K504</f>
        <v>189.602186933884</v>
      </c>
      <c r="M504" s="25" t="n">
        <f aca="false">C504/L504</f>
        <v>576.327740555568</v>
      </c>
      <c r="N504" s="17" t="n">
        <f aca="false">J504/G504</f>
        <v>0.649569442871622</v>
      </c>
      <c r="O504" s="18" t="n">
        <f aca="false">LN(L504/(3.14*H504^2/4))</f>
        <v>1.04859271730555</v>
      </c>
    </row>
    <row r="505" customFormat="false" ht="14.25" hidden="false" customHeight="false" outlineLevel="0" collapsed="false">
      <c r="A505" s="14" t="n">
        <v>49.16</v>
      </c>
      <c r="B505" s="14" t="n">
        <v>10.6432</v>
      </c>
      <c r="C505" s="19" t="n">
        <v>109712</v>
      </c>
      <c r="G505" s="20" t="n">
        <f aca="false">$G$11</f>
        <v>14.8</v>
      </c>
      <c r="H505" s="20" t="n">
        <f aca="false">$H$11</f>
        <v>9.2</v>
      </c>
      <c r="I505" s="6" t="n">
        <f aca="false">(3.14*POWER(H505,2)*0.25*G505)</f>
        <v>983.34752</v>
      </c>
      <c r="J505" s="6" t="n">
        <f aca="false">B505-C505/(2*10^5/1.8467)</f>
        <v>9.630174248</v>
      </c>
      <c r="K505" s="24" t="n">
        <f aca="false">G505-J505</f>
        <v>5.169825752</v>
      </c>
      <c r="L505" s="6" t="n">
        <f aca="false">I505/K505</f>
        <v>190.209025830238</v>
      </c>
      <c r="M505" s="25" t="n">
        <f aca="false">C505/L505</f>
        <v>576.79702380642</v>
      </c>
      <c r="N505" s="17" t="n">
        <f aca="false">J505/G505</f>
        <v>0.650687449189189</v>
      </c>
      <c r="O505" s="18" t="n">
        <f aca="false">LN(L505/(3.14*H505^2/4))</f>
        <v>1.05178819649276</v>
      </c>
    </row>
    <row r="506" customFormat="false" ht="14.25" hidden="false" customHeight="false" outlineLevel="0" collapsed="false">
      <c r="A506" s="14" t="n">
        <v>49.26</v>
      </c>
      <c r="B506" s="14" t="n">
        <v>10.6639</v>
      </c>
      <c r="C506" s="19" t="n">
        <v>110188</v>
      </c>
      <c r="G506" s="20" t="n">
        <f aca="false">$G$11</f>
        <v>14.8</v>
      </c>
      <c r="H506" s="20" t="n">
        <f aca="false">$H$11</f>
        <v>9.2</v>
      </c>
      <c r="I506" s="6" t="n">
        <f aca="false">(3.14*POWER(H506,2)*0.25*G506)</f>
        <v>983.34752</v>
      </c>
      <c r="J506" s="6" t="n">
        <f aca="false">B506-C506/(2*10^5/1.8467)</f>
        <v>9.646479102</v>
      </c>
      <c r="K506" s="24" t="n">
        <f aca="false">G506-J506</f>
        <v>5.153520898</v>
      </c>
      <c r="L506" s="6" t="n">
        <f aca="false">I506/K506</f>
        <v>190.810814482507</v>
      </c>
      <c r="M506" s="25" t="n">
        <f aca="false">C506/L506</f>
        <v>577.472510134387</v>
      </c>
      <c r="N506" s="17" t="n">
        <f aca="false">J506/G506</f>
        <v>0.651789128513514</v>
      </c>
      <c r="O506" s="18" t="n">
        <f aca="false">LN(L506/(3.14*H506^2/4))</f>
        <v>1.0549470301754</v>
      </c>
    </row>
    <row r="507" customFormat="false" ht="14.25" hidden="false" customHeight="false" outlineLevel="0" collapsed="false">
      <c r="A507" s="14" t="n">
        <v>49.36</v>
      </c>
      <c r="B507" s="14" t="n">
        <v>10.6845</v>
      </c>
      <c r="C507" s="19" t="n">
        <v>110648</v>
      </c>
      <c r="G507" s="20" t="n">
        <f aca="false">$G$11</f>
        <v>14.8</v>
      </c>
      <c r="H507" s="20" t="n">
        <f aca="false">$H$11</f>
        <v>9.2</v>
      </c>
      <c r="I507" s="6" t="n">
        <f aca="false">(3.14*POWER(H507,2)*0.25*G507)</f>
        <v>983.34752</v>
      </c>
      <c r="J507" s="6" t="n">
        <f aca="false">B507-C507/(2*10^5/1.8467)</f>
        <v>9.662831692</v>
      </c>
      <c r="K507" s="24" t="n">
        <f aca="false">G507-J507</f>
        <v>5.137168308</v>
      </c>
      <c r="L507" s="6" t="n">
        <f aca="false">I507/K507</f>
        <v>191.418201826998</v>
      </c>
      <c r="M507" s="25" t="n">
        <f aca="false">C507/L507</f>
        <v>578.04325264743</v>
      </c>
      <c r="N507" s="17" t="n">
        <f aca="false">J507/G507</f>
        <v>0.652894033243243</v>
      </c>
      <c r="O507" s="18" t="n">
        <f aca="false">LN(L507/(3.14*H507^2/4))</f>
        <v>1.0581251659517</v>
      </c>
    </row>
    <row r="508" customFormat="false" ht="14.25" hidden="false" customHeight="false" outlineLevel="0" collapsed="false">
      <c r="A508" s="14" t="n">
        <v>49.46</v>
      </c>
      <c r="B508" s="14" t="n">
        <v>10.7053</v>
      </c>
      <c r="C508" s="19" t="n">
        <v>111090</v>
      </c>
      <c r="G508" s="20" t="n">
        <f aca="false">$G$11</f>
        <v>14.8</v>
      </c>
      <c r="H508" s="20" t="n">
        <f aca="false">$H$11</f>
        <v>9.2</v>
      </c>
      <c r="I508" s="6" t="n">
        <f aca="false">(3.14*POWER(H508,2)*0.25*G508)</f>
        <v>983.34752</v>
      </c>
      <c r="J508" s="6" t="n">
        <f aca="false">B508-C508/(2*10^5/1.8467)</f>
        <v>9.679550485</v>
      </c>
      <c r="K508" s="24" t="n">
        <f aca="false">G508-J508</f>
        <v>5.120449515</v>
      </c>
      <c r="L508" s="6" t="n">
        <f aca="false">I508/K508</f>
        <v>192.043201894551</v>
      </c>
      <c r="M508" s="25" t="n">
        <f aca="false">C508/L508</f>
        <v>578.463589984292</v>
      </c>
      <c r="N508" s="17" t="n">
        <f aca="false">J508/G508</f>
        <v>0.654023681418919</v>
      </c>
      <c r="O508" s="18" t="n">
        <f aca="false">LN(L508/(3.14*H508^2/4))</f>
        <v>1.06138494967405</v>
      </c>
    </row>
    <row r="509" customFormat="false" ht="14.25" hidden="false" customHeight="false" outlineLevel="0" collapsed="false">
      <c r="A509" s="14" t="n">
        <v>49.56</v>
      </c>
      <c r="B509" s="14" t="n">
        <v>10.7267</v>
      </c>
      <c r="C509" s="19" t="n">
        <v>111577</v>
      </c>
      <c r="G509" s="20" t="n">
        <f aca="false">$G$11</f>
        <v>14.8</v>
      </c>
      <c r="H509" s="20" t="n">
        <f aca="false">$H$11</f>
        <v>9.2</v>
      </c>
      <c r="I509" s="6" t="n">
        <f aca="false">(3.14*POWER(H509,2)*0.25*G509)</f>
        <v>983.34752</v>
      </c>
      <c r="J509" s="6" t="n">
        <f aca="false">B509-C509/(2*10^5/1.8467)</f>
        <v>9.6964537705</v>
      </c>
      <c r="K509" s="24" t="n">
        <f aca="false">G509-J509</f>
        <v>5.1035462295</v>
      </c>
      <c r="L509" s="6" t="n">
        <f aca="false">I509/K509</f>
        <v>192.679261787806</v>
      </c>
      <c r="M509" s="25" t="n">
        <f aca="false">C509/L509</f>
        <v>579.081521097365</v>
      </c>
      <c r="N509" s="17" t="n">
        <f aca="false">J509/G509</f>
        <v>0.655165795304054</v>
      </c>
      <c r="O509" s="18" t="n">
        <f aca="false">LN(L509/(3.14*H509^2/4))</f>
        <v>1.06469154355838</v>
      </c>
    </row>
    <row r="510" customFormat="false" ht="14.25" hidden="false" customHeight="false" outlineLevel="0" collapsed="false">
      <c r="A510" s="14" t="n">
        <v>49.66</v>
      </c>
      <c r="B510" s="14" t="n">
        <v>10.7475</v>
      </c>
      <c r="C510" s="19" t="n">
        <v>112041</v>
      </c>
      <c r="G510" s="20" t="n">
        <f aca="false">$G$11</f>
        <v>14.8</v>
      </c>
      <c r="H510" s="20" t="n">
        <f aca="false">$H$11</f>
        <v>9.2</v>
      </c>
      <c r="I510" s="6" t="n">
        <f aca="false">(3.14*POWER(H510,2)*0.25*G510)</f>
        <v>983.34752</v>
      </c>
      <c r="J510" s="6" t="n">
        <f aca="false">B510-C510/(2*10^5/1.8467)</f>
        <v>9.7129694265</v>
      </c>
      <c r="K510" s="24" t="n">
        <f aca="false">G510-J510</f>
        <v>5.0870305735</v>
      </c>
      <c r="L510" s="6" t="n">
        <f aca="false">I510/K510</f>
        <v>193.304818162992</v>
      </c>
      <c r="M510" s="25" t="n">
        <f aca="false">C510/L510</f>
        <v>579.607901472628</v>
      </c>
      <c r="N510" s="17" t="n">
        <f aca="false">J510/G510</f>
        <v>0.656281718006757</v>
      </c>
      <c r="O510" s="18" t="n">
        <f aca="false">LN(L510/(3.14*H510^2/4))</f>
        <v>1.06793290482366</v>
      </c>
    </row>
    <row r="511" customFormat="false" ht="14.25" hidden="false" customHeight="false" outlineLevel="0" collapsed="false">
      <c r="A511" s="14" t="n">
        <v>49.76</v>
      </c>
      <c r="B511" s="14" t="n">
        <v>10.7683</v>
      </c>
      <c r="C511" s="19" t="n">
        <v>112499</v>
      </c>
      <c r="G511" s="20" t="n">
        <f aca="false">$G$11</f>
        <v>14.8</v>
      </c>
      <c r="H511" s="20" t="n">
        <f aca="false">$H$11</f>
        <v>9.2</v>
      </c>
      <c r="I511" s="6" t="n">
        <f aca="false">(3.14*POWER(H511,2)*0.25*G511)</f>
        <v>983.34752</v>
      </c>
      <c r="J511" s="6" t="n">
        <f aca="false">B511-C511/(2*10^5/1.8467)</f>
        <v>9.7295404835</v>
      </c>
      <c r="K511" s="24" t="n">
        <f aca="false">G511-J511</f>
        <v>5.0704595165</v>
      </c>
      <c r="L511" s="6" t="n">
        <f aca="false">I511/K511</f>
        <v>193.936568628553</v>
      </c>
      <c r="M511" s="25" t="n">
        <f aca="false">C511/L511</f>
        <v>580.081419381353</v>
      </c>
      <c r="N511" s="17" t="n">
        <f aca="false">J511/G511</f>
        <v>0.65740138402027</v>
      </c>
      <c r="O511" s="18" t="n">
        <f aca="false">LN(L511/(3.14*H511^2/4))</f>
        <v>1.07119573285588</v>
      </c>
    </row>
    <row r="512" customFormat="false" ht="14.25" hidden="false" customHeight="false" outlineLevel="0" collapsed="false">
      <c r="A512" s="14" t="n">
        <v>49.86</v>
      </c>
      <c r="B512" s="14" t="n">
        <v>10.7889</v>
      </c>
      <c r="C512" s="19" t="n">
        <v>112964</v>
      </c>
      <c r="G512" s="20" t="n">
        <f aca="false">$G$11</f>
        <v>14.8</v>
      </c>
      <c r="H512" s="20" t="n">
        <f aca="false">$H$11</f>
        <v>9.2</v>
      </c>
      <c r="I512" s="6" t="n">
        <f aca="false">(3.14*POWER(H512,2)*0.25*G512)</f>
        <v>983.34752</v>
      </c>
      <c r="J512" s="6" t="n">
        <f aca="false">B512-C512/(2*10^5/1.8467)</f>
        <v>9.745846906</v>
      </c>
      <c r="K512" s="24" t="n">
        <f aca="false">G512-J512</f>
        <v>5.054153094</v>
      </c>
      <c r="L512" s="6" t="n">
        <f aca="false">I512/K512</f>
        <v>194.562274175544</v>
      </c>
      <c r="M512" s="25" t="n">
        <f aca="false">C512/L512</f>
        <v>580.605877879893</v>
      </c>
      <c r="N512" s="17" t="n">
        <f aca="false">J512/G512</f>
        <v>0.658503169324324</v>
      </c>
      <c r="O512" s="18" t="n">
        <f aca="false">LN(L512/(3.14*H512^2/4))</f>
        <v>1.07441688061267</v>
      </c>
    </row>
    <row r="513" customFormat="false" ht="14.25" hidden="false" customHeight="false" outlineLevel="0" collapsed="false">
      <c r="A513" s="14" t="n">
        <v>49.96</v>
      </c>
      <c r="B513" s="14" t="n">
        <v>10.8097</v>
      </c>
      <c r="C513" s="19" t="n">
        <v>113449</v>
      </c>
      <c r="G513" s="20" t="n">
        <f aca="false">$G$11</f>
        <v>14.8</v>
      </c>
      <c r="H513" s="20" t="n">
        <f aca="false">$H$11</f>
        <v>9.2</v>
      </c>
      <c r="I513" s="6" t="n">
        <f aca="false">(3.14*POWER(H513,2)*0.25*G513)</f>
        <v>983.34752</v>
      </c>
      <c r="J513" s="6" t="n">
        <f aca="false">B513-C513/(2*10^5/1.8467)</f>
        <v>9.7621686585</v>
      </c>
      <c r="K513" s="24" t="n">
        <f aca="false">G513-J513</f>
        <v>5.0378313415</v>
      </c>
      <c r="L513" s="6" t="n">
        <f aca="false">I513/K513</f>
        <v>195.192624234858</v>
      </c>
      <c r="M513" s="25" t="n">
        <f aca="false">C513/L513</f>
        <v>581.215609169212</v>
      </c>
      <c r="N513" s="17" t="n">
        <f aca="false">J513/G513</f>
        <v>0.659605990439189</v>
      </c>
      <c r="O513" s="18" t="n">
        <f aca="false">LN(L513/(3.14*H513^2/4))</f>
        <v>1.07765148067275</v>
      </c>
    </row>
    <row r="514" customFormat="false" ht="14.25" hidden="false" customHeight="false" outlineLevel="0" collapsed="false">
      <c r="A514" s="14" t="n">
        <v>50.06</v>
      </c>
      <c r="B514" s="14" t="n">
        <v>10.8304</v>
      </c>
      <c r="C514" s="19" t="n">
        <v>113925</v>
      </c>
      <c r="G514" s="20" t="n">
        <f aca="false">$G$11</f>
        <v>14.8</v>
      </c>
      <c r="H514" s="20" t="n">
        <f aca="false">$H$11</f>
        <v>9.2</v>
      </c>
      <c r="I514" s="6" t="n">
        <f aca="false">(3.14*POWER(H514,2)*0.25*G514)</f>
        <v>983.34752</v>
      </c>
      <c r="J514" s="6" t="n">
        <f aca="false">B514-C514/(2*10^5/1.8467)</f>
        <v>9.7784735125</v>
      </c>
      <c r="K514" s="24" t="n">
        <f aca="false">G514-J514</f>
        <v>5.0215264875</v>
      </c>
      <c r="L514" s="6" t="n">
        <f aca="false">I514/K514</f>
        <v>195.826413033533</v>
      </c>
      <c r="M514" s="25" t="n">
        <f aca="false">C514/L514</f>
        <v>581.765239097199</v>
      </c>
      <c r="N514" s="17" t="n">
        <f aca="false">J514/G514</f>
        <v>0.660707669763514</v>
      </c>
      <c r="O514" s="18" t="n">
        <f aca="false">LN(L514/(3.14*H514^2/4))</f>
        <v>1.08089321211444</v>
      </c>
    </row>
    <row r="515" customFormat="false" ht="14.25" hidden="false" customHeight="false" outlineLevel="0" collapsed="false">
      <c r="A515" s="14" t="n">
        <v>50.16</v>
      </c>
      <c r="B515" s="14" t="n">
        <v>10.8511</v>
      </c>
      <c r="C515" s="19" t="n">
        <v>114383</v>
      </c>
      <c r="G515" s="20" t="n">
        <f aca="false">$G$11</f>
        <v>14.8</v>
      </c>
      <c r="H515" s="20" t="n">
        <f aca="false">$H$11</f>
        <v>9.2</v>
      </c>
      <c r="I515" s="6" t="n">
        <f aca="false">(3.14*POWER(H515,2)*0.25*G515)</f>
        <v>983.34752</v>
      </c>
      <c r="J515" s="6" t="n">
        <f aca="false">B515-C515/(2*10^5/1.8467)</f>
        <v>9.7949445695</v>
      </c>
      <c r="K515" s="24" t="n">
        <f aca="false">G515-J515</f>
        <v>5.0050554305</v>
      </c>
      <c r="L515" s="6" t="n">
        <f aca="false">I515/K515</f>
        <v>196.470855049404</v>
      </c>
      <c r="M515" s="25" t="n">
        <f aca="false">C515/L515</f>
        <v>582.188131523311</v>
      </c>
      <c r="N515" s="17" t="n">
        <f aca="false">J515/G515</f>
        <v>0.66182057902027</v>
      </c>
      <c r="O515" s="18" t="n">
        <f aca="false">LN(L515/(3.14*H515^2/4))</f>
        <v>1.08417869303924</v>
      </c>
    </row>
    <row r="516" customFormat="false" ht="14.25" hidden="false" customHeight="false" outlineLevel="0" collapsed="false">
      <c r="A516" s="14" t="n">
        <v>50.26</v>
      </c>
      <c r="B516" s="14" t="n">
        <v>10.8718</v>
      </c>
      <c r="C516" s="19" t="n">
        <v>114864</v>
      </c>
      <c r="G516" s="20" t="n">
        <f aca="false">$G$11</f>
        <v>14.8</v>
      </c>
      <c r="H516" s="20" t="n">
        <f aca="false">$H$11</f>
        <v>9.2</v>
      </c>
      <c r="I516" s="6" t="n">
        <f aca="false">(3.14*POWER(H516,2)*0.25*G516)</f>
        <v>983.34752</v>
      </c>
      <c r="J516" s="6" t="n">
        <f aca="false">B516-C516/(2*10^5/1.8467)</f>
        <v>9.811203256</v>
      </c>
      <c r="K516" s="24" t="n">
        <f aca="false">G516-J516</f>
        <v>4.988796744</v>
      </c>
      <c r="L516" s="6" t="n">
        <f aca="false">I516/K516</f>
        <v>197.111161360235</v>
      </c>
      <c r="M516" s="25" t="n">
        <f aca="false">C516/L516</f>
        <v>582.737168242226</v>
      </c>
      <c r="N516" s="17" t="n">
        <f aca="false">J516/G516</f>
        <v>0.662919138918919</v>
      </c>
      <c r="O516" s="18" t="n">
        <f aca="false">LN(L516/(3.14*H516^2/4))</f>
        <v>1.08743243355093</v>
      </c>
    </row>
    <row r="517" customFormat="false" ht="14.25" hidden="false" customHeight="false" outlineLevel="0" collapsed="false">
      <c r="A517" s="14" t="n">
        <v>50.36</v>
      </c>
      <c r="B517" s="14" t="n">
        <v>10.8931</v>
      </c>
      <c r="C517" s="19" t="n">
        <v>115353</v>
      </c>
      <c r="G517" s="20" t="n">
        <f aca="false">$G$11</f>
        <v>14.8</v>
      </c>
      <c r="H517" s="20" t="n">
        <f aca="false">$H$11</f>
        <v>9.2</v>
      </c>
      <c r="I517" s="6" t="n">
        <f aca="false">(3.14*POWER(H517,2)*0.25*G517)</f>
        <v>983.34752</v>
      </c>
      <c r="J517" s="6" t="n">
        <f aca="false">B517-C517/(2*10^5/1.8467)</f>
        <v>9.8279880745</v>
      </c>
      <c r="K517" s="24" t="n">
        <f aca="false">G517-J517</f>
        <v>4.9720119255</v>
      </c>
      <c r="L517" s="6" t="n">
        <f aca="false">I517/K517</f>
        <v>197.776581137446</v>
      </c>
      <c r="M517" s="25" t="n">
        <f aca="false">C517/L517</f>
        <v>583.249034524643</v>
      </c>
      <c r="N517" s="17" t="n">
        <f aca="false">J517/G517</f>
        <v>0.664053248277027</v>
      </c>
      <c r="O517" s="18" t="n">
        <f aca="false">LN(L517/(3.14*H517^2/4))</f>
        <v>1.0908026085927</v>
      </c>
    </row>
    <row r="518" customFormat="false" ht="14.25" hidden="false" customHeight="false" outlineLevel="0" collapsed="false">
      <c r="A518" s="14" t="n">
        <v>50.46</v>
      </c>
      <c r="B518" s="14" t="n">
        <v>10.9138</v>
      </c>
      <c r="C518" s="19" t="n">
        <v>115852</v>
      </c>
      <c r="G518" s="20" t="n">
        <f aca="false">$G$11</f>
        <v>14.8</v>
      </c>
      <c r="H518" s="20" t="n">
        <f aca="false">$H$11</f>
        <v>9.2</v>
      </c>
      <c r="I518" s="6" t="n">
        <f aca="false">(3.14*POWER(H518,2)*0.25*G518)</f>
        <v>983.34752</v>
      </c>
      <c r="J518" s="6" t="n">
        <f aca="false">B518-C518/(2*10^5/1.8467)</f>
        <v>9.844080558</v>
      </c>
      <c r="K518" s="24" t="n">
        <f aca="false">G518-J518</f>
        <v>4.955919442</v>
      </c>
      <c r="L518" s="6" t="n">
        <f aca="false">I518/K518</f>
        <v>198.418786162344</v>
      </c>
      <c r="M518" s="25" t="n">
        <f aca="false">C518/L518</f>
        <v>583.87616536073</v>
      </c>
      <c r="N518" s="17" t="n">
        <f aca="false">J518/G518</f>
        <v>0.665140578243243</v>
      </c>
      <c r="O518" s="18" t="n">
        <f aca="false">LN(L518/(3.14*H518^2/4))</f>
        <v>1.09404447177612</v>
      </c>
    </row>
    <row r="519" customFormat="false" ht="14.25" hidden="false" customHeight="false" outlineLevel="0" collapsed="false">
      <c r="A519" s="14" t="n">
        <v>50.56</v>
      </c>
      <c r="B519" s="14" t="n">
        <v>10.9344</v>
      </c>
      <c r="C519" s="19" t="n">
        <v>116345</v>
      </c>
      <c r="G519" s="20" t="n">
        <f aca="false">$G$11</f>
        <v>14.8</v>
      </c>
      <c r="H519" s="20" t="n">
        <f aca="false">$H$11</f>
        <v>9.2</v>
      </c>
      <c r="I519" s="6" t="n">
        <f aca="false">(3.14*POWER(H519,2)*0.25*G519)</f>
        <v>983.34752</v>
      </c>
      <c r="J519" s="6" t="n">
        <f aca="false">B519-C519/(2*10^5/1.8467)</f>
        <v>9.8601284425</v>
      </c>
      <c r="K519" s="24" t="n">
        <f aca="false">G519-J519</f>
        <v>4.9398715575</v>
      </c>
      <c r="L519" s="6" t="n">
        <f aca="false">I519/K519</f>
        <v>199.063378177723</v>
      </c>
      <c r="M519" s="25" t="n">
        <f aca="false">C519/L519</f>
        <v>584.462099784761</v>
      </c>
      <c r="N519" s="17" t="n">
        <f aca="false">J519/G519</f>
        <v>0.666224894763514</v>
      </c>
      <c r="O519" s="18" t="n">
        <f aca="false">LN(L519/(3.14*H519^2/4))</f>
        <v>1.09728785041433</v>
      </c>
    </row>
    <row r="520" customFormat="false" ht="14.25" hidden="false" customHeight="false" outlineLevel="0" collapsed="false">
      <c r="A520" s="14" t="n">
        <v>50.66</v>
      </c>
      <c r="B520" s="14" t="n">
        <v>10.955</v>
      </c>
      <c r="C520" s="19" t="n">
        <v>116813</v>
      </c>
      <c r="G520" s="20" t="n">
        <f aca="false">$G$11</f>
        <v>14.8</v>
      </c>
      <c r="H520" s="20" t="n">
        <f aca="false">$H$11</f>
        <v>9.2</v>
      </c>
      <c r="I520" s="6" t="n">
        <f aca="false">(3.14*POWER(H520,2)*0.25*G520)</f>
        <v>983.34752</v>
      </c>
      <c r="J520" s="6" t="n">
        <f aca="false">B520-C520/(2*10^5/1.8467)</f>
        <v>9.8764071645</v>
      </c>
      <c r="K520" s="24" t="n">
        <f aca="false">G520-J520</f>
        <v>4.9235928355</v>
      </c>
      <c r="L520" s="6" t="n">
        <f aca="false">I520/K520</f>
        <v>199.721535239447</v>
      </c>
      <c r="M520" s="25" t="n">
        <f aca="false">C520/L520</f>
        <v>584.879341428818</v>
      </c>
      <c r="N520" s="17" t="n">
        <f aca="false">J520/G520</f>
        <v>0.667324808412162</v>
      </c>
      <c r="O520" s="18" t="n">
        <f aca="false">LN(L520/(3.14*H520^2/4))</f>
        <v>1.10058866565158</v>
      </c>
    </row>
    <row r="521" customFormat="false" ht="14.25" hidden="false" customHeight="false" outlineLevel="0" collapsed="false">
      <c r="A521" s="14" t="n">
        <v>50.76</v>
      </c>
      <c r="B521" s="14" t="n">
        <v>10.9757</v>
      </c>
      <c r="C521" s="19" t="n">
        <v>117318</v>
      </c>
      <c r="G521" s="20" t="n">
        <f aca="false">$G$11</f>
        <v>14.8</v>
      </c>
      <c r="H521" s="20" t="n">
        <f aca="false">$H$11</f>
        <v>9.2</v>
      </c>
      <c r="I521" s="6" t="n">
        <f aca="false">(3.14*POWER(H521,2)*0.25*G521)</f>
        <v>983.34752</v>
      </c>
      <c r="J521" s="6" t="n">
        <f aca="false">B521-C521/(2*10^5/1.8467)</f>
        <v>9.892444247</v>
      </c>
      <c r="K521" s="24" t="n">
        <f aca="false">G521-J521</f>
        <v>4.907555753</v>
      </c>
      <c r="L521" s="6" t="n">
        <f aca="false">I521/K521</f>
        <v>200.374192264424</v>
      </c>
      <c r="M521" s="25" t="n">
        <f aca="false">C521/L521</f>
        <v>585.49456231959</v>
      </c>
      <c r="N521" s="17" t="n">
        <f aca="false">J521/G521</f>
        <v>0.668408395067568</v>
      </c>
      <c r="O521" s="18" t="n">
        <f aca="false">LN(L521/(3.14*H521^2/4))</f>
        <v>1.1038511728918</v>
      </c>
    </row>
    <row r="522" customFormat="false" ht="14.25" hidden="false" customHeight="false" outlineLevel="0" collapsed="false">
      <c r="A522" s="14" t="n">
        <v>50.86</v>
      </c>
      <c r="B522" s="14" t="n">
        <v>10.9965</v>
      </c>
      <c r="C522" s="19" t="n">
        <v>117820</v>
      </c>
      <c r="G522" s="20" t="n">
        <f aca="false">$G$11</f>
        <v>14.8</v>
      </c>
      <c r="H522" s="20" t="n">
        <f aca="false">$H$11</f>
        <v>9.2</v>
      </c>
      <c r="I522" s="6" t="n">
        <f aca="false">(3.14*POWER(H522,2)*0.25*G522)</f>
        <v>983.34752</v>
      </c>
      <c r="J522" s="6" t="n">
        <f aca="false">B522-C522/(2*10^5/1.8467)</f>
        <v>9.90860903</v>
      </c>
      <c r="K522" s="24" t="n">
        <f aca="false">G522-J522</f>
        <v>4.89139097</v>
      </c>
      <c r="L522" s="6" t="n">
        <f aca="false">I522/K522</f>
        <v>201.036377184137</v>
      </c>
      <c r="M522" s="25" t="n">
        <f aca="false">C522/L522</f>
        <v>586.063087935993</v>
      </c>
      <c r="N522" s="17" t="n">
        <f aca="false">J522/G522</f>
        <v>0.669500610135135</v>
      </c>
      <c r="O522" s="18" t="n">
        <f aca="false">LN(L522/(3.14*H522^2/4))</f>
        <v>1.10715046578933</v>
      </c>
    </row>
    <row r="523" customFormat="false" ht="14.25" hidden="false" customHeight="false" outlineLevel="0" collapsed="false">
      <c r="A523" s="14" t="n">
        <v>50.96</v>
      </c>
      <c r="B523" s="14" t="n">
        <v>11.0171</v>
      </c>
      <c r="C523" s="19" t="n">
        <v>118326</v>
      </c>
      <c r="G523" s="20" t="n">
        <f aca="false">$G$11</f>
        <v>14.8</v>
      </c>
      <c r="H523" s="20" t="n">
        <f aca="false">$H$11</f>
        <v>9.2</v>
      </c>
      <c r="I523" s="6" t="n">
        <f aca="false">(3.14*POWER(H523,2)*0.25*G523)</f>
        <v>983.34752</v>
      </c>
      <c r="J523" s="6" t="n">
        <f aca="false">B523-C523/(2*10^5/1.8467)</f>
        <v>9.924536879</v>
      </c>
      <c r="K523" s="24" t="n">
        <f aca="false">G523-J523</f>
        <v>4.875463121</v>
      </c>
      <c r="L523" s="6" t="n">
        <f aca="false">I523/K523</f>
        <v>201.693151111008</v>
      </c>
      <c r="M523" s="25" t="n">
        <f aca="false">C523/L523</f>
        <v>586.663450633858</v>
      </c>
      <c r="N523" s="17" t="n">
        <f aca="false">J523/G523</f>
        <v>0.670576816148649</v>
      </c>
      <c r="O523" s="18" t="n">
        <f aca="false">LN(L523/(3.14*H523^2/4))</f>
        <v>1.11041208165291</v>
      </c>
    </row>
    <row r="524" customFormat="false" ht="14.25" hidden="false" customHeight="false" outlineLevel="0" collapsed="false">
      <c r="A524" s="14" t="n">
        <v>51.06</v>
      </c>
      <c r="B524" s="14" t="n">
        <v>11.0377</v>
      </c>
      <c r="C524" s="19" t="n">
        <v>118820</v>
      </c>
      <c r="G524" s="20" t="n">
        <f aca="false">$G$11</f>
        <v>14.8</v>
      </c>
      <c r="H524" s="20" t="n">
        <f aca="false">$H$11</f>
        <v>9.2</v>
      </c>
      <c r="I524" s="6" t="n">
        <f aca="false">(3.14*POWER(H524,2)*0.25*G524)</f>
        <v>983.34752</v>
      </c>
      <c r="J524" s="6" t="n">
        <f aca="false">B524-C524/(2*10^5/1.8467)</f>
        <v>9.94057553</v>
      </c>
      <c r="K524" s="24" t="n">
        <f aca="false">G524-J524</f>
        <v>4.85942447</v>
      </c>
      <c r="L524" s="6" t="n">
        <f aca="false">I524/K524</f>
        <v>202.358844359196</v>
      </c>
      <c r="M524" s="25" t="n">
        <f aca="false">C524/L524</f>
        <v>587.174730989712</v>
      </c>
      <c r="N524" s="17" t="n">
        <f aca="false">J524/G524</f>
        <v>0.671660508783784</v>
      </c>
      <c r="O524" s="18" t="n">
        <f aca="false">LN(L524/(3.14*H524^2/4))</f>
        <v>1.11370717168078</v>
      </c>
    </row>
    <row r="525" customFormat="false" ht="14.25" hidden="false" customHeight="false" outlineLevel="0" collapsed="false">
      <c r="A525" s="14" t="n">
        <v>51.16</v>
      </c>
      <c r="B525" s="14" t="n">
        <v>11.0592</v>
      </c>
      <c r="C525" s="19" t="n">
        <v>119383</v>
      </c>
      <c r="G525" s="20" t="n">
        <f aca="false">$G$11</f>
        <v>14.8</v>
      </c>
      <c r="H525" s="20" t="n">
        <f aca="false">$H$11</f>
        <v>9.2</v>
      </c>
      <c r="I525" s="6" t="n">
        <f aca="false">(3.14*POWER(H525,2)*0.25*G525)</f>
        <v>983.34752</v>
      </c>
      <c r="J525" s="6" t="n">
        <f aca="false">B525-C525/(2*10^5/1.8467)</f>
        <v>9.9568770695</v>
      </c>
      <c r="K525" s="24" t="n">
        <f aca="false">G525-J525</f>
        <v>4.8431229305</v>
      </c>
      <c r="L525" s="6" t="n">
        <f aca="false">I525/K525</f>
        <v>203.03996700296</v>
      </c>
      <c r="M525" s="25" t="n">
        <f aca="false">C525/L525</f>
        <v>587.977833931876</v>
      </c>
      <c r="N525" s="17" t="n">
        <f aca="false">J525/G525</f>
        <v>0.672761964155406</v>
      </c>
      <c r="O525" s="18" t="n">
        <f aca="false">LN(L525/(3.14*H525^2/4))</f>
        <v>1.11706743454083</v>
      </c>
    </row>
    <row r="526" customFormat="false" ht="14.25" hidden="false" customHeight="false" outlineLevel="0" collapsed="false">
      <c r="A526" s="14" t="n">
        <v>51.26</v>
      </c>
      <c r="B526" s="14" t="n">
        <v>11.0799</v>
      </c>
      <c r="C526" s="19" t="n">
        <v>119886</v>
      </c>
      <c r="G526" s="20" t="n">
        <f aca="false">$G$11</f>
        <v>14.8</v>
      </c>
      <c r="H526" s="20" t="n">
        <f aca="false">$H$11</f>
        <v>9.2</v>
      </c>
      <c r="I526" s="6" t="n">
        <f aca="false">(3.14*POWER(H526,2)*0.25*G526)</f>
        <v>983.34752</v>
      </c>
      <c r="J526" s="6" t="n">
        <f aca="false">B526-C526/(2*10^5/1.8467)</f>
        <v>9.972932619</v>
      </c>
      <c r="K526" s="24" t="n">
        <f aca="false">G526-J526</f>
        <v>4.827067381</v>
      </c>
      <c r="L526" s="6" t="n">
        <f aca="false">I526/K526</f>
        <v>203.715308361054</v>
      </c>
      <c r="M526" s="25" t="n">
        <f aca="false">C526/L526</f>
        <v>588.497747000538</v>
      </c>
      <c r="N526" s="17" t="n">
        <f aca="false">J526/G526</f>
        <v>0.673846798581081</v>
      </c>
      <c r="O526" s="18" t="n">
        <f aca="false">LN(L526/(3.14*H526^2/4))</f>
        <v>1.12038806500124</v>
      </c>
    </row>
    <row r="527" customFormat="false" ht="14.25" hidden="false" customHeight="false" outlineLevel="0" collapsed="false">
      <c r="A527" s="14" t="n">
        <v>51.36</v>
      </c>
      <c r="B527" s="14" t="n">
        <v>11.1006</v>
      </c>
      <c r="C527" s="19" t="n">
        <v>120425</v>
      </c>
      <c r="G527" s="20" t="n">
        <f aca="false">$G$11</f>
        <v>14.8</v>
      </c>
      <c r="H527" s="20" t="n">
        <f aca="false">$H$11</f>
        <v>9.2</v>
      </c>
      <c r="I527" s="6" t="n">
        <f aca="false">(3.14*POWER(H527,2)*0.25*G527)</f>
        <v>983.34752</v>
      </c>
      <c r="J527" s="6" t="n">
        <f aca="false">B527-C527/(2*10^5/1.8467)</f>
        <v>9.9886557625</v>
      </c>
      <c r="K527" s="24" t="n">
        <f aca="false">G527-J527</f>
        <v>4.8113442375</v>
      </c>
      <c r="L527" s="6" t="n">
        <f aca="false">I527/K527</f>
        <v>204.381036038891</v>
      </c>
      <c r="M527" s="25" t="n">
        <f aca="false">C527/L527</f>
        <v>589.218071959888</v>
      </c>
      <c r="N527" s="17" t="n">
        <f aca="false">J527/G527</f>
        <v>0.674909173141892</v>
      </c>
      <c r="O527" s="18" t="n">
        <f aca="false">LN(L527/(3.14*H527^2/4))</f>
        <v>1.12365066844038</v>
      </c>
    </row>
    <row r="528" customFormat="false" ht="14.25" hidden="false" customHeight="false" outlineLevel="0" collapsed="false">
      <c r="A528" s="14" t="n">
        <v>51.46</v>
      </c>
      <c r="B528" s="14" t="n">
        <v>11.1405</v>
      </c>
      <c r="C528" s="19" t="n">
        <v>121475</v>
      </c>
      <c r="G528" s="20" t="n">
        <f aca="false">$G$11</f>
        <v>14.8</v>
      </c>
      <c r="H528" s="20" t="n">
        <f aca="false">$H$11</f>
        <v>9.2</v>
      </c>
      <c r="I528" s="6" t="n">
        <f aca="false">(3.14*POWER(H528,2)*0.25*G528)</f>
        <v>983.34752</v>
      </c>
      <c r="J528" s="6" t="n">
        <f aca="false">B528-C528/(2*10^5/1.8467)</f>
        <v>10.0188605875</v>
      </c>
      <c r="K528" s="24" t="n">
        <f aca="false">G528-J528</f>
        <v>4.7811394125</v>
      </c>
      <c r="L528" s="6" t="n">
        <f aca="false">I528/K528</f>
        <v>205.672212240684</v>
      </c>
      <c r="M528" s="25" t="n">
        <f aca="false">C528/L528</f>
        <v>590.624268959806</v>
      </c>
      <c r="N528" s="17" t="n">
        <f aca="false">J528/G528</f>
        <v>0.676950039695946</v>
      </c>
      <c r="O528" s="18" t="n">
        <f aca="false">LN(L528/(3.14*H528^2/4))</f>
        <v>1.12994829185661</v>
      </c>
    </row>
    <row r="529" customFormat="false" ht="14.25" hidden="false" customHeight="false" outlineLevel="0" collapsed="false">
      <c r="A529" s="14" t="n">
        <v>51.56</v>
      </c>
      <c r="B529" s="14" t="n">
        <v>11.1611</v>
      </c>
      <c r="C529" s="19" t="n">
        <v>121986</v>
      </c>
      <c r="G529" s="20" t="n">
        <f aca="false">$G$11</f>
        <v>14.8</v>
      </c>
      <c r="H529" s="20" t="n">
        <f aca="false">$H$11</f>
        <v>9.2</v>
      </c>
      <c r="I529" s="6" t="n">
        <f aca="false">(3.14*POWER(H529,2)*0.25*G529)</f>
        <v>983.34752</v>
      </c>
      <c r="J529" s="6" t="n">
        <f aca="false">B529-C529/(2*10^5/1.8467)</f>
        <v>10.034742269</v>
      </c>
      <c r="K529" s="24" t="n">
        <f aca="false">G529-J529</f>
        <v>4.765257731</v>
      </c>
      <c r="L529" s="6" t="n">
        <f aca="false">I529/K529</f>
        <v>206.357677907516</v>
      </c>
      <c r="M529" s="25" t="n">
        <f aca="false">C529/L529</f>
        <v>591.13865418989</v>
      </c>
      <c r="N529" s="17" t="n">
        <f aca="false">J529/G529</f>
        <v>0.678023126283784</v>
      </c>
      <c r="O529" s="18" t="n">
        <f aca="false">LN(L529/(3.14*H529^2/4))</f>
        <v>1.13327555677406</v>
      </c>
    </row>
    <row r="530" customFormat="false" ht="14.25" hidden="false" customHeight="false" outlineLevel="0" collapsed="false">
      <c r="A530" s="14" t="n">
        <v>51.66</v>
      </c>
      <c r="B530" s="14" t="n">
        <v>11.1817</v>
      </c>
      <c r="C530" s="19" t="n">
        <v>122531</v>
      </c>
      <c r="G530" s="20" t="n">
        <f aca="false">$G$11</f>
        <v>14.8</v>
      </c>
      <c r="H530" s="20" t="n">
        <f aca="false">$H$11</f>
        <v>9.2</v>
      </c>
      <c r="I530" s="6" t="n">
        <f aca="false">(3.14*POWER(H530,2)*0.25*G530)</f>
        <v>983.34752</v>
      </c>
      <c r="J530" s="6" t="n">
        <f aca="false">B530-C530/(2*10^5/1.8467)</f>
        <v>10.0503100115</v>
      </c>
      <c r="K530" s="24" t="n">
        <f aca="false">G530-J530</f>
        <v>4.7496899885</v>
      </c>
      <c r="L530" s="6" t="n">
        <f aca="false">I530/K530</f>
        <v>207.034042722976</v>
      </c>
      <c r="M530" s="25" t="n">
        <f aca="false">C530/L530</f>
        <v>591.839865504409</v>
      </c>
      <c r="N530" s="17" t="n">
        <f aca="false">J530/G530</f>
        <v>0.679075000777027</v>
      </c>
      <c r="O530" s="18" t="n">
        <f aca="false">LN(L530/(3.14*H530^2/4))</f>
        <v>1.13654783043236</v>
      </c>
    </row>
    <row r="531" customFormat="false" ht="14.25" hidden="false" customHeight="false" outlineLevel="0" collapsed="false">
      <c r="A531" s="14" t="n">
        <v>51.76</v>
      </c>
      <c r="B531" s="14" t="n">
        <v>11.2024</v>
      </c>
      <c r="C531" s="19" t="n">
        <v>123110</v>
      </c>
      <c r="G531" s="20" t="n">
        <f aca="false">$G$11</f>
        <v>14.8</v>
      </c>
      <c r="H531" s="20" t="n">
        <f aca="false">$H$11</f>
        <v>9.2</v>
      </c>
      <c r="I531" s="6" t="n">
        <f aca="false">(3.14*POWER(H531,2)*0.25*G531)</f>
        <v>983.34752</v>
      </c>
      <c r="J531" s="6" t="n">
        <f aca="false">B531-C531/(2*10^5/1.8467)</f>
        <v>10.065663815</v>
      </c>
      <c r="K531" s="24" t="n">
        <f aca="false">G531-J531</f>
        <v>4.734336185</v>
      </c>
      <c r="L531" s="6" t="n">
        <f aca="false">I531/K531</f>
        <v>207.705469483891</v>
      </c>
      <c r="M531" s="25" t="n">
        <f aca="false">C531/L531</f>
        <v>592.71429060537</v>
      </c>
      <c r="N531" s="17" t="n">
        <f aca="false">J531/G531</f>
        <v>0.680112419932432</v>
      </c>
      <c r="O531" s="18" t="n">
        <f aca="false">LN(L531/(3.14*H531^2/4))</f>
        <v>1.13978565720184</v>
      </c>
    </row>
    <row r="532" customFormat="false" ht="14.25" hidden="false" customHeight="false" outlineLevel="0" collapsed="false">
      <c r="A532" s="14" t="n">
        <v>51.86</v>
      </c>
      <c r="B532" s="14" t="n">
        <v>11.2237</v>
      </c>
      <c r="C532" s="19" t="n">
        <v>123656</v>
      </c>
      <c r="G532" s="20" t="n">
        <f aca="false">$G$11</f>
        <v>14.8</v>
      </c>
      <c r="H532" s="20" t="n">
        <f aca="false">$H$11</f>
        <v>9.2</v>
      </c>
      <c r="I532" s="6" t="n">
        <f aca="false">(3.14*POWER(H532,2)*0.25*G532)</f>
        <v>983.34752</v>
      </c>
      <c r="J532" s="6" t="n">
        <f aca="false">B532-C532/(2*10^5/1.8467)</f>
        <v>10.081922324</v>
      </c>
      <c r="K532" s="24" t="n">
        <f aca="false">G532-J532</f>
        <v>4.718077676</v>
      </c>
      <c r="L532" s="6" t="n">
        <f aca="false">I532/K532</f>
        <v>208.421223118498</v>
      </c>
      <c r="M532" s="25" t="n">
        <f aca="false">C532/L532</f>
        <v>593.298504585089</v>
      </c>
      <c r="N532" s="17" t="n">
        <f aca="false">J532/G532</f>
        <v>0.681210967837838</v>
      </c>
      <c r="O532" s="18" t="n">
        <f aca="false">LN(L532/(3.14*H532^2/4))</f>
        <v>1.14322573616428</v>
      </c>
    </row>
    <row r="533" customFormat="false" ht="14.25" hidden="false" customHeight="false" outlineLevel="0" collapsed="false">
      <c r="A533" s="14" t="n">
        <v>51.96</v>
      </c>
      <c r="B533" s="14" t="n">
        <v>11.2444</v>
      </c>
      <c r="C533" s="19" t="n">
        <v>124218</v>
      </c>
      <c r="G533" s="20" t="n">
        <f aca="false">$G$11</f>
        <v>14.8</v>
      </c>
      <c r="H533" s="20" t="n">
        <f aca="false">$H$11</f>
        <v>9.2</v>
      </c>
      <c r="I533" s="6" t="n">
        <f aca="false">(3.14*POWER(H533,2)*0.25*G533)</f>
        <v>983.34752</v>
      </c>
      <c r="J533" s="6" t="n">
        <f aca="false">B533-C533/(2*10^5/1.8467)</f>
        <v>10.097433097</v>
      </c>
      <c r="K533" s="24" t="n">
        <f aca="false">G533-J533</f>
        <v>4.702566903</v>
      </c>
      <c r="L533" s="6" t="n">
        <f aca="false">I533/K533</f>
        <v>209.108671983523</v>
      </c>
      <c r="M533" s="25" t="n">
        <f aca="false">C533/L533</f>
        <v>594.035621869321</v>
      </c>
      <c r="N533" s="17" t="n">
        <f aca="false">J533/G533</f>
        <v>0.682258993040541</v>
      </c>
      <c r="O533" s="18" t="n">
        <f aca="false">LN(L533/(3.14*H533^2/4))</f>
        <v>1.14651867156499</v>
      </c>
    </row>
    <row r="534" customFormat="false" ht="14.25" hidden="false" customHeight="false" outlineLevel="0" collapsed="false">
      <c r="A534" s="14" t="n">
        <v>52.06</v>
      </c>
      <c r="B534" s="14" t="n">
        <v>11.265</v>
      </c>
      <c r="C534" s="19" t="n">
        <v>124781</v>
      </c>
      <c r="G534" s="20" t="n">
        <f aca="false">$G$11</f>
        <v>14.8</v>
      </c>
      <c r="H534" s="20" t="n">
        <f aca="false">$H$11</f>
        <v>9.2</v>
      </c>
      <c r="I534" s="6" t="n">
        <f aca="false">(3.14*POWER(H534,2)*0.25*G534)</f>
        <v>983.34752</v>
      </c>
      <c r="J534" s="6" t="n">
        <f aca="false">B534-C534/(2*10^5/1.8467)</f>
        <v>10.1128346365</v>
      </c>
      <c r="K534" s="24" t="n">
        <f aca="false">G534-J534</f>
        <v>4.6871653635</v>
      </c>
      <c r="L534" s="6" t="n">
        <f aca="false">I534/K534</f>
        <v>209.795781402881</v>
      </c>
      <c r="M534" s="25" t="n">
        <f aca="false">C534/L534</f>
        <v>594.773637322941</v>
      </c>
      <c r="N534" s="17" t="n">
        <f aca="false">J534/G534</f>
        <v>0.683299637601351</v>
      </c>
      <c r="O534" s="18" t="n">
        <f aca="false">LN(L534/(3.14*H534^2/4))</f>
        <v>1.14979918114186</v>
      </c>
    </row>
    <row r="535" customFormat="false" ht="14.25" hidden="false" customHeight="false" outlineLevel="0" collapsed="false">
      <c r="A535" s="14" t="n">
        <v>52.16</v>
      </c>
      <c r="B535" s="14" t="n">
        <v>11.2857</v>
      </c>
      <c r="C535" s="19" t="n">
        <v>125316</v>
      </c>
      <c r="G535" s="20" t="n">
        <f aca="false">$G$11</f>
        <v>14.8</v>
      </c>
      <c r="H535" s="20" t="n">
        <f aca="false">$H$11</f>
        <v>9.2</v>
      </c>
      <c r="I535" s="6" t="n">
        <f aca="false">(3.14*POWER(H535,2)*0.25*G535)</f>
        <v>983.34752</v>
      </c>
      <c r="J535" s="6" t="n">
        <f aca="false">B535-C535/(2*10^5/1.8467)</f>
        <v>10.128594714</v>
      </c>
      <c r="K535" s="24" t="n">
        <f aca="false">G535-J535</f>
        <v>4.671405286</v>
      </c>
      <c r="L535" s="6" t="n">
        <f aca="false">I535/K535</f>
        <v>210.503576503424</v>
      </c>
      <c r="M535" s="25" t="n">
        <f aca="false">C535/L535</f>
        <v>595.315300963363</v>
      </c>
      <c r="N535" s="17" t="n">
        <f aca="false">J535/G535</f>
        <v>0.684364507702703</v>
      </c>
      <c r="O535" s="18" t="n">
        <f aca="false">LN(L535/(3.14*H535^2/4))</f>
        <v>1.15316723658292</v>
      </c>
    </row>
    <row r="536" customFormat="false" ht="14.25" hidden="false" customHeight="false" outlineLevel="0" collapsed="false">
      <c r="A536" s="14" t="n">
        <v>52.26</v>
      </c>
      <c r="B536" s="14" t="n">
        <v>11.3063</v>
      </c>
      <c r="C536" s="19" t="n">
        <v>125885</v>
      </c>
      <c r="G536" s="20" t="n">
        <f aca="false">$G$11</f>
        <v>14.8</v>
      </c>
      <c r="H536" s="20" t="n">
        <f aca="false">$H$11</f>
        <v>9.2</v>
      </c>
      <c r="I536" s="6" t="n">
        <f aca="false">(3.14*POWER(H536,2)*0.25*G536)</f>
        <v>983.34752</v>
      </c>
      <c r="J536" s="6" t="n">
        <f aca="false">B536-C536/(2*10^5/1.8467)</f>
        <v>10.1439408525</v>
      </c>
      <c r="K536" s="24" t="n">
        <f aca="false">G536-J536</f>
        <v>4.6560591475</v>
      </c>
      <c r="L536" s="6" t="n">
        <f aca="false">I536/K536</f>
        <v>211.197385782351</v>
      </c>
      <c r="M536" s="25" t="n">
        <f aca="false">C536/L536</f>
        <v>596.053779423817</v>
      </c>
      <c r="N536" s="17" t="n">
        <f aca="false">J536/G536</f>
        <v>0.685401408952703</v>
      </c>
      <c r="O536" s="18" t="n">
        <f aca="false">LN(L536/(3.14*H536^2/4))</f>
        <v>1.15645776692076</v>
      </c>
    </row>
    <row r="537" customFormat="false" ht="14.25" hidden="false" customHeight="false" outlineLevel="0" collapsed="false">
      <c r="A537" s="14" t="n">
        <v>52.36</v>
      </c>
      <c r="B537" s="14" t="n">
        <v>11.3271</v>
      </c>
      <c r="C537" s="19" t="n">
        <v>126463</v>
      </c>
      <c r="G537" s="20" t="n">
        <f aca="false">$G$11</f>
        <v>14.8</v>
      </c>
      <c r="H537" s="20" t="n">
        <f aca="false">$H$11</f>
        <v>9.2</v>
      </c>
      <c r="I537" s="6" t="n">
        <f aca="false">(3.14*POWER(H537,2)*0.25*G537)</f>
        <v>983.34752</v>
      </c>
      <c r="J537" s="6" t="n">
        <f aca="false">B537-C537/(2*10^5/1.8467)</f>
        <v>10.1594038895</v>
      </c>
      <c r="K537" s="24" t="n">
        <f aca="false">G537-J537</f>
        <v>4.6405961105</v>
      </c>
      <c r="L537" s="6" t="n">
        <f aca="false">I537/K537</f>
        <v>211.901121447531</v>
      </c>
      <c r="M537" s="25" t="n">
        <f aca="false">C537/L537</f>
        <v>596.801938263048</v>
      </c>
      <c r="N537" s="17" t="n">
        <f aca="false">J537/G537</f>
        <v>0.68644620875</v>
      </c>
      <c r="O537" s="18" t="n">
        <f aca="false">LN(L537/(3.14*H537^2/4))</f>
        <v>1.15978435069322</v>
      </c>
    </row>
    <row r="538" customFormat="false" ht="14.25" hidden="false" customHeight="false" outlineLevel="0" collapsed="false">
      <c r="A538" s="14" t="n">
        <v>52.46</v>
      </c>
      <c r="B538" s="14" t="n">
        <v>11.3478</v>
      </c>
      <c r="C538" s="19" t="n">
        <v>127011</v>
      </c>
      <c r="G538" s="20" t="n">
        <f aca="false">$G$11</f>
        <v>14.8</v>
      </c>
      <c r="H538" s="20" t="n">
        <f aca="false">$H$11</f>
        <v>9.2</v>
      </c>
      <c r="I538" s="6" t="n">
        <f aca="false">(3.14*POWER(H538,2)*0.25*G538)</f>
        <v>983.34752</v>
      </c>
      <c r="J538" s="6" t="n">
        <f aca="false">B538-C538/(2*10^5/1.8467)</f>
        <v>10.1750439315</v>
      </c>
      <c r="K538" s="24" t="n">
        <f aca="false">G538-J538</f>
        <v>4.6249560685</v>
      </c>
      <c r="L538" s="6" t="n">
        <f aca="false">I538/K538</f>
        <v>212.617699592318</v>
      </c>
      <c r="M538" s="25" t="n">
        <f aca="false">C538/L538</f>
        <v>597.367953108026</v>
      </c>
      <c r="N538" s="17" t="n">
        <f aca="false">J538/G538</f>
        <v>0.687502968344595</v>
      </c>
      <c r="O538" s="18" t="n">
        <f aca="false">LN(L538/(3.14*H538^2/4))</f>
        <v>1.1631603085535</v>
      </c>
    </row>
    <row r="539" customFormat="false" ht="14.25" hidden="false" customHeight="false" outlineLevel="0" collapsed="false">
      <c r="A539" s="14" t="n">
        <v>52.56</v>
      </c>
      <c r="B539" s="14" t="n">
        <v>11.3684</v>
      </c>
      <c r="C539" s="19" t="n">
        <v>127596</v>
      </c>
      <c r="G539" s="20" t="n">
        <f aca="false">$G$11</f>
        <v>14.8</v>
      </c>
      <c r="H539" s="20" t="n">
        <f aca="false">$H$11</f>
        <v>9.2</v>
      </c>
      <c r="I539" s="6" t="n">
        <f aca="false">(3.14*POWER(H539,2)*0.25*G539)</f>
        <v>983.34752</v>
      </c>
      <c r="J539" s="6" t="n">
        <f aca="false">B539-C539/(2*10^5/1.8467)</f>
        <v>10.190242334</v>
      </c>
      <c r="K539" s="24" t="n">
        <f aca="false">G539-J539</f>
        <v>4.609757666</v>
      </c>
      <c r="L539" s="6" t="n">
        <f aca="false">I539/K539</f>
        <v>213.318701599617</v>
      </c>
      <c r="M539" s="25" t="n">
        <f aca="false">C539/L539</f>
        <v>598.147274679593</v>
      </c>
      <c r="N539" s="17" t="n">
        <f aca="false">J539/G539</f>
        <v>0.688529887432432</v>
      </c>
      <c r="O539" s="18" t="n">
        <f aca="false">LN(L539/(3.14*H539^2/4))</f>
        <v>1.16645189217141</v>
      </c>
    </row>
    <row r="540" customFormat="false" ht="14.25" hidden="false" customHeight="false" outlineLevel="0" collapsed="false">
      <c r="A540" s="14" t="n">
        <v>52.66</v>
      </c>
      <c r="B540" s="14" t="n">
        <v>11.3898</v>
      </c>
      <c r="C540" s="19" t="n">
        <v>128192</v>
      </c>
      <c r="G540" s="20" t="n">
        <f aca="false">$G$11</f>
        <v>14.8</v>
      </c>
      <c r="H540" s="20" t="n">
        <f aca="false">$H$11</f>
        <v>9.2</v>
      </c>
      <c r="I540" s="6" t="n">
        <f aca="false">(3.14*POWER(H540,2)*0.25*G540)</f>
        <v>983.34752</v>
      </c>
      <c r="J540" s="6" t="n">
        <f aca="false">B540-C540/(2*10^5/1.8467)</f>
        <v>10.206139168</v>
      </c>
      <c r="K540" s="24" t="n">
        <f aca="false">G540-J540</f>
        <v>4.593860832</v>
      </c>
      <c r="L540" s="6" t="n">
        <f aca="false">I540/K540</f>
        <v>214.056880685235</v>
      </c>
      <c r="M540" s="25" t="n">
        <f aca="false">C540/L540</f>
        <v>598.868859480872</v>
      </c>
      <c r="N540" s="17" t="n">
        <f aca="false">J540/G540</f>
        <v>0.689603997837838</v>
      </c>
      <c r="O540" s="18" t="n">
        <f aca="false">LN(L540/(3.14*H540^2/4))</f>
        <v>1.16990637038823</v>
      </c>
    </row>
    <row r="541" customFormat="false" ht="14.25" hidden="false" customHeight="false" outlineLevel="0" collapsed="false">
      <c r="A541" s="14" t="n">
        <v>52.76</v>
      </c>
      <c r="B541" s="14" t="n">
        <v>11.4105</v>
      </c>
      <c r="C541" s="19" t="n">
        <v>128786</v>
      </c>
      <c r="G541" s="20" t="n">
        <f aca="false">$G$11</f>
        <v>14.8</v>
      </c>
      <c r="H541" s="20" t="n">
        <f aca="false">$H$11</f>
        <v>9.2</v>
      </c>
      <c r="I541" s="6" t="n">
        <f aca="false">(3.14*POWER(H541,2)*0.25*G541)</f>
        <v>983.34752</v>
      </c>
      <c r="J541" s="6" t="n">
        <f aca="false">B541-C541/(2*10^5/1.8467)</f>
        <v>10.221354469</v>
      </c>
      <c r="K541" s="24" t="n">
        <f aca="false">G541-J541</f>
        <v>4.578645531</v>
      </c>
      <c r="L541" s="6" t="n">
        <f aca="false">I541/K541</f>
        <v>214.768213294125</v>
      </c>
      <c r="M541" s="25" t="n">
        <f aca="false">C541/L541</f>
        <v>599.651121665885</v>
      </c>
      <c r="N541" s="17" t="n">
        <f aca="false">J541/G541</f>
        <v>0.690632058716216</v>
      </c>
      <c r="O541" s="18" t="n">
        <f aca="false">LN(L541/(3.14*H541^2/4))</f>
        <v>1.17322396197189</v>
      </c>
    </row>
    <row r="542" customFormat="false" ht="14.25" hidden="false" customHeight="false" outlineLevel="0" collapsed="false">
      <c r="A542" s="14" t="n">
        <v>52.86</v>
      </c>
      <c r="B542" s="14" t="n">
        <v>11.4311</v>
      </c>
      <c r="C542" s="19" t="n">
        <v>129377</v>
      </c>
      <c r="G542" s="20" t="n">
        <f aca="false">$G$11</f>
        <v>14.8</v>
      </c>
      <c r="H542" s="20" t="n">
        <f aca="false">$H$11</f>
        <v>9.2</v>
      </c>
      <c r="I542" s="6" t="n">
        <f aca="false">(3.14*POWER(H542,2)*0.25*G542)</f>
        <v>983.34752</v>
      </c>
      <c r="J542" s="6" t="n">
        <f aca="false">B542-C542/(2*10^5/1.8467)</f>
        <v>10.2364974705</v>
      </c>
      <c r="K542" s="24" t="n">
        <f aca="false">G542-J542</f>
        <v>4.5635025295</v>
      </c>
      <c r="L542" s="6" t="n">
        <f aca="false">I542/K542</f>
        <v>215.480875411663</v>
      </c>
      <c r="M542" s="25" t="n">
        <f aca="false">C542/L542</f>
        <v>600.410592136462</v>
      </c>
      <c r="N542" s="17" t="n">
        <f aca="false">J542/G542</f>
        <v>0.691655234493243</v>
      </c>
      <c r="O542" s="18" t="n">
        <f aca="false">LN(L542/(3.14*H542^2/4))</f>
        <v>1.17653675350596</v>
      </c>
    </row>
    <row r="543" customFormat="false" ht="14.25" hidden="false" customHeight="false" outlineLevel="0" collapsed="false">
      <c r="A543" s="14" t="n">
        <v>52.96</v>
      </c>
      <c r="B543" s="14" t="n">
        <v>11.4518</v>
      </c>
      <c r="C543" s="19" t="n">
        <v>129971</v>
      </c>
      <c r="G543" s="20" t="n">
        <f aca="false">$G$11</f>
        <v>14.8</v>
      </c>
      <c r="H543" s="20" t="n">
        <f aca="false">$H$11</f>
        <v>9.2</v>
      </c>
      <c r="I543" s="6" t="n">
        <f aca="false">(3.14*POWER(H543,2)*0.25*G543)</f>
        <v>983.34752</v>
      </c>
      <c r="J543" s="6" t="n">
        <f aca="false">B543-C543/(2*10^5/1.8467)</f>
        <v>10.2517127715</v>
      </c>
      <c r="K543" s="24" t="n">
        <f aca="false">G543-J543</f>
        <v>4.5482872285</v>
      </c>
      <c r="L543" s="6" t="n">
        <f aca="false">I543/K543</f>
        <v>216.201719591993</v>
      </c>
      <c r="M543" s="25" t="n">
        <f aca="false">C543/L543</f>
        <v>601.156180650533</v>
      </c>
      <c r="N543" s="17" t="n">
        <f aca="false">J543/G543</f>
        <v>0.692683295371622</v>
      </c>
      <c r="O543" s="18" t="n">
        <f aca="false">LN(L543/(3.14*H543^2/4))</f>
        <v>1.17987645197271</v>
      </c>
    </row>
    <row r="544" customFormat="false" ht="14.25" hidden="false" customHeight="false" outlineLevel="0" collapsed="false">
      <c r="A544" s="14" t="n">
        <v>53.06</v>
      </c>
      <c r="B544" s="14" t="n">
        <v>11.4725</v>
      </c>
      <c r="C544" s="19" t="n">
        <v>130534</v>
      </c>
      <c r="G544" s="20" t="n">
        <f aca="false">$G$11</f>
        <v>14.8</v>
      </c>
      <c r="H544" s="20" t="n">
        <f aca="false">$H$11</f>
        <v>9.2</v>
      </c>
      <c r="I544" s="6" t="n">
        <f aca="false">(3.14*POWER(H544,2)*0.25*G544)</f>
        <v>983.34752</v>
      </c>
      <c r="J544" s="6" t="n">
        <f aca="false">B544-C544/(2*10^5/1.8467)</f>
        <v>10.267214311</v>
      </c>
      <c r="K544" s="24" t="n">
        <f aca="false">G544-J544</f>
        <v>4.532785689</v>
      </c>
      <c r="L544" s="6" t="n">
        <f aca="false">I544/K544</f>
        <v>216.941101448134</v>
      </c>
      <c r="M544" s="25" t="n">
        <f aca="false">C544/L544</f>
        <v>601.702485737622</v>
      </c>
      <c r="N544" s="17" t="n">
        <f aca="false">J544/G544</f>
        <v>0.693730696689189</v>
      </c>
      <c r="O544" s="18" t="n">
        <f aca="false">LN(L544/(3.14*H544^2/4))</f>
        <v>1.18329048789061</v>
      </c>
    </row>
    <row r="545" customFormat="false" ht="14.25" hidden="false" customHeight="false" outlineLevel="0" collapsed="false">
      <c r="A545" s="14" t="n">
        <v>53.16</v>
      </c>
      <c r="B545" s="14" t="n">
        <v>11.4932</v>
      </c>
      <c r="C545" s="19" t="n">
        <v>131145</v>
      </c>
      <c r="G545" s="20" t="n">
        <f aca="false">$G$11</f>
        <v>14.8</v>
      </c>
      <c r="H545" s="20" t="n">
        <f aca="false">$H$11</f>
        <v>9.2</v>
      </c>
      <c r="I545" s="6" t="n">
        <f aca="false">(3.14*POWER(H545,2)*0.25*G545)</f>
        <v>983.34752</v>
      </c>
      <c r="J545" s="6" t="n">
        <f aca="false">B545-C545/(2*10^5/1.8467)</f>
        <v>10.2822726425</v>
      </c>
      <c r="K545" s="24" t="n">
        <f aca="false">G545-J545</f>
        <v>4.5177273575</v>
      </c>
      <c r="L545" s="6" t="n">
        <f aca="false">I545/K545</f>
        <v>217.664201972595</v>
      </c>
      <c r="M545" s="25" t="n">
        <f aca="false">C545/L545</f>
        <v>602.510650862614</v>
      </c>
      <c r="N545" s="17" t="n">
        <f aca="false">J545/G545</f>
        <v>0.69474815152027</v>
      </c>
      <c r="O545" s="18" t="n">
        <f aca="false">LN(L545/(3.14*H545^2/4))</f>
        <v>1.18661811038401</v>
      </c>
    </row>
    <row r="546" customFormat="false" ht="14.25" hidden="false" customHeight="false" outlineLevel="0" collapsed="false">
      <c r="A546" s="14" t="n">
        <v>53.26</v>
      </c>
      <c r="B546" s="14" t="n">
        <v>11.514</v>
      </c>
      <c r="C546" s="19" t="n">
        <v>131741</v>
      </c>
      <c r="G546" s="20" t="n">
        <f aca="false">$G$11</f>
        <v>14.8</v>
      </c>
      <c r="H546" s="20" t="n">
        <f aca="false">$H$11</f>
        <v>9.2</v>
      </c>
      <c r="I546" s="6" t="n">
        <f aca="false">(3.14*POWER(H546,2)*0.25*G546)</f>
        <v>983.34752</v>
      </c>
      <c r="J546" s="6" t="n">
        <f aca="false">B546-C546/(2*10^5/1.8467)</f>
        <v>10.2975694765</v>
      </c>
      <c r="K546" s="24" t="n">
        <f aca="false">G546-J546</f>
        <v>4.5024305235</v>
      </c>
      <c r="L546" s="6" t="n">
        <f aca="false">I546/K546</f>
        <v>218.403707701321</v>
      </c>
      <c r="M546" s="25" t="n">
        <f aca="false">C546/L546</f>
        <v>603.199466650827</v>
      </c>
      <c r="N546" s="17" t="n">
        <f aca="false">J546/G546</f>
        <v>0.695781721385135</v>
      </c>
      <c r="O546" s="18" t="n">
        <f aca="false">LN(L546/(3.14*H546^2/4))</f>
        <v>1.19000981347079</v>
      </c>
    </row>
    <row r="547" customFormat="false" ht="14.25" hidden="false" customHeight="false" outlineLevel="0" collapsed="false">
      <c r="A547" s="14" t="n">
        <v>53.36</v>
      </c>
      <c r="B547" s="14" t="n">
        <v>11.5348</v>
      </c>
      <c r="C547" s="19" t="n">
        <v>132325</v>
      </c>
      <c r="G547" s="20" t="n">
        <f aca="false">$G$11</f>
        <v>14.8</v>
      </c>
      <c r="H547" s="20" t="n">
        <f aca="false">$H$11</f>
        <v>9.2</v>
      </c>
      <c r="I547" s="6" t="n">
        <f aca="false">(3.14*POWER(H547,2)*0.25*G547)</f>
        <v>983.34752</v>
      </c>
      <c r="J547" s="6" t="n">
        <f aca="false">B547-C547/(2*10^5/1.8467)</f>
        <v>10.3129771125</v>
      </c>
      <c r="K547" s="24" t="n">
        <f aca="false">G547-J547</f>
        <v>4.4870228875</v>
      </c>
      <c r="L547" s="6" t="n">
        <f aca="false">I547/K547</f>
        <v>219.153667064953</v>
      </c>
      <c r="M547" s="25" t="n">
        <f aca="false">C547/L547</f>
        <v>603.800072214996</v>
      </c>
      <c r="N547" s="17" t="n">
        <f aca="false">J547/G547</f>
        <v>0.696822777871622</v>
      </c>
      <c r="O547" s="18" t="n">
        <f aca="false">LN(L547/(3.14*H547^2/4))</f>
        <v>1.19343775294234</v>
      </c>
    </row>
    <row r="548" customFormat="false" ht="14.25" hidden="false" customHeight="false" outlineLevel="0" collapsed="false">
      <c r="A548" s="14" t="n">
        <v>53.46</v>
      </c>
      <c r="B548" s="14" t="n">
        <v>11.5563</v>
      </c>
      <c r="C548" s="19" t="n">
        <v>132984</v>
      </c>
      <c r="G548" s="20" t="n">
        <f aca="false">$G$11</f>
        <v>14.8</v>
      </c>
      <c r="H548" s="20" t="n">
        <f aca="false">$H$11</f>
        <v>9.2</v>
      </c>
      <c r="I548" s="6" t="n">
        <f aca="false">(3.14*POWER(H548,2)*0.25*G548)</f>
        <v>983.34752</v>
      </c>
      <c r="J548" s="6" t="n">
        <f aca="false">B548-C548/(2*10^5/1.8467)</f>
        <v>10.328392236</v>
      </c>
      <c r="K548" s="24" t="n">
        <f aca="false">G548-J548</f>
        <v>4.471607764</v>
      </c>
      <c r="L548" s="6" t="n">
        <f aca="false">I548/K548</f>
        <v>219.909162855635</v>
      </c>
      <c r="M548" s="25" t="n">
        <f aca="false">C548/L548</f>
        <v>604.722414805883</v>
      </c>
      <c r="N548" s="17" t="n">
        <f aca="false">J548/G548</f>
        <v>0.69786434027027</v>
      </c>
      <c r="O548" s="18" t="n">
        <f aca="false">LN(L548/(3.14*H548^2/4))</f>
        <v>1.19687915806628</v>
      </c>
    </row>
    <row r="549" customFormat="false" ht="14.25" hidden="false" customHeight="false" outlineLevel="0" collapsed="false">
      <c r="A549" s="14" t="n">
        <v>53.56</v>
      </c>
      <c r="B549" s="14" t="n">
        <v>11.577</v>
      </c>
      <c r="C549" s="19" t="n">
        <v>133613</v>
      </c>
      <c r="G549" s="20" t="n">
        <f aca="false">$G$11</f>
        <v>14.8</v>
      </c>
      <c r="H549" s="20" t="n">
        <f aca="false">$H$11</f>
        <v>9.2</v>
      </c>
      <c r="I549" s="6" t="n">
        <f aca="false">(3.14*POWER(H549,2)*0.25*G549)</f>
        <v>983.34752</v>
      </c>
      <c r="J549" s="6" t="n">
        <f aca="false">B549-C549/(2*10^5/1.8467)</f>
        <v>10.3432843645</v>
      </c>
      <c r="K549" s="24" t="n">
        <f aca="false">G549-J549</f>
        <v>4.4567156355</v>
      </c>
      <c r="L549" s="6" t="n">
        <f aca="false">I549/K549</f>
        <v>220.643989974846</v>
      </c>
      <c r="M549" s="25" t="n">
        <f aca="false">C549/L549</f>
        <v>605.559208819748</v>
      </c>
      <c r="N549" s="17" t="n">
        <f aca="false">J549/G549</f>
        <v>0.698870565168919</v>
      </c>
      <c r="O549" s="18" t="n">
        <f aca="false">LN(L549/(3.14*H549^2/4))</f>
        <v>1.20021509061356</v>
      </c>
    </row>
    <row r="550" customFormat="false" ht="14.25" hidden="false" customHeight="false" outlineLevel="0" collapsed="false">
      <c r="A550" s="14" t="n">
        <v>53.66</v>
      </c>
      <c r="B550" s="14" t="n">
        <v>11.5977</v>
      </c>
      <c r="C550" s="19" t="n">
        <v>134210</v>
      </c>
      <c r="G550" s="20" t="n">
        <f aca="false">$G$11</f>
        <v>14.8</v>
      </c>
      <c r="H550" s="20" t="n">
        <f aca="false">$H$11</f>
        <v>9.2</v>
      </c>
      <c r="I550" s="6" t="n">
        <f aca="false">(3.14*POWER(H550,2)*0.25*G550)</f>
        <v>983.34752</v>
      </c>
      <c r="J550" s="6" t="n">
        <f aca="false">B550-C550/(2*10^5/1.8467)</f>
        <v>10.358471965</v>
      </c>
      <c r="K550" s="24" t="n">
        <f aca="false">G550-J550</f>
        <v>4.441528035</v>
      </c>
      <c r="L550" s="6" t="n">
        <f aca="false">I550/K550</f>
        <v>221.39847193377</v>
      </c>
      <c r="M550" s="25" t="n">
        <f aca="false">C550/L550</f>
        <v>606.192079049887</v>
      </c>
      <c r="N550" s="17" t="n">
        <f aca="false">J550/G550</f>
        <v>0.699896754391892</v>
      </c>
      <c r="O550" s="18" t="n">
        <f aca="false">LN(L550/(3.14*H550^2/4))</f>
        <v>1.20362871150563</v>
      </c>
    </row>
    <row r="551" customFormat="false" ht="14.25" hidden="false" customHeight="false" outlineLevel="0" collapsed="false">
      <c r="A551" s="14" t="n">
        <v>53.76</v>
      </c>
      <c r="B551" s="14" t="n">
        <v>11.6182</v>
      </c>
      <c r="C551" s="19" t="n">
        <v>134837</v>
      </c>
      <c r="G551" s="20" t="n">
        <f aca="false">$G$11</f>
        <v>14.8</v>
      </c>
      <c r="H551" s="20" t="n">
        <f aca="false">$H$11</f>
        <v>9.2</v>
      </c>
      <c r="I551" s="6" t="n">
        <f aca="false">(3.14*POWER(H551,2)*0.25*G551)</f>
        <v>983.34752</v>
      </c>
      <c r="J551" s="6" t="n">
        <f aca="false">B551-C551/(2*10^5/1.8467)</f>
        <v>10.3731825605</v>
      </c>
      <c r="K551" s="24" t="n">
        <f aca="false">G551-J551</f>
        <v>4.4268174395</v>
      </c>
      <c r="L551" s="6" t="n">
        <f aca="false">I551/K551</f>
        <v>222.134193117091</v>
      </c>
      <c r="M551" s="25" t="n">
        <f aca="false">C551/L551</f>
        <v>607.006954255462</v>
      </c>
      <c r="N551" s="17" t="n">
        <f aca="false">J551/G551</f>
        <v>0.700890713547297</v>
      </c>
      <c r="O551" s="18" t="n">
        <f aca="false">LN(L551/(3.14*H551^2/4))</f>
        <v>1.20694626584191</v>
      </c>
    </row>
    <row r="552" customFormat="false" ht="14.25" hidden="false" customHeight="false" outlineLevel="0" collapsed="false">
      <c r="A552" s="14" t="n">
        <v>53.86</v>
      </c>
      <c r="B552" s="14" t="n">
        <v>11.6388</v>
      </c>
      <c r="C552" s="19" t="n">
        <v>135484</v>
      </c>
      <c r="G552" s="20" t="n">
        <f aca="false">$G$11</f>
        <v>14.8</v>
      </c>
      <c r="H552" s="20" t="n">
        <f aca="false">$H$11</f>
        <v>9.2</v>
      </c>
      <c r="I552" s="6" t="n">
        <f aca="false">(3.14*POWER(H552,2)*0.25*G552)</f>
        <v>983.34752</v>
      </c>
      <c r="J552" s="6" t="n">
        <f aca="false">B552-C552/(2*10^5/1.8467)</f>
        <v>10.387808486</v>
      </c>
      <c r="K552" s="24" t="n">
        <f aca="false">G552-J552</f>
        <v>4.412191514</v>
      </c>
      <c r="L552" s="6" t="n">
        <f aca="false">I552/K552</f>
        <v>222.870543329729</v>
      </c>
      <c r="M552" s="25" t="n">
        <f aca="false">C552/L552</f>
        <v>607.904472147117</v>
      </c>
      <c r="N552" s="17" t="n">
        <f aca="false">J552/G552</f>
        <v>0.701878951756757</v>
      </c>
      <c r="O552" s="18" t="n">
        <f aca="false">LN(L552/(3.14*H552^2/4))</f>
        <v>1.21025567279596</v>
      </c>
    </row>
    <row r="553" customFormat="false" ht="14.25" hidden="false" customHeight="false" outlineLevel="0" collapsed="false">
      <c r="A553" s="14" t="n">
        <v>53.96</v>
      </c>
      <c r="B553" s="14" t="n">
        <v>11.6594</v>
      </c>
      <c r="C553" s="19" t="n">
        <v>136101</v>
      </c>
      <c r="G553" s="20" t="n">
        <f aca="false">$G$11</f>
        <v>14.8</v>
      </c>
      <c r="H553" s="20" t="n">
        <f aca="false">$H$11</f>
        <v>9.2</v>
      </c>
      <c r="I553" s="6" t="n">
        <f aca="false">(3.14*POWER(H553,2)*0.25*G553)</f>
        <v>983.34752</v>
      </c>
      <c r="J553" s="6" t="n">
        <f aca="false">B553-C553/(2*10^5/1.8467)</f>
        <v>10.4027114165</v>
      </c>
      <c r="K553" s="24" t="n">
        <f aca="false">G553-J553</f>
        <v>4.3972885835</v>
      </c>
      <c r="L553" s="6" t="n">
        <f aca="false">I553/K553</f>
        <v>223.625877930738</v>
      </c>
      <c r="M553" s="25" t="n">
        <f aca="false">C553/L553</f>
        <v>608.610243409099</v>
      </c>
      <c r="N553" s="17" t="n">
        <f aca="false">J553/G553</f>
        <v>0.70288590652027</v>
      </c>
      <c r="O553" s="18" t="n">
        <f aca="false">LN(L553/(3.14*H553^2/4))</f>
        <v>1.21363906081696</v>
      </c>
    </row>
    <row r="554" customFormat="false" ht="14.25" hidden="false" customHeight="false" outlineLevel="0" collapsed="false">
      <c r="A554" s="14" t="n">
        <v>54.06</v>
      </c>
      <c r="B554" s="14" t="n">
        <v>11.68</v>
      </c>
      <c r="C554" s="19" t="n">
        <v>136754</v>
      </c>
      <c r="G554" s="20" t="n">
        <f aca="false">$G$11</f>
        <v>14.8</v>
      </c>
      <c r="H554" s="20" t="n">
        <f aca="false">$H$11</f>
        <v>9.2</v>
      </c>
      <c r="I554" s="6" t="n">
        <f aca="false">(3.14*POWER(H554,2)*0.25*G554)</f>
        <v>983.34752</v>
      </c>
      <c r="J554" s="6" t="n">
        <f aca="false">B554-C554/(2*10^5/1.8467)</f>
        <v>10.417281941</v>
      </c>
      <c r="K554" s="24" t="n">
        <f aca="false">G554-J554</f>
        <v>4.382718059</v>
      </c>
      <c r="L554" s="6" t="n">
        <f aca="false">I554/K554</f>
        <v>224.369331260238</v>
      </c>
      <c r="M554" s="25" t="n">
        <f aca="false">C554/L554</f>
        <v>609.503978248185</v>
      </c>
      <c r="N554" s="17" t="n">
        <f aca="false">J554/G554</f>
        <v>0.703870401418919</v>
      </c>
      <c r="O554" s="18" t="n">
        <f aca="false">LN(L554/(3.14*H554^2/4))</f>
        <v>1.2169580874348</v>
      </c>
    </row>
    <row r="555" customFormat="false" ht="14.25" hidden="false" customHeight="false" outlineLevel="0" collapsed="false">
      <c r="A555" s="14" t="n">
        <v>54.16</v>
      </c>
      <c r="B555" s="14" t="n">
        <v>11.7006</v>
      </c>
      <c r="C555" s="19" t="n">
        <v>137412</v>
      </c>
      <c r="G555" s="20" t="n">
        <f aca="false">$G$11</f>
        <v>14.8</v>
      </c>
      <c r="H555" s="20" t="n">
        <f aca="false">$H$11</f>
        <v>9.2</v>
      </c>
      <c r="I555" s="6" t="n">
        <f aca="false">(3.14*POWER(H555,2)*0.25*G555)</f>
        <v>983.34752</v>
      </c>
      <c r="J555" s="6" t="n">
        <f aca="false">B555-C555/(2*10^5/1.8467)</f>
        <v>10.431806298</v>
      </c>
      <c r="K555" s="24" t="n">
        <f aca="false">G555-J555</f>
        <v>4.368193702</v>
      </c>
      <c r="L555" s="6" t="n">
        <f aca="false">I555/K555</f>
        <v>225.115365087809</v>
      </c>
      <c r="M555" s="25" t="n">
        <f aca="false">C555/L555</f>
        <v>610.407023733811</v>
      </c>
      <c r="N555" s="17" t="n">
        <f aca="false">J555/G555</f>
        <v>0.704851776891892</v>
      </c>
      <c r="O555" s="18" t="n">
        <f aca="false">LN(L555/(3.14*H555^2/4))</f>
        <v>1.22027759761474</v>
      </c>
    </row>
    <row r="556" customFormat="false" ht="14.25" hidden="false" customHeight="false" outlineLevel="0" collapsed="false">
      <c r="A556" s="14" t="n">
        <v>54.26</v>
      </c>
      <c r="B556" s="14" t="n">
        <v>11.722</v>
      </c>
      <c r="C556" s="19" t="n">
        <v>138077</v>
      </c>
      <c r="G556" s="20" t="n">
        <f aca="false">$G$11</f>
        <v>14.8</v>
      </c>
      <c r="H556" s="20" t="n">
        <f aca="false">$H$11</f>
        <v>9.2</v>
      </c>
      <c r="I556" s="6" t="n">
        <f aca="false">(3.14*POWER(H556,2)*0.25*G556)</f>
        <v>983.34752</v>
      </c>
      <c r="J556" s="6" t="n">
        <f aca="false">B556-C556/(2*10^5/1.8467)</f>
        <v>10.4470660205</v>
      </c>
      <c r="K556" s="24" t="n">
        <f aca="false">G556-J556</f>
        <v>4.3529339795</v>
      </c>
      <c r="L556" s="6" t="n">
        <f aca="false">I556/K556</f>
        <v>225.904533501092</v>
      </c>
      <c r="M556" s="25" t="n">
        <f aca="false">C556/L556</f>
        <v>611.218366714772</v>
      </c>
      <c r="N556" s="17" t="n">
        <f aca="false">J556/G556</f>
        <v>0.705882839222973</v>
      </c>
      <c r="O556" s="18" t="n">
        <f aca="false">LN(L556/(3.14*H556^2/4))</f>
        <v>1.22377708498159</v>
      </c>
    </row>
    <row r="557" customFormat="false" ht="14.25" hidden="false" customHeight="false" outlineLevel="0" collapsed="false">
      <c r="A557" s="14" t="n">
        <v>54.36</v>
      </c>
      <c r="B557" s="14" t="n">
        <v>11.7428</v>
      </c>
      <c r="C557" s="19" t="n">
        <v>138759</v>
      </c>
      <c r="G557" s="20" t="n">
        <f aca="false">$G$11</f>
        <v>14.8</v>
      </c>
      <c r="H557" s="20" t="n">
        <f aca="false">$H$11</f>
        <v>9.2</v>
      </c>
      <c r="I557" s="6" t="n">
        <f aca="false">(3.14*POWER(H557,2)*0.25*G557)</f>
        <v>983.34752</v>
      </c>
      <c r="J557" s="6" t="n">
        <f aca="false">B557-C557/(2*10^5/1.8467)</f>
        <v>10.4615687735</v>
      </c>
      <c r="K557" s="24" t="n">
        <f aca="false">G557-J557</f>
        <v>4.3384312265</v>
      </c>
      <c r="L557" s="6" t="n">
        <f aca="false">I557/K557</f>
        <v>226.659699937968</v>
      </c>
      <c r="M557" s="25" t="n">
        <f aca="false">C557/L557</f>
        <v>612.190874857663</v>
      </c>
      <c r="N557" s="17" t="n">
        <f aca="false">J557/G557</f>
        <v>0.706862754966216</v>
      </c>
      <c r="O557" s="18" t="n">
        <f aca="false">LN(L557/(3.14*H557^2/4))</f>
        <v>1.22711436655165</v>
      </c>
    </row>
    <row r="558" customFormat="false" ht="14.25" hidden="false" customHeight="false" outlineLevel="0" collapsed="false">
      <c r="A558" s="14" t="n">
        <v>54.46</v>
      </c>
      <c r="B558" s="14" t="n">
        <v>11.7635</v>
      </c>
      <c r="C558" s="19" t="n">
        <v>139457</v>
      </c>
      <c r="G558" s="20" t="n">
        <f aca="false">$G$11</f>
        <v>14.8</v>
      </c>
      <c r="H558" s="20" t="n">
        <f aca="false">$H$11</f>
        <v>9.2</v>
      </c>
      <c r="I558" s="6" t="n">
        <f aca="false">(3.14*POWER(H558,2)*0.25*G558)</f>
        <v>983.34752</v>
      </c>
      <c r="J558" s="6" t="n">
        <f aca="false">B558-C558/(2*10^5/1.8467)</f>
        <v>10.4758237905</v>
      </c>
      <c r="K558" s="24" t="n">
        <f aca="false">G558-J558</f>
        <v>4.3241762095</v>
      </c>
      <c r="L558" s="6" t="n">
        <f aca="false">I558/K558</f>
        <v>227.40690303962</v>
      </c>
      <c r="M558" s="25" t="n">
        <f aca="false">C558/L558</f>
        <v>613.248754263642</v>
      </c>
      <c r="N558" s="17" t="n">
        <f aca="false">J558/G558</f>
        <v>0.707825931790541</v>
      </c>
      <c r="O558" s="18" t="n">
        <f aca="false">LN(L558/(3.14*H558^2/4))</f>
        <v>1.23040553032019</v>
      </c>
    </row>
    <row r="559" customFormat="false" ht="14.25" hidden="false" customHeight="false" outlineLevel="0" collapsed="false">
      <c r="A559" s="14" t="n">
        <v>54.56</v>
      </c>
      <c r="B559" s="14" t="n">
        <v>11.7841</v>
      </c>
      <c r="C559" s="19" t="n">
        <v>140144</v>
      </c>
      <c r="G559" s="20" t="n">
        <f aca="false">$G$11</f>
        <v>14.8</v>
      </c>
      <c r="H559" s="20" t="n">
        <f aca="false">$H$11</f>
        <v>9.2</v>
      </c>
      <c r="I559" s="6" t="n">
        <f aca="false">(3.14*POWER(H559,2)*0.25*G559)</f>
        <v>983.34752</v>
      </c>
      <c r="J559" s="6" t="n">
        <f aca="false">B559-C559/(2*10^5/1.8467)</f>
        <v>10.490080376</v>
      </c>
      <c r="K559" s="24" t="n">
        <f aca="false">G559-J559</f>
        <v>4.309919624</v>
      </c>
      <c r="L559" s="6" t="n">
        <f aca="false">I559/K559</f>
        <v>228.159131906818</v>
      </c>
      <c r="M559" s="25" t="n">
        <f aca="false">C559/L559</f>
        <v>614.237961149133</v>
      </c>
      <c r="N559" s="17" t="n">
        <f aca="false">J559/G559</f>
        <v>0.708789214594595</v>
      </c>
      <c r="O559" s="18" t="n">
        <f aca="false">LN(L559/(3.14*H559^2/4))</f>
        <v>1.2337079255522</v>
      </c>
    </row>
    <row r="560" customFormat="false" ht="14.25" hidden="false" customHeight="false" outlineLevel="0" collapsed="false">
      <c r="A560" s="14" t="n">
        <v>54.66</v>
      </c>
      <c r="B560" s="14" t="n">
        <v>11.8048</v>
      </c>
      <c r="C560" s="19" t="n">
        <v>140836</v>
      </c>
      <c r="G560" s="20" t="n">
        <f aca="false">$G$11</f>
        <v>14.8</v>
      </c>
      <c r="H560" s="20" t="n">
        <f aca="false">$H$11</f>
        <v>9.2</v>
      </c>
      <c r="I560" s="6" t="n">
        <f aca="false">(3.14*POWER(H560,2)*0.25*G560)</f>
        <v>983.34752</v>
      </c>
      <c r="J560" s="6" t="n">
        <f aca="false">B560-C560/(2*10^5/1.8467)</f>
        <v>10.504390794</v>
      </c>
      <c r="K560" s="24" t="n">
        <f aca="false">G560-J560</f>
        <v>4.295609206</v>
      </c>
      <c r="L560" s="6" t="n">
        <f aca="false">I560/K560</f>
        <v>228.919222592801</v>
      </c>
      <c r="M560" s="25" t="n">
        <f aca="false">C560/L560</f>
        <v>615.221379859906</v>
      </c>
      <c r="N560" s="17" t="n">
        <f aca="false">J560/G560</f>
        <v>0.70975613472973</v>
      </c>
      <c r="O560" s="18" t="n">
        <f aca="false">LN(L560/(3.14*H560^2/4))</f>
        <v>1.23703379464725</v>
      </c>
    </row>
    <row r="561" customFormat="false" ht="14.25" hidden="false" customHeight="false" outlineLevel="0" collapsed="false">
      <c r="A561" s="14" t="n">
        <v>54.76</v>
      </c>
      <c r="B561" s="14" t="n">
        <v>11.8255</v>
      </c>
      <c r="C561" s="19" t="n">
        <v>141543</v>
      </c>
      <c r="G561" s="20" t="n">
        <f aca="false">$G$11</f>
        <v>14.8</v>
      </c>
      <c r="H561" s="20" t="n">
        <f aca="false">$H$11</f>
        <v>9.2</v>
      </c>
      <c r="I561" s="6" t="n">
        <f aca="false">(3.14*POWER(H561,2)*0.25*G561)</f>
        <v>983.34752</v>
      </c>
      <c r="J561" s="6" t="n">
        <f aca="false">B561-C561/(2*10^5/1.8467)</f>
        <v>10.5185627095</v>
      </c>
      <c r="K561" s="24" t="n">
        <f aca="false">G561-J561</f>
        <v>4.2814372905</v>
      </c>
      <c r="L561" s="6" t="n">
        <f aca="false">I561/K561</f>
        <v>229.676964364731</v>
      </c>
      <c r="M561" s="25" t="n">
        <f aca="false">C561/L561</f>
        <v>616.269900603646</v>
      </c>
      <c r="N561" s="17" t="n">
        <f aca="false">J561/G561</f>
        <v>0.710713696587838</v>
      </c>
      <c r="O561" s="18" t="n">
        <f aca="false">LN(L561/(3.14*H561^2/4))</f>
        <v>1.2403384120124</v>
      </c>
    </row>
    <row r="562" customFormat="false" ht="14.25" hidden="false" customHeight="false" outlineLevel="0" collapsed="false">
      <c r="A562" s="14" t="n">
        <v>54.86</v>
      </c>
      <c r="B562" s="14" t="n">
        <v>11.8461</v>
      </c>
      <c r="C562" s="19" t="n">
        <v>142249</v>
      </c>
      <c r="G562" s="20" t="n">
        <f aca="false">$G$11</f>
        <v>14.8</v>
      </c>
      <c r="H562" s="20" t="n">
        <f aca="false">$H$11</f>
        <v>9.2</v>
      </c>
      <c r="I562" s="6" t="n">
        <f aca="false">(3.14*POWER(H562,2)*0.25*G562)</f>
        <v>983.34752</v>
      </c>
      <c r="J562" s="6" t="n">
        <f aca="false">B562-C562/(2*10^5/1.8467)</f>
        <v>10.5326438585</v>
      </c>
      <c r="K562" s="24" t="n">
        <f aca="false">G562-J562</f>
        <v>4.2673561415</v>
      </c>
      <c r="L562" s="6" t="n">
        <f aca="false">I562/K562</f>
        <v>230.434837729374</v>
      </c>
      <c r="M562" s="25" t="n">
        <f aca="false">C562/L562</f>
        <v>617.306833470464</v>
      </c>
      <c r="N562" s="17" t="n">
        <f aca="false">J562/G562</f>
        <v>0.711665125574324</v>
      </c>
      <c r="O562" s="18" t="n">
        <f aca="false">LN(L562/(3.14*H562^2/4))</f>
        <v>1.24363271590372</v>
      </c>
    </row>
    <row r="563" customFormat="false" ht="14.25" hidden="false" customHeight="false" outlineLevel="0" collapsed="false">
      <c r="A563" s="14" t="n">
        <v>54.96</v>
      </c>
      <c r="B563" s="14" t="n">
        <v>11.8667</v>
      </c>
      <c r="C563" s="19" t="n">
        <v>142930</v>
      </c>
      <c r="G563" s="20" t="n">
        <f aca="false">$G$11</f>
        <v>14.8</v>
      </c>
      <c r="H563" s="20" t="n">
        <f aca="false">$H$11</f>
        <v>9.2</v>
      </c>
      <c r="I563" s="6" t="n">
        <f aca="false">(3.14*POWER(H563,2)*0.25*G563)</f>
        <v>983.34752</v>
      </c>
      <c r="J563" s="6" t="n">
        <f aca="false">B563-C563/(2*10^5/1.8467)</f>
        <v>10.546955845</v>
      </c>
      <c r="K563" s="24" t="n">
        <f aca="false">G563-J563</f>
        <v>4.253044155</v>
      </c>
      <c r="L563" s="6" t="n">
        <f aca="false">I563/K563</f>
        <v>231.210277665222</v>
      </c>
      <c r="M563" s="25" t="n">
        <f aca="false">C563/L563</f>
        <v>618.181862170304</v>
      </c>
      <c r="N563" s="17" t="n">
        <f aca="false">J563/G563</f>
        <v>0.712632151689189</v>
      </c>
      <c r="O563" s="18" t="n">
        <f aca="false">LN(L563/(3.14*H563^2/4))</f>
        <v>1.24699218246923</v>
      </c>
    </row>
    <row r="564" customFormat="false" ht="14.25" hidden="false" customHeight="false" outlineLevel="0" collapsed="false">
      <c r="A564" s="14" t="n">
        <v>55.06</v>
      </c>
      <c r="B564" s="14" t="n">
        <v>11.888</v>
      </c>
      <c r="C564" s="19" t="n">
        <v>143688</v>
      </c>
      <c r="G564" s="20" t="n">
        <f aca="false">$G$11</f>
        <v>14.8</v>
      </c>
      <c r="H564" s="20" t="n">
        <f aca="false">$H$11</f>
        <v>9.2</v>
      </c>
      <c r="I564" s="6" t="n">
        <f aca="false">(3.14*POWER(H564,2)*0.25*G564)</f>
        <v>983.34752</v>
      </c>
      <c r="J564" s="6" t="n">
        <f aca="false">B564-C564/(2*10^5/1.8467)</f>
        <v>10.561256852</v>
      </c>
      <c r="K564" s="24" t="n">
        <f aca="false">G564-J564</f>
        <v>4.238743148</v>
      </c>
      <c r="L564" s="6" t="n">
        <f aca="false">I564/K564</f>
        <v>231.990353193253</v>
      </c>
      <c r="M564" s="25" t="n">
        <f aca="false">C564/L564</f>
        <v>619.370581673735</v>
      </c>
      <c r="N564" s="17" t="n">
        <f aca="false">J564/G564</f>
        <v>0.713598435945946</v>
      </c>
      <c r="O564" s="18" t="n">
        <f aca="false">LN(L564/(3.14*H564^2/4))</f>
        <v>1.25036038282797</v>
      </c>
    </row>
    <row r="565" customFormat="false" ht="14.25" hidden="false" customHeight="false" outlineLevel="0" collapsed="false">
      <c r="A565" s="14" t="n">
        <v>55.16</v>
      </c>
      <c r="B565" s="14" t="n">
        <v>11.9087</v>
      </c>
      <c r="C565" s="19" t="n">
        <v>144374</v>
      </c>
      <c r="G565" s="20" t="n">
        <f aca="false">$G$11</f>
        <v>14.8</v>
      </c>
      <c r="H565" s="20" t="n">
        <f aca="false">$H$11</f>
        <v>9.2</v>
      </c>
      <c r="I565" s="6" t="n">
        <f aca="false">(3.14*POWER(H565,2)*0.25*G565)</f>
        <v>983.34752</v>
      </c>
      <c r="J565" s="6" t="n">
        <f aca="false">B565-C565/(2*10^5/1.8467)</f>
        <v>10.575622671</v>
      </c>
      <c r="K565" s="24" t="n">
        <f aca="false">G565-J565</f>
        <v>4.224377329</v>
      </c>
      <c r="L565" s="6" t="n">
        <f aca="false">I565/K565</f>
        <v>232.779281635047</v>
      </c>
      <c r="M565" s="25" t="n">
        <f aca="false">C565/L565</f>
        <v>620.218427455887</v>
      </c>
      <c r="N565" s="17" t="n">
        <f aca="false">J565/G565</f>
        <v>0.714569099391892</v>
      </c>
      <c r="O565" s="18" t="n">
        <f aca="false">LN(L565/(3.14*H565^2/4))</f>
        <v>1.25375530857358</v>
      </c>
    </row>
    <row r="566" customFormat="false" ht="14.25" hidden="false" customHeight="false" outlineLevel="0" collapsed="false">
      <c r="A566" s="14" t="n">
        <v>55.26</v>
      </c>
      <c r="B566" s="14" t="n">
        <v>11.9293</v>
      </c>
      <c r="C566" s="19" t="n">
        <v>145104</v>
      </c>
      <c r="G566" s="20" t="n">
        <f aca="false">$G$11</f>
        <v>14.8</v>
      </c>
      <c r="H566" s="20" t="n">
        <f aca="false">$H$11</f>
        <v>9.2</v>
      </c>
      <c r="I566" s="6" t="n">
        <f aca="false">(3.14*POWER(H566,2)*0.25*G566)</f>
        <v>983.34752</v>
      </c>
      <c r="J566" s="6" t="n">
        <f aca="false">B566-C566/(2*10^5/1.8467)</f>
        <v>10.589482216</v>
      </c>
      <c r="K566" s="24" t="n">
        <f aca="false">G566-J566</f>
        <v>4.210517784</v>
      </c>
      <c r="L566" s="6" t="n">
        <f aca="false">I566/K566</f>
        <v>233.545509233265</v>
      </c>
      <c r="M566" s="25" t="n">
        <f aca="false">C566/L566</f>
        <v>621.309313445501</v>
      </c>
      <c r="N566" s="17" t="n">
        <f aca="false">J566/G566</f>
        <v>0.715505555135135</v>
      </c>
      <c r="O566" s="18" t="n">
        <f aca="false">LN(L566/(3.14*H566^2/4))</f>
        <v>1.25704155156468</v>
      </c>
    </row>
    <row r="567" customFormat="false" ht="14.25" hidden="false" customHeight="false" outlineLevel="0" collapsed="false">
      <c r="A567" s="14" t="n">
        <v>55.36</v>
      </c>
      <c r="B567" s="14" t="n">
        <v>11.95</v>
      </c>
      <c r="C567" s="19" t="n">
        <v>145816</v>
      </c>
      <c r="G567" s="20" t="n">
        <f aca="false">$G$11</f>
        <v>14.8</v>
      </c>
      <c r="H567" s="20" t="n">
        <f aca="false">$H$11</f>
        <v>9.2</v>
      </c>
      <c r="I567" s="6" t="n">
        <f aca="false">(3.14*POWER(H567,2)*0.25*G567)</f>
        <v>983.34752</v>
      </c>
      <c r="J567" s="6" t="n">
        <f aca="false">B567-C567/(2*10^5/1.8467)</f>
        <v>10.603607964</v>
      </c>
      <c r="K567" s="24" t="n">
        <f aca="false">G567-J567</f>
        <v>4.196392036</v>
      </c>
      <c r="L567" s="6" t="n">
        <f aca="false">I567/K567</f>
        <v>234.331661952472</v>
      </c>
      <c r="M567" s="25" t="n">
        <f aca="false">C567/L567</f>
        <v>622.263328758257</v>
      </c>
      <c r="N567" s="17" t="n">
        <f aca="false">J567/G567</f>
        <v>0.716459997567567</v>
      </c>
      <c r="O567" s="18" t="n">
        <f aca="false">LN(L567/(3.14*H567^2/4))</f>
        <v>1.26040206371385</v>
      </c>
    </row>
    <row r="568" customFormat="false" ht="14.25" hidden="false" customHeight="false" outlineLevel="0" collapsed="false">
      <c r="A568" s="14" t="n">
        <v>55.46</v>
      </c>
      <c r="B568" s="14" t="n">
        <v>11.9707</v>
      </c>
      <c r="C568" s="19" t="n">
        <v>146510</v>
      </c>
      <c r="G568" s="20" t="n">
        <f aca="false">$G$11</f>
        <v>14.8</v>
      </c>
      <c r="H568" s="20" t="n">
        <f aca="false">$H$11</f>
        <v>9.2</v>
      </c>
      <c r="I568" s="6" t="n">
        <f aca="false">(3.14*POWER(H568,2)*0.25*G568)</f>
        <v>983.34752</v>
      </c>
      <c r="J568" s="6" t="n">
        <f aca="false">B568-C568/(2*10^5/1.8467)</f>
        <v>10.617899915</v>
      </c>
      <c r="K568" s="24" t="n">
        <f aca="false">G568-J568</f>
        <v>4.182100085</v>
      </c>
      <c r="L568" s="6" t="n">
        <f aca="false">I568/K568</f>
        <v>235.132469336874</v>
      </c>
      <c r="M568" s="25" t="n">
        <f aca="false">C568/L568</f>
        <v>623.09556997037</v>
      </c>
      <c r="N568" s="17" t="n">
        <f aca="false">J568/G568</f>
        <v>0.717425669932432</v>
      </c>
      <c r="O568" s="18" t="n">
        <f aca="false">LN(L568/(3.14*H568^2/4))</f>
        <v>1.26381364772097</v>
      </c>
    </row>
    <row r="569" customFormat="false" ht="14.25" hidden="false" customHeight="false" outlineLevel="0" collapsed="false">
      <c r="A569" s="14" t="n">
        <v>55.56</v>
      </c>
      <c r="B569" s="14" t="n">
        <v>11.9915</v>
      </c>
      <c r="C569" s="19" t="n">
        <v>147252</v>
      </c>
      <c r="G569" s="20" t="n">
        <f aca="false">$G$11</f>
        <v>14.8</v>
      </c>
      <c r="H569" s="20" t="n">
        <f aca="false">$H$11</f>
        <v>9.2</v>
      </c>
      <c r="I569" s="6" t="n">
        <f aca="false">(3.14*POWER(H569,2)*0.25*G569)</f>
        <v>983.34752</v>
      </c>
      <c r="J569" s="6" t="n">
        <f aca="false">B569-C569/(2*10^5/1.8467)</f>
        <v>10.631848658</v>
      </c>
      <c r="K569" s="24" t="n">
        <f aca="false">G569-J569</f>
        <v>4.168151342</v>
      </c>
      <c r="L569" s="6" t="n">
        <f aca="false">I569/K569</f>
        <v>235.919341529514</v>
      </c>
      <c r="M569" s="25" t="n">
        <f aca="false">C569/L569</f>
        <v>624.162474536148</v>
      </c>
      <c r="N569" s="17" t="n">
        <f aca="false">J569/G569</f>
        <v>0.718368152567568</v>
      </c>
      <c r="O569" s="18" t="n">
        <f aca="false">LN(L569/(3.14*H569^2/4))</f>
        <v>1.26715456651756</v>
      </c>
    </row>
    <row r="570" customFormat="false" ht="14.25" hidden="false" customHeight="false" outlineLevel="0" collapsed="false">
      <c r="A570" s="14" t="n">
        <v>55.66</v>
      </c>
      <c r="B570" s="14" t="n">
        <v>12.0123</v>
      </c>
      <c r="C570" s="19" t="n">
        <v>148011</v>
      </c>
      <c r="G570" s="20" t="n">
        <f aca="false">$G$11</f>
        <v>14.8</v>
      </c>
      <c r="H570" s="20" t="n">
        <f aca="false">$H$11</f>
        <v>9.2</v>
      </c>
      <c r="I570" s="6" t="n">
        <f aca="false">(3.14*POWER(H570,2)*0.25*G570)</f>
        <v>983.34752</v>
      </c>
      <c r="J570" s="6" t="n">
        <f aca="false">B570-C570/(2*10^5/1.8467)</f>
        <v>10.6456404315</v>
      </c>
      <c r="K570" s="24" t="n">
        <f aca="false">G570-J570</f>
        <v>4.1543595685</v>
      </c>
      <c r="L570" s="6" t="n">
        <f aca="false">I570/K570</f>
        <v>236.702553976341</v>
      </c>
      <c r="M570" s="25" t="n">
        <f aca="false">C570/L570</f>
        <v>625.303772661423</v>
      </c>
      <c r="N570" s="17" t="n">
        <f aca="false">J570/G570</f>
        <v>0.719300029155405</v>
      </c>
      <c r="O570" s="18" t="n">
        <f aca="false">LN(L570/(3.14*H570^2/4))</f>
        <v>1.27046889948109</v>
      </c>
    </row>
    <row r="571" customFormat="false" ht="14.25" hidden="false" customHeight="false" outlineLevel="0" collapsed="false">
      <c r="A571" s="14" t="n">
        <v>55.76</v>
      </c>
      <c r="B571" s="14" t="n">
        <v>12.0331</v>
      </c>
      <c r="C571" s="19" t="n">
        <v>148771</v>
      </c>
      <c r="G571" s="20" t="n">
        <f aca="false">$G$11</f>
        <v>14.8</v>
      </c>
      <c r="H571" s="20" t="n">
        <f aca="false">$H$11</f>
        <v>9.2</v>
      </c>
      <c r="I571" s="6" t="n">
        <f aca="false">(3.14*POWER(H571,2)*0.25*G571)</f>
        <v>983.34752</v>
      </c>
      <c r="J571" s="6" t="n">
        <f aca="false">B571-C571/(2*10^5/1.8467)</f>
        <v>10.6594229715</v>
      </c>
      <c r="K571" s="24" t="n">
        <f aca="false">G571-J571</f>
        <v>4.1405770285</v>
      </c>
      <c r="L571" s="6" t="n">
        <f aca="false">I571/K571</f>
        <v>237.490454405635</v>
      </c>
      <c r="M571" s="25" t="n">
        <f aca="false">C571/L571</f>
        <v>626.429387961414</v>
      </c>
      <c r="N571" s="17" t="n">
        <f aca="false">J571/G571</f>
        <v>0.720231281858108</v>
      </c>
      <c r="O571" s="18" t="n">
        <f aca="false">LN(L571/(3.14*H571^2/4))</f>
        <v>1.27379202378044</v>
      </c>
    </row>
    <row r="572" customFormat="false" ht="14.25" hidden="false" customHeight="false" outlineLevel="0" collapsed="false">
      <c r="A572" s="14" t="n">
        <v>55.86</v>
      </c>
      <c r="B572" s="14" t="n">
        <v>12.0546</v>
      </c>
      <c r="C572" s="19" t="n">
        <v>149551</v>
      </c>
      <c r="G572" s="20" t="n">
        <f aca="false">$G$11</f>
        <v>14.8</v>
      </c>
      <c r="H572" s="20" t="n">
        <f aca="false">$H$11</f>
        <v>9.2</v>
      </c>
      <c r="I572" s="6" t="n">
        <f aca="false">(3.14*POWER(H572,2)*0.25*G572)</f>
        <v>983.34752</v>
      </c>
      <c r="J572" s="6" t="n">
        <f aca="false">B572-C572/(2*10^5/1.8467)</f>
        <v>10.6737208415</v>
      </c>
      <c r="K572" s="24" t="n">
        <f aca="false">G572-J572</f>
        <v>4.1262791585</v>
      </c>
      <c r="L572" s="6" t="n">
        <f aca="false">I572/K572</f>
        <v>238.313376828695</v>
      </c>
      <c r="M572" s="25" t="n">
        <f aca="false">C572/L572</f>
        <v>627.539259399194</v>
      </c>
      <c r="N572" s="17" t="n">
        <f aca="false">J572/G572</f>
        <v>0.721197354155405</v>
      </c>
      <c r="O572" s="18" t="n">
        <f aca="false">LN(L572/(3.14*H572^2/4))</f>
        <v>1.27725111002389</v>
      </c>
    </row>
    <row r="573" customFormat="false" ht="14.25" hidden="false" customHeight="false" outlineLevel="0" collapsed="false">
      <c r="A573" s="14" t="n">
        <v>55.96</v>
      </c>
      <c r="B573" s="14" t="n">
        <v>12.0754</v>
      </c>
      <c r="C573" s="19" t="n">
        <v>150322</v>
      </c>
      <c r="G573" s="20" t="n">
        <f aca="false">$G$11</f>
        <v>14.8</v>
      </c>
      <c r="H573" s="20" t="n">
        <f aca="false">$H$11</f>
        <v>9.2</v>
      </c>
      <c r="I573" s="6" t="n">
        <f aca="false">(3.14*POWER(H573,2)*0.25*G573)</f>
        <v>983.34752</v>
      </c>
      <c r="J573" s="6" t="n">
        <f aca="false">B573-C573/(2*10^5/1.8467)</f>
        <v>10.687401813</v>
      </c>
      <c r="K573" s="24" t="n">
        <f aca="false">G573-J573</f>
        <v>4.112598187</v>
      </c>
      <c r="L573" s="6" t="n">
        <f aca="false">I573/K573</f>
        <v>239.106150245453</v>
      </c>
      <c r="M573" s="25" t="n">
        <f aca="false">C573/L573</f>
        <v>628.683117710221</v>
      </c>
      <c r="N573" s="17" t="n">
        <f aca="false">J573/G573</f>
        <v>0.722121744121622</v>
      </c>
      <c r="O573" s="18" t="n">
        <f aca="false">LN(L573/(3.14*H573^2/4))</f>
        <v>1.28057218970523</v>
      </c>
    </row>
    <row r="574" customFormat="false" ht="14.25" hidden="false" customHeight="false" outlineLevel="0" collapsed="false">
      <c r="A574" s="14" t="n">
        <v>56.06</v>
      </c>
      <c r="B574" s="14" t="n">
        <v>12.0961</v>
      </c>
      <c r="C574" s="19" t="n">
        <v>151064</v>
      </c>
      <c r="G574" s="20" t="n">
        <f aca="false">$G$11</f>
        <v>14.8</v>
      </c>
      <c r="H574" s="20" t="n">
        <f aca="false">$H$11</f>
        <v>9.2</v>
      </c>
      <c r="I574" s="6" t="n">
        <f aca="false">(3.14*POWER(H574,2)*0.25*G574)</f>
        <v>983.34752</v>
      </c>
      <c r="J574" s="6" t="n">
        <f aca="false">B574-C574/(2*10^5/1.8467)</f>
        <v>10.701250556</v>
      </c>
      <c r="K574" s="24" t="n">
        <f aca="false">G574-J574</f>
        <v>4.098749444</v>
      </c>
      <c r="L574" s="6" t="n">
        <f aca="false">I574/K574</f>
        <v>239.914035594316</v>
      </c>
      <c r="M574" s="25" t="n">
        <f aca="false">C574/L574</f>
        <v>629.658867709776</v>
      </c>
      <c r="N574" s="17" t="n">
        <f aca="false">J574/G574</f>
        <v>0.72305747</v>
      </c>
      <c r="O574" s="18" t="n">
        <f aca="false">LN(L574/(3.14*H574^2/4))</f>
        <v>1.28394526724447</v>
      </c>
    </row>
    <row r="575" customFormat="false" ht="14.25" hidden="false" customHeight="false" outlineLevel="0" collapsed="false">
      <c r="A575" s="14" t="n">
        <v>56.16</v>
      </c>
      <c r="B575" s="14" t="n">
        <v>12.1168</v>
      </c>
      <c r="C575" s="19" t="n">
        <v>151845</v>
      </c>
      <c r="G575" s="20" t="n">
        <f aca="false">$G$11</f>
        <v>14.8</v>
      </c>
      <c r="H575" s="20" t="n">
        <f aca="false">$H$11</f>
        <v>9.2</v>
      </c>
      <c r="I575" s="6" t="n">
        <f aca="false">(3.14*POWER(H575,2)*0.25*G575)</f>
        <v>983.34752</v>
      </c>
      <c r="J575" s="6" t="n">
        <f aca="false">B575-C575/(2*10^5/1.8467)</f>
        <v>10.7147391925</v>
      </c>
      <c r="K575" s="24" t="n">
        <f aca="false">G575-J575</f>
        <v>4.0852608075</v>
      </c>
      <c r="L575" s="6" t="n">
        <f aca="false">I575/K575</f>
        <v>240.706179197838</v>
      </c>
      <c r="M575" s="25" t="n">
        <f aca="false">C575/L575</f>
        <v>630.83133347897</v>
      </c>
      <c r="N575" s="17" t="n">
        <f aca="false">J575/G575</f>
        <v>0.723968864358108</v>
      </c>
      <c r="O575" s="18" t="n">
        <f aca="false">LN(L575/(3.14*H575^2/4))</f>
        <v>1.28724160933088</v>
      </c>
    </row>
    <row r="576" customFormat="false" ht="14.25" hidden="false" customHeight="false" outlineLevel="0" collapsed="false">
      <c r="A576" s="14" t="n">
        <v>56.26</v>
      </c>
      <c r="B576" s="14" t="n">
        <v>12.1374</v>
      </c>
      <c r="C576" s="19" t="n">
        <v>152630</v>
      </c>
      <c r="G576" s="20" t="n">
        <f aca="false">$G$11</f>
        <v>14.8</v>
      </c>
      <c r="H576" s="20" t="n">
        <f aca="false">$H$11</f>
        <v>9.2</v>
      </c>
      <c r="I576" s="6" t="n">
        <f aca="false">(3.14*POWER(H576,2)*0.25*G576)</f>
        <v>983.34752</v>
      </c>
      <c r="J576" s="6" t="n">
        <f aca="false">B576-C576/(2*10^5/1.8467)</f>
        <v>10.728090895</v>
      </c>
      <c r="K576" s="24" t="n">
        <f aca="false">G576-J576</f>
        <v>4.071909105</v>
      </c>
      <c r="L576" s="6" t="n">
        <f aca="false">I576/K576</f>
        <v>241.49544958961</v>
      </c>
      <c r="M576" s="25" t="n">
        <f aca="false">C576/L576</f>
        <v>632.020190274289</v>
      </c>
      <c r="N576" s="17" t="n">
        <f aca="false">J576/G576</f>
        <v>0.724871006418919</v>
      </c>
      <c r="O576" s="18" t="n">
        <f aca="false">LN(L576/(3.14*H576^2/4))</f>
        <v>1.2905152237258</v>
      </c>
    </row>
    <row r="577" customFormat="false" ht="14.25" hidden="false" customHeight="false" outlineLevel="0" collapsed="false">
      <c r="A577" s="14" t="n">
        <v>56.36</v>
      </c>
      <c r="B577" s="14" t="n">
        <v>12.158</v>
      </c>
      <c r="C577" s="19" t="n">
        <v>153427</v>
      </c>
      <c r="G577" s="20" t="n">
        <f aca="false">$G$11</f>
        <v>14.8</v>
      </c>
      <c r="H577" s="20" t="n">
        <f aca="false">$H$11</f>
        <v>9.2</v>
      </c>
      <c r="I577" s="6" t="n">
        <f aca="false">(3.14*POWER(H577,2)*0.25*G577)</f>
        <v>983.34752</v>
      </c>
      <c r="J577" s="6" t="n">
        <f aca="false">B577-C577/(2*10^5/1.8467)</f>
        <v>10.7413317955</v>
      </c>
      <c r="K577" s="24" t="n">
        <f aca="false">G577-J577</f>
        <v>4.0586682045</v>
      </c>
      <c r="L577" s="6" t="n">
        <f aca="false">I577/K577</f>
        <v>242.28329847454</v>
      </c>
      <c r="M577" s="25" t="n">
        <f aca="false">C577/L577</f>
        <v>633.254545261701</v>
      </c>
      <c r="N577" s="17" t="n">
        <f aca="false">J577/G577</f>
        <v>0.725765661858108</v>
      </c>
      <c r="O577" s="18" t="n">
        <f aca="false">LN(L577/(3.14*H577^2/4))</f>
        <v>1.2937722894178</v>
      </c>
    </row>
    <row r="578" customFormat="false" ht="14.25" hidden="false" customHeight="false" outlineLevel="0" collapsed="false">
      <c r="A578" s="14" t="n">
        <v>56.46</v>
      </c>
      <c r="B578" s="14" t="n">
        <v>12.1787</v>
      </c>
      <c r="C578" s="19" t="n">
        <v>154191</v>
      </c>
      <c r="G578" s="20" t="n">
        <f aca="false">$G$11</f>
        <v>14.8</v>
      </c>
      <c r="H578" s="20" t="n">
        <f aca="false">$H$11</f>
        <v>9.2</v>
      </c>
      <c r="I578" s="6" t="n">
        <f aca="false">(3.14*POWER(H578,2)*0.25*G578)</f>
        <v>983.34752</v>
      </c>
      <c r="J578" s="6" t="n">
        <f aca="false">B578-C578/(2*10^5/1.8467)</f>
        <v>10.7549774015</v>
      </c>
      <c r="K578" s="24" t="n">
        <f aca="false">G578-J578</f>
        <v>4.0450225985</v>
      </c>
      <c r="L578" s="6" t="n">
        <f aca="false">I578/K578</f>
        <v>243.100624546486</v>
      </c>
      <c r="M578" s="25" t="n">
        <f aca="false">C578/L578</f>
        <v>634.268218305278</v>
      </c>
      <c r="N578" s="17" t="n">
        <f aca="false">J578/G578</f>
        <v>0.726687662263513</v>
      </c>
      <c r="O578" s="18" t="n">
        <f aca="false">LN(L578/(3.14*H578^2/4))</f>
        <v>1.29714004350143</v>
      </c>
    </row>
    <row r="579" customFormat="false" ht="14.25" hidden="false" customHeight="false" outlineLevel="0" collapsed="false">
      <c r="A579" s="14" t="n">
        <v>56.56</v>
      </c>
      <c r="B579" s="14" t="n">
        <v>12.1995</v>
      </c>
      <c r="C579" s="19" t="n">
        <v>154999</v>
      </c>
      <c r="G579" s="20" t="n">
        <f aca="false">$G$11</f>
        <v>14.8</v>
      </c>
      <c r="H579" s="20" t="n">
        <f aca="false">$H$11</f>
        <v>9.2</v>
      </c>
      <c r="I579" s="6" t="n">
        <f aca="false">(3.14*POWER(H579,2)*0.25*G579)</f>
        <v>983.34752</v>
      </c>
      <c r="J579" s="6" t="n">
        <f aca="false">B579-C579/(2*10^5/1.8467)</f>
        <v>10.7683167335</v>
      </c>
      <c r="K579" s="24" t="n">
        <f aca="false">G579-J579</f>
        <v>4.0316832665</v>
      </c>
      <c r="L579" s="6" t="n">
        <f aca="false">I579/K579</f>
        <v>243.904953588695</v>
      </c>
      <c r="M579" s="25" t="n">
        <f aca="false">C579/L579</f>
        <v>635.489348286792</v>
      </c>
      <c r="N579" s="17" t="n">
        <f aca="false">J579/G579</f>
        <v>0.72758896847973</v>
      </c>
      <c r="O579" s="18" t="n">
        <f aca="false">LN(L579/(3.14*H579^2/4))</f>
        <v>1.30044320802212</v>
      </c>
    </row>
    <row r="580" customFormat="false" ht="14.25" hidden="false" customHeight="false" outlineLevel="0" collapsed="false">
      <c r="A580" s="14" t="n">
        <v>56.66</v>
      </c>
      <c r="B580" s="14" t="n">
        <v>12.2209</v>
      </c>
      <c r="C580" s="19" t="n">
        <v>155808</v>
      </c>
      <c r="G580" s="20" t="n">
        <f aca="false">$G$11</f>
        <v>14.8</v>
      </c>
      <c r="H580" s="20" t="n">
        <f aca="false">$H$11</f>
        <v>9.2</v>
      </c>
      <c r="I580" s="6" t="n">
        <f aca="false">(3.14*POWER(H580,2)*0.25*G580)</f>
        <v>983.34752</v>
      </c>
      <c r="J580" s="6" t="n">
        <f aca="false">B580-C580/(2*10^5/1.8467)</f>
        <v>10.782246832</v>
      </c>
      <c r="K580" s="24" t="n">
        <f aca="false">G580-J580</f>
        <v>4.017753168</v>
      </c>
      <c r="L580" s="6" t="n">
        <f aca="false">I580/K580</f>
        <v>244.750605346296</v>
      </c>
      <c r="M580" s="25" t="n">
        <f aca="false">C580/L580</f>
        <v>636.599038353953</v>
      </c>
      <c r="N580" s="17" t="n">
        <f aca="false">J580/G580</f>
        <v>0.728530191351351</v>
      </c>
      <c r="O580" s="18" t="n">
        <f aca="false">LN(L580/(3.14*H580^2/4))</f>
        <v>1.30390434782231</v>
      </c>
    </row>
    <row r="581" customFormat="false" ht="14.25" hidden="false" customHeight="false" outlineLevel="0" collapsed="false">
      <c r="A581" s="14" t="n">
        <v>56.76</v>
      </c>
      <c r="B581" s="14" t="n">
        <v>12.2416</v>
      </c>
      <c r="C581" s="19" t="n">
        <v>156633</v>
      </c>
      <c r="G581" s="20" t="n">
        <f aca="false">$G$11</f>
        <v>14.8</v>
      </c>
      <c r="H581" s="20" t="n">
        <f aca="false">$H$11</f>
        <v>9.2</v>
      </c>
      <c r="I581" s="6" t="n">
        <f aca="false">(3.14*POWER(H581,2)*0.25*G581)</f>
        <v>983.34752</v>
      </c>
      <c r="J581" s="6" t="n">
        <f aca="false">B581-C581/(2*10^5/1.8467)</f>
        <v>10.7953291945</v>
      </c>
      <c r="K581" s="24" t="n">
        <f aca="false">G581-J581</f>
        <v>4.0046708055</v>
      </c>
      <c r="L581" s="6" t="n">
        <f aca="false">I581/K581</f>
        <v>245.550150751336</v>
      </c>
      <c r="M581" s="25" t="n">
        <f aca="false">C581/L581</f>
        <v>637.885985900368</v>
      </c>
      <c r="N581" s="17" t="n">
        <f aca="false">J581/G581</f>
        <v>0.729414134763514</v>
      </c>
      <c r="O581" s="18" t="n">
        <f aca="false">LN(L581/(3.14*H581^2/4))</f>
        <v>1.30716579950816</v>
      </c>
    </row>
    <row r="582" customFormat="false" ht="14.25" hidden="false" customHeight="false" outlineLevel="0" collapsed="false">
      <c r="A582" s="14" t="n">
        <v>56.86</v>
      </c>
      <c r="B582" s="14" t="n">
        <v>12.2622</v>
      </c>
      <c r="C582" s="19" t="n">
        <v>157451</v>
      </c>
      <c r="G582" s="20" t="n">
        <f aca="false">$G$11</f>
        <v>14.8</v>
      </c>
      <c r="H582" s="20" t="n">
        <f aca="false">$H$11</f>
        <v>9.2</v>
      </c>
      <c r="I582" s="6" t="n">
        <f aca="false">(3.14*POWER(H582,2)*0.25*G582)</f>
        <v>983.34752</v>
      </c>
      <c r="J582" s="6" t="n">
        <f aca="false">B582-C582/(2*10^5/1.8467)</f>
        <v>10.8083761915</v>
      </c>
      <c r="K582" s="24" t="n">
        <f aca="false">G582-J582</f>
        <v>3.9916238085</v>
      </c>
      <c r="L582" s="6" t="n">
        <f aca="false">I582/K582</f>
        <v>246.352754461981</v>
      </c>
      <c r="M582" s="25" t="n">
        <f aca="false">C582/L582</f>
        <v>639.128230345396</v>
      </c>
      <c r="N582" s="17" t="n">
        <f aca="false">J582/G582</f>
        <v>0.730295688614865</v>
      </c>
      <c r="O582" s="18" t="n">
        <f aca="false">LN(L582/(3.14*H582^2/4))</f>
        <v>1.31042906310907</v>
      </c>
    </row>
    <row r="583" customFormat="false" ht="14.25" hidden="false" customHeight="false" outlineLevel="0" collapsed="false">
      <c r="A583" s="14" t="n">
        <v>56.96</v>
      </c>
      <c r="B583" s="14" t="n">
        <v>12.2829</v>
      </c>
      <c r="C583" s="19" t="n">
        <v>158239</v>
      </c>
      <c r="G583" s="20" t="n">
        <f aca="false">$G$11</f>
        <v>14.8</v>
      </c>
      <c r="H583" s="20" t="n">
        <f aca="false">$H$11</f>
        <v>9.2</v>
      </c>
      <c r="I583" s="6" t="n">
        <f aca="false">(3.14*POWER(H583,2)*0.25*G583)</f>
        <v>983.34752</v>
      </c>
      <c r="J583" s="6" t="n">
        <f aca="false">B583-C583/(2*10^5/1.8467)</f>
        <v>10.8218001935</v>
      </c>
      <c r="K583" s="24" t="n">
        <f aca="false">G583-J583</f>
        <v>3.9781998065</v>
      </c>
      <c r="L583" s="6" t="n">
        <f aca="false">I583/K583</f>
        <v>247.184045002793</v>
      </c>
      <c r="M583" s="25" t="n">
        <f aca="false">C583/L583</f>
        <v>640.166722727641</v>
      </c>
      <c r="N583" s="17" t="n">
        <f aca="false">J583/G583</f>
        <v>0.731202715777027</v>
      </c>
      <c r="O583" s="18" t="n">
        <f aca="false">LN(L583/(3.14*H583^2/4))</f>
        <v>1.31379777372134</v>
      </c>
    </row>
    <row r="584" customFormat="false" ht="14.25" hidden="false" customHeight="false" outlineLevel="0" collapsed="false">
      <c r="A584" s="14" t="n">
        <v>57.06</v>
      </c>
      <c r="B584" s="14" t="n">
        <v>12.3035</v>
      </c>
      <c r="C584" s="19" t="n">
        <v>159104</v>
      </c>
      <c r="G584" s="20" t="n">
        <f aca="false">$G$11</f>
        <v>14.8</v>
      </c>
      <c r="H584" s="20" t="n">
        <f aca="false">$H$11</f>
        <v>9.2</v>
      </c>
      <c r="I584" s="6" t="n">
        <f aca="false">(3.14*POWER(H584,2)*0.25*G584)</f>
        <v>983.34752</v>
      </c>
      <c r="J584" s="6" t="n">
        <f aca="false">B584-C584/(2*10^5/1.8467)</f>
        <v>10.834413216</v>
      </c>
      <c r="K584" s="24" t="n">
        <f aca="false">G584-J584</f>
        <v>3.965586784</v>
      </c>
      <c r="L584" s="6" t="n">
        <f aca="false">I584/K584</f>
        <v>247.970243386811</v>
      </c>
      <c r="M584" s="25" t="n">
        <f aca="false">C584/L584</f>
        <v>641.625373379226</v>
      </c>
      <c r="N584" s="17" t="n">
        <f aca="false">J584/G584</f>
        <v>0.732054947027027</v>
      </c>
      <c r="O584" s="18" t="n">
        <f aca="false">LN(L584/(3.14*H584^2/4))</f>
        <v>1.31697334571228</v>
      </c>
    </row>
    <row r="585" customFormat="false" ht="14.25" hidden="false" customHeight="false" outlineLevel="0" collapsed="false">
      <c r="A585" s="14" t="n">
        <v>57.16</v>
      </c>
      <c r="B585" s="14" t="n">
        <v>12.3243</v>
      </c>
      <c r="C585" s="19" t="n">
        <v>159940</v>
      </c>
      <c r="G585" s="20" t="n">
        <f aca="false">$G$11</f>
        <v>14.8</v>
      </c>
      <c r="H585" s="20" t="n">
        <f aca="false">$H$11</f>
        <v>9.2</v>
      </c>
      <c r="I585" s="6" t="n">
        <f aca="false">(3.14*POWER(H585,2)*0.25*G585)</f>
        <v>983.34752</v>
      </c>
      <c r="J585" s="6" t="n">
        <f aca="false">B585-C585/(2*10^5/1.8467)</f>
        <v>10.84749401</v>
      </c>
      <c r="K585" s="24" t="n">
        <f aca="false">G585-J585</f>
        <v>3.95250599</v>
      </c>
      <c r="L585" s="6" t="n">
        <f aca="false">I585/K585</f>
        <v>248.790899365594</v>
      </c>
      <c r="M585" s="25" t="n">
        <f aca="false">C585/L585</f>
        <v>642.869174105</v>
      </c>
      <c r="N585" s="17" t="n">
        <f aca="false">J585/G585</f>
        <v>0.732938784459459</v>
      </c>
      <c r="O585" s="18" t="n">
        <f aca="false">LN(L585/(3.14*H585^2/4))</f>
        <v>1.32027737517321</v>
      </c>
    </row>
    <row r="586" customFormat="false" ht="14.25" hidden="false" customHeight="false" outlineLevel="0" collapsed="false">
      <c r="A586" s="14" t="n">
        <v>57.26</v>
      </c>
      <c r="B586" s="14" t="n">
        <v>12.3449</v>
      </c>
      <c r="C586" s="19" t="n">
        <v>160776</v>
      </c>
      <c r="G586" s="20" t="n">
        <f aca="false">$G$11</f>
        <v>14.8</v>
      </c>
      <c r="H586" s="20" t="n">
        <f aca="false">$H$11</f>
        <v>9.2</v>
      </c>
      <c r="I586" s="6" t="n">
        <f aca="false">(3.14*POWER(H586,2)*0.25*G586)</f>
        <v>983.34752</v>
      </c>
      <c r="J586" s="6" t="n">
        <f aca="false">B586-C586/(2*10^5/1.8467)</f>
        <v>10.860374804</v>
      </c>
      <c r="K586" s="24" t="n">
        <f aca="false">G586-J586</f>
        <v>3.939625196</v>
      </c>
      <c r="L586" s="6" t="n">
        <f aca="false">I586/K586</f>
        <v>249.604333173221</v>
      </c>
      <c r="M586" s="25" t="n">
        <f aca="false">C586/L586</f>
        <v>644.123433099314</v>
      </c>
      <c r="N586" s="17" t="n">
        <f aca="false">J586/G586</f>
        <v>0.733809108378378</v>
      </c>
      <c r="O586" s="18" t="n">
        <f aca="false">LN(L586/(3.14*H586^2/4))</f>
        <v>1.32354158990396</v>
      </c>
    </row>
    <row r="587" customFormat="false" ht="14.25" hidden="false" customHeight="false" outlineLevel="0" collapsed="false">
      <c r="A587" s="14" t="n">
        <v>57.36</v>
      </c>
      <c r="B587" s="14" t="n">
        <v>12.3655</v>
      </c>
      <c r="C587" s="19" t="n">
        <v>161576</v>
      </c>
      <c r="G587" s="20" t="n">
        <f aca="false">$G$11</f>
        <v>14.8</v>
      </c>
      <c r="H587" s="20" t="n">
        <f aca="false">$H$11</f>
        <v>9.2</v>
      </c>
      <c r="I587" s="6" t="n">
        <f aca="false">(3.14*POWER(H587,2)*0.25*G587)</f>
        <v>983.34752</v>
      </c>
      <c r="J587" s="6" t="n">
        <f aca="false">B587-C587/(2*10^5/1.8467)</f>
        <v>10.873588004</v>
      </c>
      <c r="K587" s="24" t="n">
        <f aca="false">G587-J587</f>
        <v>3.926411996</v>
      </c>
      <c r="L587" s="6" t="n">
        <f aca="false">I587/K587</f>
        <v>250.444304113215</v>
      </c>
      <c r="M587" s="25" t="n">
        <f aca="false">C587/L587</f>
        <v>645.157415626264</v>
      </c>
      <c r="N587" s="17" t="n">
        <f aca="false">J587/G587</f>
        <v>0.734701892162162</v>
      </c>
      <c r="O587" s="18" t="n">
        <f aca="false">LN(L587/(3.14*H587^2/4))</f>
        <v>1.32690115002431</v>
      </c>
    </row>
    <row r="588" customFormat="false" ht="14.25" hidden="false" customHeight="false" outlineLevel="0" collapsed="false">
      <c r="A588" s="14" t="n">
        <v>57.46</v>
      </c>
      <c r="B588" s="14" t="n">
        <v>12.3868</v>
      </c>
      <c r="C588" s="19" t="n">
        <v>162460</v>
      </c>
      <c r="G588" s="20" t="n">
        <f aca="false">$G$11</f>
        <v>14.8</v>
      </c>
      <c r="H588" s="20" t="n">
        <f aca="false">$H$11</f>
        <v>9.2</v>
      </c>
      <c r="I588" s="6" t="n">
        <f aca="false">(3.14*POWER(H588,2)*0.25*G588)</f>
        <v>983.34752</v>
      </c>
      <c r="J588" s="6" t="n">
        <f aca="false">B588-C588/(2*10^5/1.8467)</f>
        <v>10.88672559</v>
      </c>
      <c r="K588" s="24" t="n">
        <f aca="false">G588-J588</f>
        <v>3.91327441</v>
      </c>
      <c r="L588" s="6" t="n">
        <f aca="false">I588/K588</f>
        <v>251.285091964711</v>
      </c>
      <c r="M588" s="25" t="n">
        <f aca="false">C588/L588</f>
        <v>646.516666507279</v>
      </c>
      <c r="N588" s="17" t="n">
        <f aca="false">J588/G588</f>
        <v>0.735589566891892</v>
      </c>
      <c r="O588" s="18" t="n">
        <f aca="false">LN(L588/(3.14*H588^2/4))</f>
        <v>1.33025271222143</v>
      </c>
    </row>
    <row r="589" customFormat="false" ht="14.25" hidden="false" customHeight="false" outlineLevel="0" collapsed="false">
      <c r="A589" s="14" t="n">
        <v>57.56</v>
      </c>
      <c r="B589" s="14" t="n">
        <v>12.4076</v>
      </c>
      <c r="C589" s="19" t="n">
        <v>163275</v>
      </c>
      <c r="G589" s="20" t="n">
        <f aca="false">$G$11</f>
        <v>14.8</v>
      </c>
      <c r="H589" s="20" t="n">
        <f aca="false">$H$11</f>
        <v>9.2</v>
      </c>
      <c r="I589" s="6" t="n">
        <f aca="false">(3.14*POWER(H589,2)*0.25*G589)</f>
        <v>983.34752</v>
      </c>
      <c r="J589" s="6" t="n">
        <f aca="false">B589-C589/(2*10^5/1.8467)</f>
        <v>10.9000002875</v>
      </c>
      <c r="K589" s="24" t="n">
        <f aca="false">G589-J589</f>
        <v>3.8999997125</v>
      </c>
      <c r="L589" s="6" t="n">
        <f aca="false">I589/K589</f>
        <v>252.140408330863</v>
      </c>
      <c r="M589" s="25" t="n">
        <f aca="false">C589/L589</f>
        <v>647.555864134825</v>
      </c>
      <c r="N589" s="17" t="n">
        <f aca="false">J589/G589</f>
        <v>0.736486505912162</v>
      </c>
      <c r="O589" s="18" t="n">
        <f aca="false">LN(L589/(3.14*H589^2/4))</f>
        <v>1.33365070135242</v>
      </c>
    </row>
    <row r="590" customFormat="false" ht="14.25" hidden="false" customHeight="false" outlineLevel="0" collapsed="false">
      <c r="A590" s="14" t="n">
        <v>57.66</v>
      </c>
      <c r="B590" s="14" t="n">
        <v>12.4282</v>
      </c>
      <c r="C590" s="19" t="n">
        <v>164143</v>
      </c>
      <c r="G590" s="20" t="n">
        <f aca="false">$G$11</f>
        <v>14.8</v>
      </c>
      <c r="H590" s="20" t="n">
        <f aca="false">$H$11</f>
        <v>9.2</v>
      </c>
      <c r="I590" s="6" t="n">
        <f aca="false">(3.14*POWER(H590,2)*0.25*G590)</f>
        <v>983.34752</v>
      </c>
      <c r="J590" s="6" t="n">
        <f aca="false">B590-C590/(2*10^5/1.8467)</f>
        <v>10.9125856095</v>
      </c>
      <c r="K590" s="24" t="n">
        <f aca="false">G590-J590</f>
        <v>3.8874143905</v>
      </c>
      <c r="L590" s="6" t="n">
        <f aca="false">I590/K590</f>
        <v>252.956701092399</v>
      </c>
      <c r="M590" s="25" t="n">
        <f aca="false">C590/L590</f>
        <v>648.897614853233</v>
      </c>
      <c r="N590" s="17" t="n">
        <f aca="false">J590/G590</f>
        <v>0.737336865506757</v>
      </c>
      <c r="O590" s="18" t="n">
        <f aca="false">LN(L590/(3.14*H590^2/4))</f>
        <v>1.33688292524353</v>
      </c>
    </row>
    <row r="591" customFormat="false" ht="14.25" hidden="false" customHeight="false" outlineLevel="0" collapsed="false">
      <c r="A591" s="14" t="n">
        <v>57.76</v>
      </c>
      <c r="B591" s="14" t="n">
        <v>12.4488</v>
      </c>
      <c r="C591" s="19" t="n">
        <v>165010</v>
      </c>
      <c r="G591" s="20" t="n">
        <f aca="false">$G$11</f>
        <v>14.8</v>
      </c>
      <c r="H591" s="20" t="n">
        <f aca="false">$H$11</f>
        <v>9.2</v>
      </c>
      <c r="I591" s="6" t="n">
        <f aca="false">(3.14*POWER(H591,2)*0.25*G591)</f>
        <v>983.34752</v>
      </c>
      <c r="J591" s="6" t="n">
        <f aca="false">B591-C591/(2*10^5/1.8467)</f>
        <v>10.925180165</v>
      </c>
      <c r="K591" s="24" t="n">
        <f aca="false">G591-J591</f>
        <v>3.874819835</v>
      </c>
      <c r="L591" s="6" t="n">
        <f aca="false">I591/K591</f>
        <v>253.778901180834</v>
      </c>
      <c r="M591" s="25" t="n">
        <f aca="false">C591/L591</f>
        <v>650.211657597255</v>
      </c>
      <c r="N591" s="17" t="n">
        <f aca="false">J591/G591</f>
        <v>0.738187848986487</v>
      </c>
      <c r="O591" s="18" t="n">
        <f aca="false">LN(L591/(3.14*H591^2/4))</f>
        <v>1.3401280132392</v>
      </c>
    </row>
    <row r="592" customFormat="false" ht="14.25" hidden="false" customHeight="false" outlineLevel="0" collapsed="false">
      <c r="A592" s="14" t="n">
        <v>57.86</v>
      </c>
      <c r="B592" s="14" t="n">
        <v>12.4695</v>
      </c>
      <c r="C592" s="19" t="n">
        <v>165871</v>
      </c>
      <c r="G592" s="20" t="n">
        <f aca="false">$G$11</f>
        <v>14.8</v>
      </c>
      <c r="H592" s="20" t="n">
        <f aca="false">$H$11</f>
        <v>9.2</v>
      </c>
      <c r="I592" s="6" t="n">
        <f aca="false">(3.14*POWER(H592,2)*0.25*G592)</f>
        <v>983.34752</v>
      </c>
      <c r="J592" s="6" t="n">
        <f aca="false">B592-C592/(2*10^5/1.8467)</f>
        <v>10.9379301215</v>
      </c>
      <c r="K592" s="24" t="n">
        <f aca="false">G592-J592</f>
        <v>3.8620698785</v>
      </c>
      <c r="L592" s="6" t="n">
        <f aca="false">I592/K592</f>
        <v>254.616708380721</v>
      </c>
      <c r="M592" s="25" t="n">
        <f aca="false">C592/L592</f>
        <v>651.453712738986</v>
      </c>
      <c r="N592" s="17" t="n">
        <f aca="false">J592/G592</f>
        <v>0.739049332533784</v>
      </c>
      <c r="O592" s="18" t="n">
        <f aca="false">LN(L592/(3.14*H592^2/4))</f>
        <v>1.34342390306416</v>
      </c>
    </row>
    <row r="593" customFormat="false" ht="14.25" hidden="false" customHeight="false" outlineLevel="0" collapsed="false">
      <c r="A593" s="14" t="n">
        <v>57.96</v>
      </c>
      <c r="B593" s="14" t="n">
        <v>12.4901</v>
      </c>
      <c r="C593" s="19" t="n">
        <v>166718</v>
      </c>
      <c r="G593" s="20" t="n">
        <f aca="false">$G$11</f>
        <v>14.8</v>
      </c>
      <c r="H593" s="20" t="n">
        <f aca="false">$H$11</f>
        <v>9.2</v>
      </c>
      <c r="I593" s="6" t="n">
        <f aca="false">(3.14*POWER(H593,2)*0.25*G593)</f>
        <v>983.34752</v>
      </c>
      <c r="J593" s="6" t="n">
        <f aca="false">B593-C593/(2*10^5/1.8467)</f>
        <v>10.950709347</v>
      </c>
      <c r="K593" s="24" t="n">
        <f aca="false">G593-J593</f>
        <v>3.849290653</v>
      </c>
      <c r="L593" s="6" t="n">
        <f aca="false">I593/K593</f>
        <v>255.46200810625</v>
      </c>
      <c r="M593" s="25" t="n">
        <f aca="false">C593/L593</f>
        <v>652.613675261879</v>
      </c>
      <c r="N593" s="17" t="n">
        <f aca="false">J593/G593</f>
        <v>0.739912793716216</v>
      </c>
      <c r="O593" s="18" t="n">
        <f aca="false">LN(L593/(3.14*H593^2/4))</f>
        <v>1.34673829541978</v>
      </c>
    </row>
    <row r="594" customFormat="false" ht="14.25" hidden="false" customHeight="false" outlineLevel="0" collapsed="false">
      <c r="A594" s="14" t="n">
        <v>58.06</v>
      </c>
      <c r="B594" s="14" t="n">
        <v>12.5108</v>
      </c>
      <c r="C594" s="19" t="n">
        <v>167580</v>
      </c>
      <c r="G594" s="20" t="n">
        <f aca="false">$G$11</f>
        <v>14.8</v>
      </c>
      <c r="H594" s="20" t="n">
        <f aca="false">$H$11</f>
        <v>9.2</v>
      </c>
      <c r="I594" s="6" t="n">
        <f aca="false">(3.14*POWER(H594,2)*0.25*G594)</f>
        <v>983.34752</v>
      </c>
      <c r="J594" s="6" t="n">
        <f aca="false">B594-C594/(2*10^5/1.8467)</f>
        <v>10.96345007</v>
      </c>
      <c r="K594" s="24" t="n">
        <f aca="false">G594-J594</f>
        <v>3.83654993</v>
      </c>
      <c r="L594" s="6" t="n">
        <f aca="false">I594/K594</f>
        <v>256.310366850875</v>
      </c>
      <c r="M594" s="25" t="n">
        <f aca="false">C594/L594</f>
        <v>653.816706904798</v>
      </c>
      <c r="N594" s="17" t="n">
        <f aca="false">J594/G594</f>
        <v>0.740773653378378</v>
      </c>
      <c r="O594" s="18" t="n">
        <f aca="false">LN(L594/(3.14*H594^2/4))</f>
        <v>1.35005367375286</v>
      </c>
    </row>
    <row r="595" customFormat="false" ht="14.25" hidden="false" customHeight="false" outlineLevel="0" collapsed="false">
      <c r="A595" s="14" t="n">
        <v>58.16</v>
      </c>
      <c r="B595" s="14" t="n">
        <v>12.5315</v>
      </c>
      <c r="C595" s="19" t="n">
        <v>168462</v>
      </c>
      <c r="G595" s="20" t="n">
        <f aca="false">$G$11</f>
        <v>14.8</v>
      </c>
      <c r="H595" s="20" t="n">
        <f aca="false">$H$11</f>
        <v>9.2</v>
      </c>
      <c r="I595" s="6" t="n">
        <f aca="false">(3.14*POWER(H595,2)*0.25*G595)</f>
        <v>983.34752</v>
      </c>
      <c r="J595" s="6" t="n">
        <f aca="false">B595-C595/(2*10^5/1.8467)</f>
        <v>10.976006123</v>
      </c>
      <c r="K595" s="24" t="n">
        <f aca="false">G595-J595</f>
        <v>3.823993877</v>
      </c>
      <c r="L595" s="6" t="n">
        <f aca="false">I595/K595</f>
        <v>257.151959869626</v>
      </c>
      <c r="M595" s="25" t="n">
        <f aca="false">C595/L595</f>
        <v>655.106809551088</v>
      </c>
      <c r="N595" s="17" t="n">
        <f aca="false">J595/G595</f>
        <v>0.741622035337838</v>
      </c>
      <c r="O595" s="18" t="n">
        <f aca="false">LN(L595/(3.14*H595^2/4))</f>
        <v>1.35333178678513</v>
      </c>
    </row>
    <row r="596" customFormat="false" ht="14.25" hidden="false" customHeight="false" outlineLevel="0" collapsed="false">
      <c r="A596" s="14" t="n">
        <v>58.26</v>
      </c>
      <c r="B596" s="14" t="n">
        <v>12.5529</v>
      </c>
      <c r="C596" s="19" t="n">
        <v>169351</v>
      </c>
      <c r="G596" s="20" t="n">
        <f aca="false">$G$11</f>
        <v>14.8</v>
      </c>
      <c r="H596" s="20" t="n">
        <f aca="false">$H$11</f>
        <v>9.2</v>
      </c>
      <c r="I596" s="6" t="n">
        <f aca="false">(3.14*POWER(H596,2)*0.25*G596)</f>
        <v>983.34752</v>
      </c>
      <c r="J596" s="6" t="n">
        <f aca="false">B596-C596/(2*10^5/1.8467)</f>
        <v>10.9891975415</v>
      </c>
      <c r="K596" s="24" t="n">
        <f aca="false">G596-J596</f>
        <v>3.8108024585</v>
      </c>
      <c r="L596" s="6" t="n">
        <f aca="false">I596/K596</f>
        <v>258.042113362933</v>
      </c>
      <c r="M596" s="25" t="n">
        <f aca="false">C596/L596</f>
        <v>656.292098188679</v>
      </c>
      <c r="N596" s="17" t="n">
        <f aca="false">J596/G596</f>
        <v>0.742513347398649</v>
      </c>
      <c r="O596" s="18" t="n">
        <f aca="false">LN(L596/(3.14*H596^2/4))</f>
        <v>1.35678739477966</v>
      </c>
    </row>
    <row r="597" customFormat="false" ht="14.25" hidden="false" customHeight="false" outlineLevel="0" collapsed="false">
      <c r="A597" s="14" t="n">
        <v>58.36</v>
      </c>
      <c r="B597" s="14" t="n">
        <v>12.5737</v>
      </c>
      <c r="C597" s="19" t="n">
        <v>170240</v>
      </c>
      <c r="G597" s="20" t="n">
        <f aca="false">$G$11</f>
        <v>14.8</v>
      </c>
      <c r="H597" s="20" t="n">
        <f aca="false">$H$11</f>
        <v>9.2</v>
      </c>
      <c r="I597" s="6" t="n">
        <f aca="false">(3.14*POWER(H597,2)*0.25*G597)</f>
        <v>983.34752</v>
      </c>
      <c r="J597" s="6" t="n">
        <f aca="false">B597-C597/(2*10^5/1.8467)</f>
        <v>11.00178896</v>
      </c>
      <c r="K597" s="24" t="n">
        <f aca="false">G597-J597</f>
        <v>3.79821104</v>
      </c>
      <c r="L597" s="6" t="n">
        <f aca="false">I597/K597</f>
        <v>258.897546672393</v>
      </c>
      <c r="M597" s="25" t="n">
        <f aca="false">C597/L597</f>
        <v>657.557409052702</v>
      </c>
      <c r="N597" s="17" t="n">
        <f aca="false">J597/G597</f>
        <v>0.743364118918919</v>
      </c>
      <c r="O597" s="18" t="n">
        <f aca="false">LN(L597/(3.14*H597^2/4))</f>
        <v>1.3600970038363</v>
      </c>
    </row>
    <row r="598" customFormat="false" ht="14.25" hidden="false" customHeight="false" outlineLevel="0" collapsed="false">
      <c r="A598" s="14" t="n">
        <v>58.46</v>
      </c>
      <c r="B598" s="14" t="n">
        <v>12.5944</v>
      </c>
      <c r="C598" s="19" t="n">
        <v>171095</v>
      </c>
      <c r="G598" s="20" t="n">
        <f aca="false">$G$11</f>
        <v>14.8</v>
      </c>
      <c r="H598" s="20" t="n">
        <f aca="false">$H$11</f>
        <v>9.2</v>
      </c>
      <c r="I598" s="6" t="n">
        <f aca="false">(3.14*POWER(H598,2)*0.25*G598)</f>
        <v>983.34752</v>
      </c>
      <c r="J598" s="6" t="n">
        <f aca="false">B598-C598/(2*10^5/1.8467)</f>
        <v>11.0145943175</v>
      </c>
      <c r="K598" s="24" t="n">
        <f aca="false">G598-J598</f>
        <v>3.7854056825</v>
      </c>
      <c r="L598" s="6" t="n">
        <f aca="false">I598/K598</f>
        <v>259.773351254275</v>
      </c>
      <c r="M598" s="25" t="n">
        <f aca="false">C598/L598</f>
        <v>658.631838769815</v>
      </c>
      <c r="N598" s="17" t="n">
        <f aca="false">J598/G598</f>
        <v>0.744229345777027</v>
      </c>
      <c r="O598" s="18" t="n">
        <f aca="false">LN(L598/(3.14*H598^2/4))</f>
        <v>1.36347411798615</v>
      </c>
    </row>
    <row r="599" customFormat="false" ht="14.25" hidden="false" customHeight="false" outlineLevel="0" collapsed="false">
      <c r="A599" s="14" t="n">
        <v>58.56</v>
      </c>
      <c r="B599" s="14" t="n">
        <v>12.615</v>
      </c>
      <c r="C599" s="19" t="n">
        <v>172000</v>
      </c>
      <c r="G599" s="20" t="n">
        <f aca="false">$G$11</f>
        <v>14.8</v>
      </c>
      <c r="H599" s="20" t="n">
        <f aca="false">$H$11</f>
        <v>9.2</v>
      </c>
      <c r="I599" s="6" t="n">
        <f aca="false">(3.14*POWER(H599,2)*0.25*G599)</f>
        <v>983.34752</v>
      </c>
      <c r="J599" s="6" t="n">
        <f aca="false">B599-C599/(2*10^5/1.8467)</f>
        <v>11.026838</v>
      </c>
      <c r="K599" s="24" t="n">
        <f aca="false">G599-J599</f>
        <v>3.773162</v>
      </c>
      <c r="L599" s="6" t="n">
        <f aca="false">I599/K599</f>
        <v>260.616300068749</v>
      </c>
      <c r="M599" s="25" t="n">
        <f aca="false">C599/L599</f>
        <v>659.97406898428</v>
      </c>
      <c r="N599" s="17" t="n">
        <f aca="false">J599/G599</f>
        <v>0.745056621621622</v>
      </c>
      <c r="O599" s="18" t="n">
        <f aca="false">LN(L599/(3.14*H599^2/4))</f>
        <v>1.36671380405447</v>
      </c>
    </row>
    <row r="600" customFormat="false" ht="14.25" hidden="false" customHeight="false" outlineLevel="0" collapsed="false">
      <c r="A600" s="14" t="n">
        <v>58.66</v>
      </c>
      <c r="B600" s="14" t="n">
        <v>12.6356</v>
      </c>
      <c r="C600" s="19" t="n">
        <v>172917</v>
      </c>
      <c r="G600" s="20" t="n">
        <f aca="false">$G$11</f>
        <v>14.8</v>
      </c>
      <c r="H600" s="20" t="n">
        <f aca="false">$H$11</f>
        <v>9.2</v>
      </c>
      <c r="I600" s="6" t="n">
        <f aca="false">(3.14*POWER(H600,2)*0.25*G600)</f>
        <v>983.34752</v>
      </c>
      <c r="J600" s="6" t="n">
        <f aca="false">B600-C600/(2*10^5/1.8467)</f>
        <v>11.0389708805</v>
      </c>
      <c r="K600" s="24" t="n">
        <f aca="false">G600-J600</f>
        <v>3.7610291195</v>
      </c>
      <c r="L600" s="6" t="n">
        <f aca="false">I600/K600</f>
        <v>261.457034432833</v>
      </c>
      <c r="M600" s="25" t="n">
        <f aca="false">C600/L600</f>
        <v>661.359142143951</v>
      </c>
      <c r="N600" s="17" t="n">
        <f aca="false">J600/G600</f>
        <v>0.745876410844595</v>
      </c>
      <c r="O600" s="18" t="n">
        <f aca="false">LN(L600/(3.14*H600^2/4))</f>
        <v>1.36993455882314</v>
      </c>
    </row>
    <row r="601" customFormat="false" ht="14.25" hidden="false" customHeight="false" outlineLevel="0" collapsed="false">
      <c r="A601" s="14" t="n">
        <v>58.76</v>
      </c>
      <c r="B601" s="14" t="n">
        <v>12.6563</v>
      </c>
      <c r="C601" s="19" t="n">
        <v>173843</v>
      </c>
      <c r="G601" s="20" t="n">
        <f aca="false">$G$11</f>
        <v>14.8</v>
      </c>
      <c r="H601" s="20" t="n">
        <f aca="false">$H$11</f>
        <v>9.2</v>
      </c>
      <c r="I601" s="6" t="n">
        <f aca="false">(3.14*POWER(H601,2)*0.25*G601)</f>
        <v>983.34752</v>
      </c>
      <c r="J601" s="6" t="n">
        <f aca="false">B601-C601/(2*10^5/1.8467)</f>
        <v>11.0511206595</v>
      </c>
      <c r="K601" s="24" t="n">
        <f aca="false">G601-J601</f>
        <v>3.7488793405</v>
      </c>
      <c r="L601" s="6" t="n">
        <f aca="false">I601/K601</f>
        <v>262.304393042655</v>
      </c>
      <c r="M601" s="25" t="n">
        <f aca="false">C601/L601</f>
        <v>662.752910782285</v>
      </c>
      <c r="N601" s="17" t="n">
        <f aca="false">J601/G601</f>
        <v>0.746697341858108</v>
      </c>
      <c r="O601" s="18" t="n">
        <f aca="false">LN(L601/(3.14*H601^2/4))</f>
        <v>1.37317022798341</v>
      </c>
    </row>
    <row r="602" customFormat="false" ht="14.25" hidden="false" customHeight="false" outlineLevel="0" collapsed="false">
      <c r="A602" s="14" t="n">
        <v>58.86</v>
      </c>
      <c r="B602" s="14" t="n">
        <v>12.6769</v>
      </c>
      <c r="C602" s="19" t="n">
        <v>174723</v>
      </c>
      <c r="G602" s="20" t="n">
        <f aca="false">$G$11</f>
        <v>14.8</v>
      </c>
      <c r="H602" s="20" t="n">
        <f aca="false">$H$11</f>
        <v>9.2</v>
      </c>
      <c r="I602" s="6" t="n">
        <f aca="false">(3.14*POWER(H602,2)*0.25*G602)</f>
        <v>983.34752</v>
      </c>
      <c r="J602" s="6" t="n">
        <f aca="false">B602-C602/(2*10^5/1.8467)</f>
        <v>11.0635951795</v>
      </c>
      <c r="K602" s="24" t="n">
        <f aca="false">G602-J602</f>
        <v>3.7364048205</v>
      </c>
      <c r="L602" s="6" t="n">
        <f aca="false">I602/K602</f>
        <v>263.180133642053</v>
      </c>
      <c r="M602" s="25" t="n">
        <f aca="false">C602/L602</f>
        <v>663.891295980715</v>
      </c>
      <c r="N602" s="17" t="n">
        <f aca="false">J602/G602</f>
        <v>0.747540214831081</v>
      </c>
      <c r="O602" s="18" t="n">
        <f aca="false">LN(L602/(3.14*H602^2/4))</f>
        <v>1.37650330960875</v>
      </c>
    </row>
    <row r="603" customFormat="false" ht="14.25" hidden="false" customHeight="false" outlineLevel="0" collapsed="false">
      <c r="A603" s="14" t="n">
        <v>58.96</v>
      </c>
      <c r="B603" s="14" t="n">
        <v>12.6976</v>
      </c>
      <c r="C603" s="19" t="n">
        <v>175648</v>
      </c>
      <c r="G603" s="20" t="n">
        <f aca="false">$G$11</f>
        <v>14.8</v>
      </c>
      <c r="H603" s="20" t="n">
        <f aca="false">$H$11</f>
        <v>9.2</v>
      </c>
      <c r="I603" s="6" t="n">
        <f aca="false">(3.14*POWER(H603,2)*0.25*G603)</f>
        <v>983.34752</v>
      </c>
      <c r="J603" s="6" t="n">
        <f aca="false">B603-C603/(2*10^5/1.8467)</f>
        <v>11.075754192</v>
      </c>
      <c r="K603" s="24" t="n">
        <f aca="false">G603-J603</f>
        <v>3.724245808</v>
      </c>
      <c r="L603" s="6" t="n">
        <f aca="false">I603/K603</f>
        <v>264.039370840583</v>
      </c>
      <c r="M603" s="25" t="n">
        <f aca="false">C603/L603</f>
        <v>665.234125656395</v>
      </c>
      <c r="N603" s="17" t="n">
        <f aca="false">J603/G603</f>
        <v>0.74836176972973</v>
      </c>
      <c r="O603" s="18" t="n">
        <f aca="false">LN(L603/(3.14*H603^2/4))</f>
        <v>1.3797628170889</v>
      </c>
    </row>
    <row r="604" customFormat="false" ht="14.25" hidden="false" customHeight="false" outlineLevel="0" collapsed="false">
      <c r="A604" s="14" t="n">
        <v>59.06</v>
      </c>
      <c r="B604" s="14" t="n">
        <v>12.719</v>
      </c>
      <c r="C604" s="19" t="n">
        <v>176568</v>
      </c>
      <c r="G604" s="20" t="n">
        <f aca="false">$G$11</f>
        <v>14.8</v>
      </c>
      <c r="H604" s="20" t="n">
        <f aca="false">$H$11</f>
        <v>9.2</v>
      </c>
      <c r="I604" s="6" t="n">
        <f aca="false">(3.14*POWER(H604,2)*0.25*G604)</f>
        <v>983.34752</v>
      </c>
      <c r="J604" s="6" t="n">
        <f aca="false">B604-C604/(2*10^5/1.8467)</f>
        <v>11.088659372</v>
      </c>
      <c r="K604" s="24" t="n">
        <f aca="false">G604-J604</f>
        <v>3.711340628</v>
      </c>
      <c r="L604" s="6" t="n">
        <f aca="false">I604/K604</f>
        <v>264.957496108331</v>
      </c>
      <c r="M604" s="25" t="n">
        <f aca="false">C604/L604</f>
        <v>666.401225077279</v>
      </c>
      <c r="N604" s="17" t="n">
        <f aca="false">J604/G604</f>
        <v>0.749233741351351</v>
      </c>
      <c r="O604" s="18" t="n">
        <f aca="false">LN(L604/(3.14*H604^2/4))</f>
        <v>1.38323401416775</v>
      </c>
    </row>
    <row r="605" customFormat="false" ht="14.25" hidden="false" customHeight="false" outlineLevel="0" collapsed="false">
      <c r="A605" s="14" t="n">
        <v>59.16</v>
      </c>
      <c r="B605" s="14" t="n">
        <v>12.7399</v>
      </c>
      <c r="C605" s="19" t="n">
        <v>177493</v>
      </c>
      <c r="G605" s="20" t="n">
        <f aca="false">$G$11</f>
        <v>14.8</v>
      </c>
      <c r="H605" s="20" t="n">
        <f aca="false">$H$11</f>
        <v>9.2</v>
      </c>
      <c r="I605" s="6" t="n">
        <f aca="false">(3.14*POWER(H605,2)*0.25*G605)</f>
        <v>983.34752</v>
      </c>
      <c r="J605" s="6" t="n">
        <f aca="false">B605-C605/(2*10^5/1.8467)</f>
        <v>11.1010183845</v>
      </c>
      <c r="K605" s="24" t="n">
        <f aca="false">G605-J605</f>
        <v>3.6989816155</v>
      </c>
      <c r="L605" s="6" t="n">
        <f aca="false">I605/K605</f>
        <v>265.842770312628</v>
      </c>
      <c r="M605" s="25" t="n">
        <f aca="false">C605/L605</f>
        <v>667.661564733434</v>
      </c>
      <c r="N605" s="17" t="n">
        <f aca="false">J605/G605</f>
        <v>0.750068809763513</v>
      </c>
      <c r="O605" s="18" t="n">
        <f aca="false">LN(L605/(3.14*H605^2/4))</f>
        <v>1.38656963805916</v>
      </c>
    </row>
    <row r="606" customFormat="false" ht="14.25" hidden="false" customHeight="false" outlineLevel="0" collapsed="false">
      <c r="A606" s="14" t="n">
        <v>59.26</v>
      </c>
      <c r="B606" s="14" t="n">
        <v>12.7606</v>
      </c>
      <c r="C606" s="19" t="n">
        <v>178427</v>
      </c>
      <c r="G606" s="20" t="n">
        <f aca="false">$G$11</f>
        <v>14.8</v>
      </c>
      <c r="H606" s="20" t="n">
        <f aca="false">$H$11</f>
        <v>9.2</v>
      </c>
      <c r="I606" s="6" t="n">
        <f aca="false">(3.14*POWER(H606,2)*0.25*G606)</f>
        <v>983.34752</v>
      </c>
      <c r="J606" s="6" t="n">
        <f aca="false">B606-C606/(2*10^5/1.8467)</f>
        <v>11.1130942955</v>
      </c>
      <c r="K606" s="24" t="n">
        <f aca="false">G606-J606</f>
        <v>3.6869057045</v>
      </c>
      <c r="L606" s="6" t="n">
        <f aca="false">I606/K606</f>
        <v>266.713498747687</v>
      </c>
      <c r="M606" s="25" t="n">
        <f aca="false">C606/L606</f>
        <v>668.983762868311</v>
      </c>
      <c r="N606" s="17" t="n">
        <f aca="false">J606/G606</f>
        <v>0.750884749695946</v>
      </c>
      <c r="O606" s="18" t="n">
        <f aca="false">LN(L606/(3.14*H606^2/4))</f>
        <v>1.38983963697394</v>
      </c>
    </row>
    <row r="607" customFormat="false" ht="14.25" hidden="false" customHeight="false" outlineLevel="0" collapsed="false">
      <c r="A607" s="14" t="n">
        <v>59.36</v>
      </c>
      <c r="B607" s="14" t="n">
        <v>12.7813</v>
      </c>
      <c r="C607" s="19" t="n">
        <v>179360</v>
      </c>
      <c r="G607" s="20" t="n">
        <f aca="false">$G$11</f>
        <v>14.8</v>
      </c>
      <c r="H607" s="20" t="n">
        <f aca="false">$H$11</f>
        <v>9.2</v>
      </c>
      <c r="I607" s="6" t="n">
        <f aca="false">(3.14*POWER(H607,2)*0.25*G607)</f>
        <v>983.34752</v>
      </c>
      <c r="J607" s="6" t="n">
        <f aca="false">B607-C607/(2*10^5/1.8467)</f>
        <v>11.12517944</v>
      </c>
      <c r="K607" s="24" t="n">
        <f aca="false">G607-J607</f>
        <v>3.67482056</v>
      </c>
      <c r="L607" s="6" t="n">
        <f aca="false">I607/K607</f>
        <v>267.590622166324</v>
      </c>
      <c r="M607" s="25" t="n">
        <f aca="false">C607/L607</f>
        <v>670.277599969541</v>
      </c>
      <c r="N607" s="17" t="n">
        <f aca="false">J607/G607</f>
        <v>0.751701313513513</v>
      </c>
      <c r="O607" s="18" t="n">
        <f aca="false">LN(L607/(3.14*H607^2/4))</f>
        <v>1.39312287650824</v>
      </c>
    </row>
    <row r="608" customFormat="false" ht="14.25" hidden="false" customHeight="false" outlineLevel="0" collapsed="false">
      <c r="A608" s="14" t="n">
        <v>59.46</v>
      </c>
      <c r="B608" s="14" t="n">
        <v>12.802</v>
      </c>
      <c r="C608" s="19" t="n">
        <v>180256</v>
      </c>
      <c r="G608" s="20" t="n">
        <f aca="false">$G$11</f>
        <v>14.8</v>
      </c>
      <c r="H608" s="20" t="n">
        <f aca="false">$H$11</f>
        <v>9.2</v>
      </c>
      <c r="I608" s="6" t="n">
        <f aca="false">(3.14*POWER(H608,2)*0.25*G608)</f>
        <v>983.34752</v>
      </c>
      <c r="J608" s="6" t="n">
        <f aca="false">B608-C608/(2*10^5/1.8467)</f>
        <v>11.137606224</v>
      </c>
      <c r="K608" s="24" t="n">
        <f aca="false">G608-J608</f>
        <v>3.662393776</v>
      </c>
      <c r="L608" s="6" t="n">
        <f aca="false">I608/K608</f>
        <v>268.498577745508</v>
      </c>
      <c r="M608" s="25" t="n">
        <f aca="false">C608/L608</f>
        <v>671.348062673363</v>
      </c>
      <c r="N608" s="17" t="n">
        <f aca="false">J608/G608</f>
        <v>0.752540961081081</v>
      </c>
      <c r="O608" s="18" t="n">
        <f aca="false">LN(L608/(3.14*H608^2/4))</f>
        <v>1.39651020998741</v>
      </c>
    </row>
    <row r="609" customFormat="false" ht="14.25" hidden="false" customHeight="false" outlineLevel="0" collapsed="false">
      <c r="A609" s="14" t="n">
        <v>59.56</v>
      </c>
      <c r="B609" s="14" t="n">
        <v>12.8228</v>
      </c>
      <c r="C609" s="19" t="n">
        <v>181195</v>
      </c>
      <c r="G609" s="20" t="n">
        <f aca="false">$G$11</f>
        <v>14.8</v>
      </c>
      <c r="H609" s="20" t="n">
        <f aca="false">$H$11</f>
        <v>9.2</v>
      </c>
      <c r="I609" s="6" t="n">
        <f aca="false">(3.14*POWER(H609,2)*0.25*G609)</f>
        <v>983.34752</v>
      </c>
      <c r="J609" s="6" t="n">
        <f aca="false">B609-C609/(2*10^5/1.8467)</f>
        <v>11.1497359675</v>
      </c>
      <c r="K609" s="24" t="n">
        <f aca="false">G609-J609</f>
        <v>3.6502640325</v>
      </c>
      <c r="L609" s="6" t="n">
        <f aca="false">I609/K609</f>
        <v>269.390792349485</v>
      </c>
      <c r="M609" s="25" t="n">
        <f aca="false">C609/L609</f>
        <v>672.610219598497</v>
      </c>
      <c r="N609" s="17" t="n">
        <f aca="false">J609/G609</f>
        <v>0.753360538344595</v>
      </c>
      <c r="O609" s="18" t="n">
        <f aca="false">LN(L609/(3.14*H609^2/4))</f>
        <v>1.39982767812068</v>
      </c>
    </row>
    <row r="610" customFormat="false" ht="14.25" hidden="false" customHeight="false" outlineLevel="0" collapsed="false">
      <c r="A610" s="14" t="n">
        <v>59.66</v>
      </c>
      <c r="B610" s="14" t="n">
        <v>12.8433</v>
      </c>
      <c r="C610" s="19" t="n">
        <v>182168</v>
      </c>
      <c r="G610" s="20" t="n">
        <f aca="false">$G$11</f>
        <v>14.8</v>
      </c>
      <c r="H610" s="20" t="n">
        <f aca="false">$H$11</f>
        <v>9.2</v>
      </c>
      <c r="I610" s="6" t="n">
        <f aca="false">(3.14*POWER(H610,2)*0.25*G610)</f>
        <v>983.34752</v>
      </c>
      <c r="J610" s="6" t="n">
        <f aca="false">B610-C610/(2*10^5/1.8467)</f>
        <v>11.161251772</v>
      </c>
      <c r="K610" s="24" t="n">
        <f aca="false">G610-J610</f>
        <v>3.638748228</v>
      </c>
      <c r="L610" s="6" t="n">
        <f aca="false">I610/K610</f>
        <v>270.243352489514</v>
      </c>
      <c r="M610" s="25" t="n">
        <f aca="false">C610/L610</f>
        <v>674.088736399421</v>
      </c>
      <c r="N610" s="17" t="n">
        <f aca="false">J610/G610</f>
        <v>0.754138633243243</v>
      </c>
      <c r="O610" s="18" t="n">
        <f aca="false">LN(L610/(3.14*H610^2/4))</f>
        <v>1.40298745167291</v>
      </c>
    </row>
    <row r="611" customFormat="false" ht="14.25" hidden="false" customHeight="false" outlineLevel="0" collapsed="false">
      <c r="A611" s="14" t="n">
        <v>59.76</v>
      </c>
      <c r="B611" s="14" t="n">
        <v>12.864</v>
      </c>
      <c r="C611" s="19" t="n">
        <v>183045</v>
      </c>
      <c r="G611" s="20" t="n">
        <f aca="false">$G$11</f>
        <v>14.8</v>
      </c>
      <c r="H611" s="20" t="n">
        <f aca="false">$H$11</f>
        <v>9.2</v>
      </c>
      <c r="I611" s="6" t="n">
        <f aca="false">(3.14*POWER(H611,2)*0.25*G611)</f>
        <v>983.34752</v>
      </c>
      <c r="J611" s="6" t="n">
        <f aca="false">B611-C611/(2*10^5/1.8467)</f>
        <v>11.1738539925</v>
      </c>
      <c r="K611" s="24" t="n">
        <f aca="false">G611-J611</f>
        <v>3.6261460075</v>
      </c>
      <c r="L611" s="6" t="n">
        <f aca="false">I611/K611</f>
        <v>271.182549728039</v>
      </c>
      <c r="M611" s="25" t="n">
        <f aca="false">C611/L611</f>
        <v>674.98812214713</v>
      </c>
      <c r="N611" s="17" t="n">
        <f aca="false">J611/G611</f>
        <v>0.754990134628378</v>
      </c>
      <c r="O611" s="18" t="n">
        <f aca="false">LN(L611/(3.14*H611^2/4))</f>
        <v>1.40645680242515</v>
      </c>
    </row>
    <row r="612" customFormat="false" ht="14.25" hidden="false" customHeight="false" outlineLevel="0" collapsed="false">
      <c r="A612" s="14" t="n">
        <v>59.86</v>
      </c>
      <c r="B612" s="14" t="n">
        <v>12.8852</v>
      </c>
      <c r="C612" s="19" t="n">
        <v>184015</v>
      </c>
      <c r="G612" s="20" t="n">
        <f aca="false">$G$11</f>
        <v>14.8</v>
      </c>
      <c r="H612" s="20" t="n">
        <f aca="false">$H$11</f>
        <v>9.2</v>
      </c>
      <c r="I612" s="6" t="n">
        <f aca="false">(3.14*POWER(H612,2)*0.25*G612)</f>
        <v>983.34752</v>
      </c>
      <c r="J612" s="6" t="n">
        <f aca="false">B612-C612/(2*10^5/1.8467)</f>
        <v>11.1860974975</v>
      </c>
      <c r="K612" s="24" t="n">
        <f aca="false">G612-J612</f>
        <v>3.6139025025</v>
      </c>
      <c r="L612" s="6" t="n">
        <f aca="false">I612/K612</f>
        <v>272.101286440281</v>
      </c>
      <c r="M612" s="25" t="n">
        <f aca="false">C612/L612</f>
        <v>676.273906703439</v>
      </c>
      <c r="N612" s="17" t="n">
        <f aca="false">J612/G612</f>
        <v>0.75581739847973</v>
      </c>
      <c r="O612" s="18" t="n">
        <f aca="false">LN(L612/(3.14*H612^2/4))</f>
        <v>1.40983896668945</v>
      </c>
    </row>
    <row r="613" customFormat="false" ht="14.25" hidden="false" customHeight="false" outlineLevel="0" collapsed="false">
      <c r="A613" s="14" t="n">
        <v>59.96</v>
      </c>
      <c r="B613" s="14" t="n">
        <v>12.9058</v>
      </c>
      <c r="C613" s="19" t="n">
        <v>184958</v>
      </c>
      <c r="G613" s="20" t="n">
        <f aca="false">$G$11</f>
        <v>14.8</v>
      </c>
      <c r="H613" s="20" t="n">
        <f aca="false">$H$11</f>
        <v>9.2</v>
      </c>
      <c r="I613" s="6" t="n">
        <f aca="false">(3.14*POWER(H613,2)*0.25*G613)</f>
        <v>983.34752</v>
      </c>
      <c r="J613" s="6" t="n">
        <f aca="false">B613-C613/(2*10^5/1.8467)</f>
        <v>11.197990307</v>
      </c>
      <c r="K613" s="24" t="n">
        <f aca="false">G613-J613</f>
        <v>3.602009693</v>
      </c>
      <c r="L613" s="6" t="n">
        <f aca="false">I613/K613</f>
        <v>272.999687344262</v>
      </c>
      <c r="M613" s="25" t="n">
        <f aca="false">C613/L613</f>
        <v>677.502607417868</v>
      </c>
      <c r="N613" s="17" t="n">
        <f aca="false">J613/G613</f>
        <v>0.756620966689189</v>
      </c>
      <c r="O613" s="18" t="n">
        <f aca="false">LN(L613/(3.14*H613^2/4))</f>
        <v>1.41313524301493</v>
      </c>
    </row>
    <row r="614" customFormat="false" ht="14.25" hidden="false" customHeight="false" outlineLevel="0" collapsed="false">
      <c r="A614" s="14" t="n">
        <v>60.06</v>
      </c>
      <c r="B614" s="14" t="n">
        <v>12.9264</v>
      </c>
      <c r="C614" s="19" t="n">
        <v>185860</v>
      </c>
      <c r="G614" s="20" t="n">
        <f aca="false">$G$11</f>
        <v>14.8</v>
      </c>
      <c r="H614" s="20" t="n">
        <f aca="false">$H$11</f>
        <v>9.2</v>
      </c>
      <c r="I614" s="6" t="n">
        <f aca="false">(3.14*POWER(H614,2)*0.25*G614)</f>
        <v>983.34752</v>
      </c>
      <c r="J614" s="6" t="n">
        <f aca="false">B614-C614/(2*10^5/1.8467)</f>
        <v>11.21026169</v>
      </c>
      <c r="K614" s="24" t="n">
        <f aca="false">G614-J614</f>
        <v>3.58973831</v>
      </c>
      <c r="L614" s="6" t="n">
        <f aca="false">I614/K614</f>
        <v>273.932926325206</v>
      </c>
      <c r="M614" s="25" t="n">
        <f aca="false">C614/L614</f>
        <v>678.487257787156</v>
      </c>
      <c r="N614" s="17" t="n">
        <f aca="false">J614/G614</f>
        <v>0.757450114189189</v>
      </c>
      <c r="O614" s="18" t="n">
        <f aca="false">LN(L614/(3.14*H614^2/4))</f>
        <v>1.41654787507721</v>
      </c>
    </row>
    <row r="615" customFormat="false" ht="14.25" hidden="false" customHeight="false" outlineLevel="0" collapsed="false">
      <c r="A615" s="14" t="n">
        <v>60.16</v>
      </c>
      <c r="B615" s="14" t="n">
        <v>12.947</v>
      </c>
      <c r="C615" s="19" t="n">
        <v>186804</v>
      </c>
      <c r="G615" s="20" t="n">
        <f aca="false">$G$11</f>
        <v>14.8</v>
      </c>
      <c r="H615" s="20" t="n">
        <f aca="false">$H$11</f>
        <v>9.2</v>
      </c>
      <c r="I615" s="6" t="n">
        <f aca="false">(3.14*POWER(H615,2)*0.25*G615)</f>
        <v>983.34752</v>
      </c>
      <c r="J615" s="6" t="n">
        <f aca="false">B615-C615/(2*10^5/1.8467)</f>
        <v>11.222145266</v>
      </c>
      <c r="K615" s="24" t="n">
        <f aca="false">G615-J615</f>
        <v>3.577854734</v>
      </c>
      <c r="L615" s="6" t="n">
        <f aca="false">I615/K615</f>
        <v>274.842773982785</v>
      </c>
      <c r="M615" s="25" t="n">
        <f aca="false">C615/L615</f>
        <v>679.675864469701</v>
      </c>
      <c r="N615" s="17" t="n">
        <f aca="false">J615/G615</f>
        <v>0.758253058513513</v>
      </c>
      <c r="O615" s="18" t="n">
        <f aca="false">LN(L615/(3.14*H615^2/4))</f>
        <v>1.41986379628415</v>
      </c>
    </row>
    <row r="616" customFormat="false" ht="14.25" hidden="false" customHeight="false" outlineLevel="0" collapsed="false">
      <c r="A616" s="14" t="n">
        <v>60.26</v>
      </c>
      <c r="B616" s="14" t="n">
        <v>12.9677</v>
      </c>
      <c r="C616" s="19" t="n">
        <v>187748</v>
      </c>
      <c r="G616" s="20" t="n">
        <f aca="false">$G$11</f>
        <v>14.8</v>
      </c>
      <c r="H616" s="20" t="n">
        <f aca="false">$H$11</f>
        <v>9.2</v>
      </c>
      <c r="I616" s="6" t="n">
        <f aca="false">(3.14*POWER(H616,2)*0.25*G616)</f>
        <v>983.34752</v>
      </c>
      <c r="J616" s="6" t="n">
        <f aca="false">B616-C616/(2*10^5/1.8467)</f>
        <v>11.234128842</v>
      </c>
      <c r="K616" s="24" t="n">
        <f aca="false">G616-J616</f>
        <v>3.565871158</v>
      </c>
      <c r="L616" s="6" t="n">
        <f aca="false">I616/K616</f>
        <v>275.76641904009</v>
      </c>
      <c r="M616" s="25" t="n">
        <f aca="false">C616/L616</f>
        <v>680.822562274001</v>
      </c>
      <c r="N616" s="17" t="n">
        <f aca="false">J616/G616</f>
        <v>0.759062759594595</v>
      </c>
      <c r="O616" s="18" t="n">
        <f aca="false">LN(L616/(3.14*H616^2/4))</f>
        <v>1.42321879266048</v>
      </c>
    </row>
    <row r="617" customFormat="false" ht="14.25" hidden="false" customHeight="false" outlineLevel="0" collapsed="false">
      <c r="A617" s="14" t="n">
        <v>60.36</v>
      </c>
      <c r="B617" s="14" t="n">
        <v>12.9884</v>
      </c>
      <c r="C617" s="19" t="n">
        <v>188639</v>
      </c>
      <c r="G617" s="20" t="n">
        <f aca="false">$G$11</f>
        <v>14.8</v>
      </c>
      <c r="H617" s="20" t="n">
        <f aca="false">$H$11</f>
        <v>9.2</v>
      </c>
      <c r="I617" s="6" t="n">
        <f aca="false">(3.14*POWER(H617,2)*0.25*G617)</f>
        <v>983.34752</v>
      </c>
      <c r="J617" s="6" t="n">
        <f aca="false">B617-C617/(2*10^5/1.8467)</f>
        <v>11.2466017935</v>
      </c>
      <c r="K617" s="24" t="n">
        <f aca="false">G617-J617</f>
        <v>3.5533982065</v>
      </c>
      <c r="L617" s="6" t="n">
        <f aca="false">I617/K617</f>
        <v>276.734399820776</v>
      </c>
      <c r="M617" s="25" t="n">
        <f aca="false">C617/L617</f>
        <v>681.660827573912</v>
      </c>
      <c r="N617" s="17" t="n">
        <f aca="false">J617/G617</f>
        <v>0.759905526587838</v>
      </c>
      <c r="O617" s="18" t="n">
        <f aca="false">LN(L617/(3.14*H617^2/4))</f>
        <v>1.42672279387839</v>
      </c>
    </row>
    <row r="618" customFormat="false" ht="14.25" hidden="false" customHeight="false" outlineLevel="0" collapsed="false">
      <c r="A618" s="14" t="n">
        <v>60.46</v>
      </c>
      <c r="B618" s="14" t="n">
        <v>13.009</v>
      </c>
      <c r="C618" s="19" t="n">
        <v>189589</v>
      </c>
      <c r="G618" s="20" t="n">
        <f aca="false">$G$11</f>
        <v>14.8</v>
      </c>
      <c r="H618" s="20" t="n">
        <f aca="false">$H$11</f>
        <v>9.2</v>
      </c>
      <c r="I618" s="6" t="n">
        <f aca="false">(3.14*POWER(H618,2)*0.25*G618)</f>
        <v>983.34752</v>
      </c>
      <c r="J618" s="6" t="n">
        <f aca="false">B618-C618/(2*10^5/1.8467)</f>
        <v>11.2584299685</v>
      </c>
      <c r="K618" s="24" t="n">
        <f aca="false">G618-J618</f>
        <v>3.5415700315</v>
      </c>
      <c r="L618" s="6" t="n">
        <f aca="false">I618/K618</f>
        <v>277.658640448658</v>
      </c>
      <c r="M618" s="25" t="n">
        <f aca="false">C618/L618</f>
        <v>682.813254770861</v>
      </c>
      <c r="N618" s="17" t="n">
        <f aca="false">J618/G618</f>
        <v>0.760704727601351</v>
      </c>
      <c r="O618" s="18" t="n">
        <f aca="false">LN(L618/(3.14*H618^2/4))</f>
        <v>1.43005704022348</v>
      </c>
    </row>
    <row r="619" customFormat="false" ht="14.25" hidden="false" customHeight="false" outlineLevel="0" collapsed="false">
      <c r="A619" s="14" t="n">
        <v>60.56</v>
      </c>
      <c r="B619" s="14" t="n">
        <v>13.0297</v>
      </c>
      <c r="C619" s="19" t="n">
        <v>190532</v>
      </c>
      <c r="G619" s="20" t="n">
        <f aca="false">$G$11</f>
        <v>14.8</v>
      </c>
      <c r="H619" s="20" t="n">
        <f aca="false">$H$11</f>
        <v>9.2</v>
      </c>
      <c r="I619" s="6" t="n">
        <f aca="false">(3.14*POWER(H619,2)*0.25*G619)</f>
        <v>983.34752</v>
      </c>
      <c r="J619" s="6" t="n">
        <f aca="false">B619-C619/(2*10^5/1.8467)</f>
        <v>11.270422778</v>
      </c>
      <c r="K619" s="24" t="n">
        <f aca="false">G619-J619</f>
        <v>3.529577222</v>
      </c>
      <c r="L619" s="6" t="n">
        <f aca="false">I619/K619</f>
        <v>278.602069922356</v>
      </c>
      <c r="M619" s="25" t="n">
        <f aca="false">C619/L619</f>
        <v>683.885801900537</v>
      </c>
      <c r="N619" s="17" t="n">
        <f aca="false">J619/G619</f>
        <v>0.761515052567568</v>
      </c>
      <c r="O619" s="18" t="n">
        <f aca="false">LN(L619/(3.14*H619^2/4))</f>
        <v>1.43344908413633</v>
      </c>
    </row>
    <row r="620" customFormat="false" ht="14.25" hidden="false" customHeight="false" outlineLevel="0" collapsed="false">
      <c r="A620" s="14" t="n">
        <v>60.66</v>
      </c>
      <c r="B620" s="14" t="n">
        <v>13.0511</v>
      </c>
      <c r="C620" s="19" t="n">
        <v>191490</v>
      </c>
      <c r="G620" s="20" t="n">
        <f aca="false">$G$11</f>
        <v>14.8</v>
      </c>
      <c r="H620" s="20" t="n">
        <f aca="false">$H$11</f>
        <v>9.2</v>
      </c>
      <c r="I620" s="6" t="n">
        <f aca="false">(3.14*POWER(H620,2)*0.25*G620)</f>
        <v>983.34752</v>
      </c>
      <c r="J620" s="6" t="n">
        <f aca="false">B620-C620/(2*10^5/1.8467)</f>
        <v>11.282977085</v>
      </c>
      <c r="K620" s="24" t="n">
        <f aca="false">G620-J620</f>
        <v>3.517022915</v>
      </c>
      <c r="L620" s="6" t="n">
        <f aca="false">I620/K620</f>
        <v>279.59656327687</v>
      </c>
      <c r="M620" s="25" t="n">
        <f aca="false">C620/L620</f>
        <v>684.879662881898</v>
      </c>
      <c r="N620" s="17" t="n">
        <f aca="false">J620/G620</f>
        <v>0.762363316554054</v>
      </c>
      <c r="O620" s="18" t="n">
        <f aca="false">LN(L620/(3.14*H620^2/4))</f>
        <v>1.43701231180329</v>
      </c>
    </row>
    <row r="621" customFormat="false" ht="14.25" hidden="false" customHeight="false" outlineLevel="0" collapsed="false">
      <c r="A621" s="14" t="n">
        <v>60.76</v>
      </c>
      <c r="B621" s="14" t="n">
        <v>13.0718</v>
      </c>
      <c r="C621" s="19" t="n">
        <v>192448</v>
      </c>
      <c r="G621" s="20" t="n">
        <f aca="false">$G$11</f>
        <v>14.8</v>
      </c>
      <c r="H621" s="20" t="n">
        <f aca="false">$H$11</f>
        <v>9.2</v>
      </c>
      <c r="I621" s="6" t="n">
        <f aca="false">(3.14*POWER(H621,2)*0.25*G621)</f>
        <v>983.34752</v>
      </c>
      <c r="J621" s="6" t="n">
        <f aca="false">B621-C621/(2*10^5/1.8467)</f>
        <v>11.294831392</v>
      </c>
      <c r="K621" s="24" t="n">
        <f aca="false">G621-J621</f>
        <v>3.505168608</v>
      </c>
      <c r="L621" s="6" t="n">
        <f aca="false">I621/K621</f>
        <v>280.542145035666</v>
      </c>
      <c r="M621" s="25" t="n">
        <f aca="false">C621/L621</f>
        <v>685.986057373068</v>
      </c>
      <c r="N621" s="17" t="n">
        <f aca="false">J621/G621</f>
        <v>0.763164283243243</v>
      </c>
      <c r="O621" s="18" t="n">
        <f aca="false">LN(L621/(3.14*H621^2/4))</f>
        <v>1.44038855644766</v>
      </c>
    </row>
    <row r="622" customFormat="false" ht="14.25" hidden="false" customHeight="false" outlineLevel="0" collapsed="false">
      <c r="A622" s="14" t="n">
        <v>60.86</v>
      </c>
      <c r="B622" s="14" t="n">
        <v>13.0925</v>
      </c>
      <c r="C622" s="19" t="n">
        <v>193400</v>
      </c>
      <c r="G622" s="20" t="n">
        <f aca="false">$G$11</f>
        <v>14.8</v>
      </c>
      <c r="H622" s="20" t="n">
        <f aca="false">$H$11</f>
        <v>9.2</v>
      </c>
      <c r="I622" s="6" t="n">
        <f aca="false">(3.14*POWER(H622,2)*0.25*G622)</f>
        <v>983.34752</v>
      </c>
      <c r="J622" s="6" t="n">
        <f aca="false">B622-C622/(2*10^5/1.8467)</f>
        <v>11.3067411</v>
      </c>
      <c r="K622" s="24" t="n">
        <f aca="false">G622-J622</f>
        <v>3.4932589</v>
      </c>
      <c r="L622" s="6" t="n">
        <f aca="false">I622/K622</f>
        <v>281.498608648789</v>
      </c>
      <c r="M622" s="25" t="n">
        <f aca="false">C622/L622</f>
        <v>687.037143552261</v>
      </c>
      <c r="N622" s="17" t="n">
        <f aca="false">J622/G622</f>
        <v>0.763968993243243</v>
      </c>
      <c r="O622" s="18" t="n">
        <f aca="false">LN(L622/(3.14*H622^2/4))</f>
        <v>1.44379209802419</v>
      </c>
    </row>
    <row r="623" customFormat="false" ht="14.25" hidden="false" customHeight="false" outlineLevel="0" collapsed="false">
      <c r="A623" s="14" t="n">
        <v>60.96</v>
      </c>
      <c r="B623" s="14" t="n">
        <v>13.113</v>
      </c>
      <c r="C623" s="19" t="n">
        <v>194295</v>
      </c>
      <c r="G623" s="20" t="n">
        <f aca="false">$G$11</f>
        <v>14.8</v>
      </c>
      <c r="H623" s="20" t="n">
        <f aca="false">$H$11</f>
        <v>9.2</v>
      </c>
      <c r="I623" s="6" t="n">
        <f aca="false">(3.14*POWER(H623,2)*0.25*G623)</f>
        <v>983.34752</v>
      </c>
      <c r="J623" s="6" t="n">
        <f aca="false">B623-C623/(2*10^5/1.8467)</f>
        <v>11.3189771175</v>
      </c>
      <c r="K623" s="24" t="n">
        <f aca="false">G623-J623</f>
        <v>3.4810228825</v>
      </c>
      <c r="L623" s="6" t="n">
        <f aca="false">I623/K623</f>
        <v>282.488094216083</v>
      </c>
      <c r="M623" s="25" t="n">
        <f aca="false">C623/L623</f>
        <v>687.798898354203</v>
      </c>
      <c r="N623" s="17" t="n">
        <f aca="false">J623/G623</f>
        <v>0.764795751182432</v>
      </c>
      <c r="O623" s="18" t="n">
        <f aca="false">LN(L623/(3.14*H623^2/4))</f>
        <v>1.44730099842029</v>
      </c>
    </row>
    <row r="624" customFormat="false" ht="14.25" hidden="false" customHeight="false" outlineLevel="0" collapsed="false">
      <c r="A624" s="14" t="n">
        <v>61.06</v>
      </c>
      <c r="B624" s="14" t="n">
        <v>13.1336</v>
      </c>
      <c r="C624" s="19" t="n">
        <v>195231</v>
      </c>
      <c r="G624" s="20" t="n">
        <f aca="false">$G$11</f>
        <v>14.8</v>
      </c>
      <c r="H624" s="20" t="n">
        <f aca="false">$H$11</f>
        <v>9.2</v>
      </c>
      <c r="I624" s="6" t="n">
        <f aca="false">(3.14*POWER(H624,2)*0.25*G624)</f>
        <v>983.34752</v>
      </c>
      <c r="J624" s="6" t="n">
        <f aca="false">B624-C624/(2*10^5/1.8467)</f>
        <v>11.3309345615</v>
      </c>
      <c r="K624" s="24" t="n">
        <f aca="false">G624-J624</f>
        <v>3.4690654385</v>
      </c>
      <c r="L624" s="6" t="n">
        <f aca="false">I624/K624</f>
        <v>283.461796104138</v>
      </c>
      <c r="M624" s="25" t="n">
        <f aca="false">C624/L624</f>
        <v>688.738315650396</v>
      </c>
      <c r="N624" s="17" t="n">
        <f aca="false">J624/G624</f>
        <v>0.765603686587838</v>
      </c>
      <c r="O624" s="18" t="n">
        <f aca="false">LN(L624/(3.14*H624^2/4))</f>
        <v>1.45074194916678</v>
      </c>
    </row>
    <row r="625" customFormat="false" ht="14.25" hidden="false" customHeight="false" outlineLevel="0" collapsed="false">
      <c r="A625" s="14" t="n">
        <v>61.16</v>
      </c>
      <c r="B625" s="14" t="n">
        <v>13.1543</v>
      </c>
      <c r="C625" s="19" t="n">
        <v>196170</v>
      </c>
      <c r="G625" s="20" t="n">
        <f aca="false">$G$11</f>
        <v>14.8</v>
      </c>
      <c r="H625" s="20" t="n">
        <f aca="false">$H$11</f>
        <v>9.2</v>
      </c>
      <c r="I625" s="6" t="n">
        <f aca="false">(3.14*POWER(H625,2)*0.25*G625)</f>
        <v>983.34752</v>
      </c>
      <c r="J625" s="6" t="n">
        <f aca="false">B625-C625/(2*10^5/1.8467)</f>
        <v>11.342964305</v>
      </c>
      <c r="K625" s="24" t="n">
        <f aca="false">G625-J625</f>
        <v>3.457035695</v>
      </c>
      <c r="L625" s="6" t="n">
        <f aca="false">I625/K625</f>
        <v>284.448182418897</v>
      </c>
      <c r="M625" s="25" t="n">
        <f aca="false">C625/L625</f>
        <v>689.651093326752</v>
      </c>
      <c r="N625" s="17" t="n">
        <f aca="false">J625/G625</f>
        <v>0.766416507094595</v>
      </c>
      <c r="O625" s="18" t="n">
        <f aca="false">LN(L625/(3.14*H625^2/4))</f>
        <v>1.45421569445722</v>
      </c>
    </row>
    <row r="626" customFormat="false" ht="14.25" hidden="false" customHeight="false" outlineLevel="0" collapsed="false">
      <c r="A626" s="14" t="n">
        <v>61.26</v>
      </c>
      <c r="B626" s="14" t="n">
        <v>13.1749</v>
      </c>
      <c r="C626" s="19" t="n">
        <v>197113</v>
      </c>
      <c r="G626" s="20" t="n">
        <f aca="false">$G$11</f>
        <v>14.8</v>
      </c>
      <c r="H626" s="20" t="n">
        <f aca="false">$H$11</f>
        <v>9.2</v>
      </c>
      <c r="I626" s="6" t="n">
        <f aca="false">(3.14*POWER(H626,2)*0.25*G626)</f>
        <v>983.34752</v>
      </c>
      <c r="J626" s="6" t="n">
        <f aca="false">B626-C626/(2*10^5/1.8467)</f>
        <v>11.3548571145</v>
      </c>
      <c r="K626" s="24" t="n">
        <f aca="false">G626-J626</f>
        <v>3.4451428855</v>
      </c>
      <c r="L626" s="6" t="n">
        <f aca="false">I626/K626</f>
        <v>285.430112097451</v>
      </c>
      <c r="M626" s="25" t="n">
        <f aca="false">C626/L626</f>
        <v>690.582358502884</v>
      </c>
      <c r="N626" s="17" t="n">
        <f aca="false">J626/G626</f>
        <v>0.767220075304054</v>
      </c>
      <c r="O626" s="18" t="n">
        <f aca="false">LN(L626/(3.14*H626^2/4))</f>
        <v>1.45766180096717</v>
      </c>
    </row>
    <row r="627" customFormat="false" ht="14.25" hidden="false" customHeight="false" outlineLevel="0" collapsed="false">
      <c r="A627" s="14" t="n">
        <v>61.36</v>
      </c>
      <c r="B627" s="14" t="n">
        <v>13.1957</v>
      </c>
      <c r="C627" s="19" t="n">
        <v>197978</v>
      </c>
      <c r="G627" s="20" t="n">
        <f aca="false">$G$11</f>
        <v>14.8</v>
      </c>
      <c r="H627" s="20" t="n">
        <f aca="false">$H$11</f>
        <v>9.2</v>
      </c>
      <c r="I627" s="6" t="n">
        <f aca="false">(3.14*POWER(H627,2)*0.25*G627)</f>
        <v>983.34752</v>
      </c>
      <c r="J627" s="6" t="n">
        <f aca="false">B627-C627/(2*10^5/1.8467)</f>
        <v>11.367670137</v>
      </c>
      <c r="K627" s="24" t="n">
        <f aca="false">G627-J627</f>
        <v>3.432329863</v>
      </c>
      <c r="L627" s="6" t="n">
        <f aca="false">I627/K627</f>
        <v>286.495633942512</v>
      </c>
      <c r="M627" s="25" t="n">
        <f aca="false">C627/L627</f>
        <v>691.033218466869</v>
      </c>
      <c r="N627" s="17" t="n">
        <f aca="false">J627/G627</f>
        <v>0.768085820067568</v>
      </c>
      <c r="O627" s="18" t="n">
        <f aca="false">LN(L627/(3.14*H627^2/4))</f>
        <v>1.46138788983526</v>
      </c>
    </row>
    <row r="628" customFormat="false" ht="14.25" hidden="false" customHeight="false" outlineLevel="0" collapsed="false">
      <c r="A628" s="14" t="n">
        <v>61.46</v>
      </c>
      <c r="B628" s="14" t="n">
        <v>13.2165</v>
      </c>
      <c r="C628" s="19" t="n">
        <v>198917</v>
      </c>
      <c r="G628" s="20" t="n">
        <f aca="false">$G$11</f>
        <v>14.8</v>
      </c>
      <c r="H628" s="20" t="n">
        <f aca="false">$H$11</f>
        <v>9.2</v>
      </c>
      <c r="I628" s="6" t="n">
        <f aca="false">(3.14*POWER(H628,2)*0.25*G628)</f>
        <v>983.34752</v>
      </c>
      <c r="J628" s="6" t="n">
        <f aca="false">B628-C628/(2*10^5/1.8467)</f>
        <v>11.3797998805</v>
      </c>
      <c r="K628" s="24" t="n">
        <f aca="false">G628-J628</f>
        <v>3.4202001195</v>
      </c>
      <c r="L628" s="6" t="n">
        <f aca="false">I628/K628</f>
        <v>287.511691024605</v>
      </c>
      <c r="M628" s="25" t="n">
        <f aca="false">C628/L628</f>
        <v>691.857083415008</v>
      </c>
      <c r="N628" s="17" t="n">
        <f aca="false">J628/G628</f>
        <v>0.768905397331081</v>
      </c>
      <c r="O628" s="18" t="n">
        <f aca="false">LN(L628/(3.14*H628^2/4))</f>
        <v>1.46492811693378</v>
      </c>
    </row>
    <row r="629" customFormat="false" ht="14.25" hidden="false" customHeight="false" outlineLevel="0" collapsed="false">
      <c r="A629" s="14" t="n">
        <v>61.56</v>
      </c>
      <c r="B629" s="14" t="n">
        <v>13.2379</v>
      </c>
      <c r="C629" s="19" t="n">
        <v>199861</v>
      </c>
      <c r="G629" s="20" t="n">
        <f aca="false">$G$11</f>
        <v>14.8</v>
      </c>
      <c r="H629" s="20" t="n">
        <f aca="false">$H$11</f>
        <v>9.2</v>
      </c>
      <c r="I629" s="6" t="n">
        <f aca="false">(3.14*POWER(H629,2)*0.25*G629)</f>
        <v>983.34752</v>
      </c>
      <c r="J629" s="6" t="n">
        <f aca="false">B629-C629/(2*10^5/1.8467)</f>
        <v>11.3924834565</v>
      </c>
      <c r="K629" s="24" t="n">
        <f aca="false">G629-J629</f>
        <v>3.4075165435</v>
      </c>
      <c r="L629" s="6" t="n">
        <f aca="false">I629/K629</f>
        <v>288.581876990673</v>
      </c>
      <c r="M629" s="25" t="n">
        <f aca="false">C629/L629</f>
        <v>692.562547877737</v>
      </c>
      <c r="N629" s="17" t="n">
        <f aca="false">J629/G629</f>
        <v>0.769762395709459</v>
      </c>
      <c r="O629" s="18" t="n">
        <f aca="false">LN(L629/(3.14*H629^2/4))</f>
        <v>1.46864344116763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33"/>
  <sheetViews>
    <sheetView showFormulas="false" showGridLines="true" showRowColHeaders="true" showZeros="true" rightToLeft="false" tabSelected="false" showOutlineSymbols="true" defaultGridColor="true" view="normal" topLeftCell="P1" colorId="64" zoomScale="240" zoomScaleNormal="240" zoomScalePageLayoutView="100" workbookViewId="0">
      <selection pane="topLeft" activeCell="E15" activeCellId="0" sqref="E15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</v>
      </c>
      <c r="B1" s="0" t="s">
        <v>42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43</v>
      </c>
      <c r="C3" s="9" t="n">
        <v>0.647453703703704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9.2</v>
      </c>
      <c r="D8" s="0" t="n">
        <v>14.9</v>
      </c>
      <c r="E8" s="0" t="n">
        <v>11</v>
      </c>
      <c r="F8" s="0" t="n">
        <v>14.9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620</v>
      </c>
      <c r="G11" s="12" t="n">
        <f aca="false">14.8</f>
        <v>14.8</v>
      </c>
      <c r="H11" s="12" t="n">
        <f aca="false">9.2</f>
        <v>9.2</v>
      </c>
      <c r="I11" s="6" t="n">
        <f aca="false">(3.14*POWER(H11,2)*0.25*G11)</f>
        <v>983.34752</v>
      </c>
      <c r="J11" s="13" t="n">
        <f aca="false">3.75</f>
        <v>3.75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273.67</f>
        <v>273.67</v>
      </c>
      <c r="AC13" s="6" t="n">
        <f aca="false">0.1162</f>
        <v>0.1162</v>
      </c>
      <c r="AD13" s="6" t="n">
        <f aca="false">230</f>
        <v>230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110</v>
      </c>
      <c r="G14" s="20" t="n">
        <f aca="false">$G$11</f>
        <v>14.8</v>
      </c>
      <c r="H14" s="20" t="n">
        <f aca="false">$H$11</f>
        <v>9.2</v>
      </c>
      <c r="I14" s="6" t="n">
        <f aca="false">(3.14*POWER(H14,2)*0.25*G14)</f>
        <v>983.34752</v>
      </c>
      <c r="J14" s="0" t="n">
        <v>0</v>
      </c>
      <c r="K14" s="24" t="n">
        <f aca="false">G14-J14</f>
        <v>14.8</v>
      </c>
      <c r="L14" s="6" t="n">
        <f aca="false">I14/K14</f>
        <v>66.4424</v>
      </c>
      <c r="M14" s="25" t="n">
        <f aca="false">C14/L14</f>
        <v>1.65556933524376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0.0228</v>
      </c>
      <c r="C15" s="19" t="n">
        <v>206</v>
      </c>
      <c r="G15" s="20" t="n">
        <f aca="false">$G$11</f>
        <v>14.8</v>
      </c>
      <c r="H15" s="20" t="n">
        <f aca="false">$H$11</f>
        <v>9.2</v>
      </c>
      <c r="I15" s="6" t="n">
        <f aca="false">(3.14*POWER(H15,2)*0.25*G15)</f>
        <v>983.34752</v>
      </c>
      <c r="J15" s="26" t="n">
        <f aca="false">B15-C15/(2*10^5/1.8467)</f>
        <v>0.020897899</v>
      </c>
      <c r="K15" s="24" t="n">
        <f aca="false">G15-J15</f>
        <v>14.779102101</v>
      </c>
      <c r="L15" s="6" t="n">
        <f aca="false">I15/K15</f>
        <v>66.5363506713621</v>
      </c>
      <c r="M15" s="25" t="n">
        <f aca="false">C15/L15</f>
        <v>3.09605197642233</v>
      </c>
      <c r="N15" s="17" t="n">
        <f aca="false">J15/G15</f>
        <v>0.0014120202027027</v>
      </c>
      <c r="O15" s="18" t="n">
        <f aca="false">LN(L15/(3.14*H15^2/4))</f>
        <v>0.00141301804265307</v>
      </c>
    </row>
    <row r="16" customFormat="false" ht="14.25" hidden="false" customHeight="false" outlineLevel="0" collapsed="false">
      <c r="A16" s="14" t="n">
        <v>0.2</v>
      </c>
      <c r="B16" s="14" t="n">
        <v>0.0823</v>
      </c>
      <c r="C16" s="19" t="n">
        <v>548</v>
      </c>
      <c r="G16" s="20" t="n">
        <f aca="false">$G$11</f>
        <v>14.8</v>
      </c>
      <c r="H16" s="20" t="n">
        <f aca="false">$H$11</f>
        <v>9.2</v>
      </c>
      <c r="I16" s="6" t="n">
        <f aca="false">(3.14*POWER(H16,2)*0.25*G16)</f>
        <v>983.34752</v>
      </c>
      <c r="J16" s="26" t="n">
        <f aca="false">B16-C16/(2*10^5/1.8467)</f>
        <v>0.077240042</v>
      </c>
      <c r="K16" s="24" t="n">
        <f aca="false">G16-J16</f>
        <v>14.722759958</v>
      </c>
      <c r="L16" s="6" t="n">
        <f aca="false">I16/K16</f>
        <v>66.7909768824066</v>
      </c>
      <c r="M16" s="25" t="n">
        <f aca="false">C16/L16</f>
        <v>8.20470107758445</v>
      </c>
      <c r="N16" s="17" t="n">
        <f aca="false">J16/G16</f>
        <v>0.00521892175675676</v>
      </c>
      <c r="O16" s="18" t="n">
        <f aca="false">LN(L16/(3.14*H16^2/4))</f>
        <v>0.00523258789799329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0.1426</v>
      </c>
      <c r="C17" s="19" t="n">
        <v>934</v>
      </c>
      <c r="G17" s="20" t="n">
        <f aca="false">$G$11</f>
        <v>14.8</v>
      </c>
      <c r="H17" s="20" t="n">
        <f aca="false">$H$11</f>
        <v>9.2</v>
      </c>
      <c r="I17" s="6" t="n">
        <f aca="false">(3.14*POWER(H17,2)*0.25*G17)</f>
        <v>983.34752</v>
      </c>
      <c r="J17" s="26" t="n">
        <f aca="false">B17-C17/(2*10^5/1.8467)</f>
        <v>0.133975911</v>
      </c>
      <c r="K17" s="24" t="n">
        <f aca="false">G17-J17</f>
        <v>14.666024089</v>
      </c>
      <c r="L17" s="6" t="n">
        <f aca="false">I17/K17</f>
        <v>67.0493593923348</v>
      </c>
      <c r="M17" s="25" t="n">
        <f aca="false">C17/L17</f>
        <v>13.930036147471</v>
      </c>
      <c r="N17" s="17" t="n">
        <f aca="false">J17/G17</f>
        <v>0.00905242641891892</v>
      </c>
      <c r="O17" s="18" t="n">
        <f aca="false">LN(L17/(3.14*H17^2/4))</f>
        <v>0.00909364859333297</v>
      </c>
      <c r="AA17" s="6" t="n">
        <f aca="false">10</f>
        <v>10</v>
      </c>
      <c r="AB17" s="6" t="n">
        <f aca="false">$AB$13*AA17^($AC$13)</f>
        <v>357.624441180525</v>
      </c>
    </row>
    <row r="18" customFormat="false" ht="14.25" hidden="false" customHeight="false" outlineLevel="0" collapsed="false">
      <c r="A18" s="14" t="n">
        <v>0.4</v>
      </c>
      <c r="B18" s="14" t="n">
        <v>0.1829</v>
      </c>
      <c r="C18" s="19" t="n">
        <v>1166</v>
      </c>
      <c r="G18" s="20" t="n">
        <f aca="false">$G$11</f>
        <v>14.8</v>
      </c>
      <c r="H18" s="20" t="n">
        <f aca="false">$H$11</f>
        <v>9.2</v>
      </c>
      <c r="I18" s="6" t="n">
        <f aca="false">(3.14*POWER(H18,2)*0.25*G18)</f>
        <v>983.34752</v>
      </c>
      <c r="J18" s="26" t="n">
        <f aca="false">B18-C18/(2*10^5/1.8467)</f>
        <v>0.172133739</v>
      </c>
      <c r="K18" s="24" t="n">
        <f aca="false">G18-J18</f>
        <v>14.627866261</v>
      </c>
      <c r="L18" s="6" t="n">
        <f aca="false">I18/K18</f>
        <v>67.2242624080961</v>
      </c>
      <c r="M18" s="25" t="n">
        <f aca="false">C18/L18</f>
        <v>17.3449281290972</v>
      </c>
      <c r="N18" s="17" t="n">
        <f aca="false">J18/G18</f>
        <v>0.0116306580405405</v>
      </c>
      <c r="O18" s="18" t="n">
        <f aca="false">LN(L18/(3.14*H18^2/4))</f>
        <v>0.0116988231963179</v>
      </c>
      <c r="AA18" s="6" t="n">
        <f aca="false">AA17+5</f>
        <v>15</v>
      </c>
      <c r="AB18" s="6" t="n">
        <f aca="false">$AB$13*AA18^($AC$13)</f>
        <v>374.877173260518</v>
      </c>
    </row>
    <row r="19" customFormat="false" ht="14.25" hidden="false" customHeight="false" outlineLevel="0" collapsed="false">
      <c r="A19" s="14" t="n">
        <v>0.5</v>
      </c>
      <c r="B19" s="14" t="n">
        <v>0.2229</v>
      </c>
      <c r="C19" s="19" t="n">
        <v>1423</v>
      </c>
      <c r="G19" s="20" t="n">
        <f aca="false">$G$11</f>
        <v>14.8</v>
      </c>
      <c r="H19" s="20" t="n">
        <f aca="false">$H$11</f>
        <v>9.2</v>
      </c>
      <c r="I19" s="6" t="n">
        <f aca="false">(3.14*POWER(H19,2)*0.25*G19)</f>
        <v>983.34752</v>
      </c>
      <c r="J19" s="26" t="n">
        <f aca="false">B19-C19/(2*10^5/1.8467)</f>
        <v>0.2097607295</v>
      </c>
      <c r="K19" s="24" t="n">
        <f aca="false">G19-J19</f>
        <v>14.5902392705</v>
      </c>
      <c r="L19" s="6" t="n">
        <f aca="false">I19/K19</f>
        <v>67.3976280833331</v>
      </c>
      <c r="M19" s="25" t="n">
        <f aca="false">C19/L19</f>
        <v>21.1135026627428</v>
      </c>
      <c r="N19" s="17" t="n">
        <f aca="false">J19/G19</f>
        <v>0.0141730222635135</v>
      </c>
      <c r="O19" s="18" t="n">
        <f aca="false">LN(L19/(3.14*H19^2/4))</f>
        <v>0.014274418746818</v>
      </c>
      <c r="AA19" s="6" t="n">
        <f aca="false">AA18+5</f>
        <v>20</v>
      </c>
      <c r="AB19" s="6" t="n">
        <f aca="false">$AB$13*AA19^($AC$13)</f>
        <v>387.620625189886</v>
      </c>
    </row>
    <row r="20" customFormat="false" ht="14.25" hidden="false" customHeight="false" outlineLevel="0" collapsed="false">
      <c r="A20" s="14" t="n">
        <v>0.6</v>
      </c>
      <c r="B20" s="14" t="n">
        <v>0.2432</v>
      </c>
      <c r="C20" s="19" t="n">
        <v>1553</v>
      </c>
      <c r="G20" s="20" t="n">
        <f aca="false">$G$11</f>
        <v>14.8</v>
      </c>
      <c r="H20" s="20" t="n">
        <f aca="false">$H$11</f>
        <v>9.2</v>
      </c>
      <c r="I20" s="6" t="n">
        <f aca="false">(3.14*POWER(H20,2)*0.25*G20)</f>
        <v>983.34752</v>
      </c>
      <c r="J20" s="26" t="n">
        <f aca="false">B20-C20/(2*10^5/1.8467)</f>
        <v>0.2288603745</v>
      </c>
      <c r="K20" s="24" t="n">
        <f aca="false">G20-J20</f>
        <v>14.5711396255</v>
      </c>
      <c r="L20" s="6" t="n">
        <f aca="false">I20/K20</f>
        <v>67.4859719468413</v>
      </c>
      <c r="M20" s="25" t="n">
        <f aca="false">C20/L20</f>
        <v>23.0121898699673</v>
      </c>
      <c r="N20" s="17" t="n">
        <f aca="false">J20/G20</f>
        <v>0.0154635388175676</v>
      </c>
      <c r="O20" s="18" t="n">
        <f aca="false">LN(L20/(3.14*H20^2/4))</f>
        <v>0.0155843463602702</v>
      </c>
      <c r="AA20" s="6" t="n">
        <f aca="false">AA19+5</f>
        <v>25</v>
      </c>
      <c r="AB20" s="6" t="n">
        <f aca="false">$AB$13*AA20^($AC$13)</f>
        <v>397.802786761031</v>
      </c>
    </row>
    <row r="21" customFormat="false" ht="14.25" hidden="false" customHeight="false" outlineLevel="0" collapsed="false">
      <c r="A21" s="14" t="n">
        <v>0.7</v>
      </c>
      <c r="B21" s="14" t="n">
        <v>0.2835</v>
      </c>
      <c r="C21" s="19" t="n">
        <v>1827</v>
      </c>
      <c r="G21" s="20" t="n">
        <f aca="false">$G$11</f>
        <v>14.8</v>
      </c>
      <c r="H21" s="20" t="n">
        <f aca="false">$H$11</f>
        <v>9.2</v>
      </c>
      <c r="I21" s="6" t="n">
        <f aca="false">(3.14*POWER(H21,2)*0.25*G21)</f>
        <v>983.34752</v>
      </c>
      <c r="J21" s="26" t="n">
        <f aca="false">B21-C21/(2*10^5/1.8467)</f>
        <v>0.2666303955</v>
      </c>
      <c r="K21" s="24" t="n">
        <f aca="false">G21-J21</f>
        <v>14.5333696045</v>
      </c>
      <c r="L21" s="6" t="n">
        <f aca="false">I21/K21</f>
        <v>67.6613577415332</v>
      </c>
      <c r="M21" s="25" t="n">
        <f aca="false">C21/L21</f>
        <v>27.0021185057969</v>
      </c>
      <c r="N21" s="17" t="n">
        <f aca="false">J21/G21</f>
        <v>0.0180155672635135</v>
      </c>
      <c r="O21" s="18" t="n">
        <f aca="false">LN(L21/(3.14*H21^2/4))</f>
        <v>0.0181798233638276</v>
      </c>
      <c r="AA21" s="6" t="n">
        <f aca="false">AA20+5</f>
        <v>30</v>
      </c>
      <c r="AB21" s="6" t="n">
        <f aca="false">$AB$13*AA21^($AC$13)</f>
        <v>406.320451110634</v>
      </c>
    </row>
    <row r="22" customFormat="false" ht="14.25" hidden="false" customHeight="false" outlineLevel="0" collapsed="false">
      <c r="A22" s="14" t="n">
        <v>0.8</v>
      </c>
      <c r="B22" s="14" t="n">
        <v>0.3042</v>
      </c>
      <c r="C22" s="19" t="n">
        <v>1972</v>
      </c>
      <c r="G22" s="20" t="n">
        <f aca="false">$G$11</f>
        <v>14.8</v>
      </c>
      <c r="H22" s="20" t="n">
        <f aca="false">$H$11</f>
        <v>9.2</v>
      </c>
      <c r="I22" s="6" t="n">
        <f aca="false">(3.14*POWER(H22,2)*0.25*G22)</f>
        <v>983.34752</v>
      </c>
      <c r="J22" s="26" t="n">
        <f aca="false">B22-C22/(2*10^5/1.8467)</f>
        <v>0.285991538</v>
      </c>
      <c r="K22" s="24" t="n">
        <f aca="false">G22-J22</f>
        <v>14.514008462</v>
      </c>
      <c r="L22" s="6" t="n">
        <f aca="false">I22/K22</f>
        <v>67.7516154530681</v>
      </c>
      <c r="M22" s="25" t="n">
        <f aca="false">C22/L22</f>
        <v>29.1063170496062</v>
      </c>
      <c r="N22" s="17" t="n">
        <f aca="false">J22/G22</f>
        <v>0.0193237525675676</v>
      </c>
      <c r="O22" s="18" t="n">
        <f aca="false">LN(L22/(3.14*H22^2/4))</f>
        <v>0.0195128968910063</v>
      </c>
      <c r="AA22" s="6" t="n">
        <f aca="false">AA21+5</f>
        <v>35</v>
      </c>
      <c r="AB22" s="6" t="n">
        <f aca="false">$AB$13*AA22^($AC$13)</f>
        <v>413.664163654462</v>
      </c>
    </row>
    <row r="23" customFormat="false" ht="14.25" hidden="false" customHeight="false" outlineLevel="0" collapsed="false">
      <c r="A23" s="14" t="n">
        <v>0.9</v>
      </c>
      <c r="B23" s="14" t="n">
        <v>0.3244</v>
      </c>
      <c r="C23" s="19" t="n">
        <v>2105</v>
      </c>
      <c r="G23" s="20" t="n">
        <f aca="false">$G$11</f>
        <v>14.8</v>
      </c>
      <c r="H23" s="20" t="n">
        <f aca="false">$H$11</f>
        <v>9.2</v>
      </c>
      <c r="I23" s="6" t="n">
        <f aca="false">(3.14*POWER(H23,2)*0.25*G23)</f>
        <v>983.34752</v>
      </c>
      <c r="J23" s="26" t="n">
        <f aca="false">B23-C23/(2*10^5/1.8467)</f>
        <v>0.3049634825</v>
      </c>
      <c r="K23" s="24" t="n">
        <f aca="false">G23-J23</f>
        <v>14.4950365175</v>
      </c>
      <c r="L23" s="6" t="n">
        <f aca="false">I23/K23</f>
        <v>67.8402926969377</v>
      </c>
      <c r="M23" s="25" t="n">
        <f aca="false">C23/L23</f>
        <v>31.0287576352839</v>
      </c>
      <c r="N23" s="17" t="n">
        <f aca="false">J23/G23</f>
        <v>0.0206056407094595</v>
      </c>
      <c r="O23" s="18" t="n">
        <f aca="false">LN(L23/(3.14*H23^2/4))</f>
        <v>0.0208208990826182</v>
      </c>
      <c r="AA23" s="6" t="n">
        <f aca="false">AA22+5</f>
        <v>40</v>
      </c>
      <c r="AB23" s="6" t="n">
        <f aca="false">$AB$13*AA23^($AC$13)</f>
        <v>420.132775535758</v>
      </c>
    </row>
    <row r="24" customFormat="false" ht="14.25" hidden="false" customHeight="false" outlineLevel="0" collapsed="false">
      <c r="A24" s="14" t="n">
        <v>1</v>
      </c>
      <c r="B24" s="14" t="n">
        <v>0.3446</v>
      </c>
      <c r="C24" s="19" t="n">
        <v>2250</v>
      </c>
      <c r="G24" s="20" t="n">
        <f aca="false">$G$11</f>
        <v>14.8</v>
      </c>
      <c r="H24" s="20" t="n">
        <f aca="false">$H$11</f>
        <v>9.2</v>
      </c>
      <c r="I24" s="6" t="n">
        <f aca="false">(3.14*POWER(H24,2)*0.25*G24)</f>
        <v>983.34752</v>
      </c>
      <c r="J24" s="26" t="n">
        <f aca="false">B24-C24/(2*10^5/1.8467)</f>
        <v>0.323824625</v>
      </c>
      <c r="K24" s="24" t="n">
        <f aca="false">G24-J24</f>
        <v>14.476175375</v>
      </c>
      <c r="L24" s="6" t="n">
        <f aca="false">I24/K24</f>
        <v>67.928682440406</v>
      </c>
      <c r="M24" s="25" t="n">
        <f aca="false">C24/L24</f>
        <v>33.1229742601578</v>
      </c>
      <c r="N24" s="17" t="n">
        <f aca="false">J24/G24</f>
        <v>0.0218800422297297</v>
      </c>
      <c r="O24" s="18" t="n">
        <f aca="false">LN(L24/(3.14*H24^2/4))</f>
        <v>0.0221229602621568</v>
      </c>
      <c r="AA24" s="6" t="n">
        <f aca="false">AA23+5</f>
        <v>45</v>
      </c>
      <c r="AB24" s="6" t="n">
        <f aca="false">$AB$13*AA24^($AC$13)</f>
        <v>425.922405212242</v>
      </c>
    </row>
    <row r="25" customFormat="false" ht="14.25" hidden="false" customHeight="false" outlineLevel="0" collapsed="false">
      <c r="A25" s="14" t="n">
        <v>1.1</v>
      </c>
      <c r="B25" s="14" t="n">
        <v>0.3854</v>
      </c>
      <c r="C25" s="19" t="n">
        <v>2583</v>
      </c>
      <c r="G25" s="20" t="n">
        <f aca="false">$G$11</f>
        <v>14.8</v>
      </c>
      <c r="H25" s="20" t="n">
        <f aca="false">$H$11</f>
        <v>9.2</v>
      </c>
      <c r="I25" s="6" t="n">
        <f aca="false">(3.14*POWER(H25,2)*0.25*G25)</f>
        <v>983.34752</v>
      </c>
      <c r="J25" s="26" t="n">
        <f aca="false">B25-C25/(2*10^5/1.8467)</f>
        <v>0.3615498695</v>
      </c>
      <c r="K25" s="24" t="n">
        <f aca="false">G25-J25</f>
        <v>14.4384501305</v>
      </c>
      <c r="L25" s="6" t="n">
        <f aca="false">I25/K25</f>
        <v>68.1061686754565</v>
      </c>
      <c r="M25" s="25" t="n">
        <f aca="false">C25/L25</f>
        <v>37.9260799753494</v>
      </c>
      <c r="N25" s="17" t="n">
        <f aca="false">J25/G25</f>
        <v>0.0244290452364865</v>
      </c>
      <c r="O25" s="18" t="n">
        <f aca="false">LN(L25/(3.14*H25^2/4))</f>
        <v>0.0247323847486717</v>
      </c>
      <c r="AA25" s="6" t="n">
        <f aca="false">AA24+5</f>
        <v>50</v>
      </c>
      <c r="AB25" s="6" t="n">
        <f aca="false">$AB$13*AA25^($AC$13)</f>
        <v>431.168978265535</v>
      </c>
    </row>
    <row r="26" customFormat="false" ht="14.25" hidden="false" customHeight="false" outlineLevel="0" collapsed="false">
      <c r="A26" s="14" t="n">
        <v>1.2</v>
      </c>
      <c r="B26" s="14" t="n">
        <v>0.426</v>
      </c>
      <c r="C26" s="19" t="n">
        <v>2943</v>
      </c>
      <c r="G26" s="20" t="n">
        <f aca="false">$G$11</f>
        <v>14.8</v>
      </c>
      <c r="H26" s="20" t="n">
        <f aca="false">$H$11</f>
        <v>9.2</v>
      </c>
      <c r="I26" s="6" t="n">
        <f aca="false">(3.14*POWER(H26,2)*0.25*G26)</f>
        <v>983.34752</v>
      </c>
      <c r="J26" s="26" t="n">
        <f aca="false">B26-C26/(2*10^5/1.8467)</f>
        <v>0.3988258095</v>
      </c>
      <c r="K26" s="24" t="n">
        <f aca="false">G26-J26</f>
        <v>14.4011741905</v>
      </c>
      <c r="L26" s="6" t="n">
        <f aca="false">I26/K26</f>
        <v>68.2824544021336</v>
      </c>
      <c r="M26" s="25" t="n">
        <f aca="false">C26/L26</f>
        <v>43.100383923927</v>
      </c>
      <c r="N26" s="17" t="n">
        <f aca="false">J26/G26</f>
        <v>0.0269476898310811</v>
      </c>
      <c r="O26" s="18" t="n">
        <f aca="false">LN(L26/(3.14*H26^2/4))</f>
        <v>0.0273174365054571</v>
      </c>
      <c r="AA26" s="6" t="n">
        <f aca="false">AA25+5</f>
        <v>55</v>
      </c>
      <c r="AB26" s="6" t="n">
        <f aca="false">$AB$13*AA26^($AC$13)</f>
        <v>435.970733938616</v>
      </c>
    </row>
    <row r="27" customFormat="false" ht="14.25" hidden="false" customHeight="false" outlineLevel="0" collapsed="false">
      <c r="A27" s="14" t="n">
        <v>1.3</v>
      </c>
      <c r="B27" s="14" t="n">
        <v>0.4464</v>
      </c>
      <c r="C27" s="19" t="n">
        <v>3111</v>
      </c>
      <c r="G27" s="20" t="n">
        <f aca="false">$G$11</f>
        <v>14.8</v>
      </c>
      <c r="H27" s="20" t="n">
        <f aca="false">$H$11</f>
        <v>9.2</v>
      </c>
      <c r="I27" s="6" t="n">
        <f aca="false">(3.14*POWER(H27,2)*0.25*G27)</f>
        <v>983.34752</v>
      </c>
      <c r="J27" s="26" t="n">
        <f aca="false">B27-C27/(2*10^5/1.8467)</f>
        <v>0.4176745815</v>
      </c>
      <c r="K27" s="24" t="n">
        <f aca="false">G27-J27</f>
        <v>14.3823254185</v>
      </c>
      <c r="L27" s="6" t="n">
        <f aca="false">I27/K27</f>
        <v>68.3719420459726</v>
      </c>
      <c r="M27" s="25" t="n">
        <f aca="false">C27/L27</f>
        <v>45.5011208824257</v>
      </c>
      <c r="N27" s="17" t="n">
        <f aca="false">J27/G27</f>
        <v>0.0282212555067568</v>
      </c>
      <c r="O27" s="18" t="n">
        <f aca="false">LN(L27/(3.14*H27^2/4))</f>
        <v>0.0286271295553165</v>
      </c>
      <c r="AA27" s="6" t="n">
        <f aca="false">AA26+5</f>
        <v>60</v>
      </c>
      <c r="AB27" s="6" t="n">
        <f aca="false">$AB$13*AA27^($AC$13)</f>
        <v>440.401072049316</v>
      </c>
    </row>
    <row r="28" customFormat="false" ht="14.25" hidden="false" customHeight="false" outlineLevel="0" collapsed="false">
      <c r="A28" s="14" t="n">
        <v>1.4</v>
      </c>
      <c r="B28" s="14" t="n">
        <v>0.4673</v>
      </c>
      <c r="C28" s="19" t="n">
        <v>3248</v>
      </c>
      <c r="G28" s="20" t="n">
        <f aca="false">$G$11</f>
        <v>14.8</v>
      </c>
      <c r="H28" s="20" t="n">
        <f aca="false">$H$11</f>
        <v>9.2</v>
      </c>
      <c r="I28" s="6" t="n">
        <f aca="false">(3.14*POWER(H28,2)*0.25*G28)</f>
        <v>983.34752</v>
      </c>
      <c r="J28" s="26" t="n">
        <f aca="false">B28-C28/(2*10^5/1.8467)</f>
        <v>0.437309592</v>
      </c>
      <c r="K28" s="24" t="n">
        <f aca="false">G28-J28</f>
        <v>14.362690408</v>
      </c>
      <c r="L28" s="6" t="n">
        <f aca="false">I28/K28</f>
        <v>68.4654122637272</v>
      </c>
      <c r="M28" s="25" t="n">
        <f aca="false">C28/L28</f>
        <v>47.44001230123</v>
      </c>
      <c r="N28" s="17" t="n">
        <f aca="false">J28/G28</f>
        <v>0.0295479454054054</v>
      </c>
      <c r="O28" s="18" t="n">
        <f aca="false">LN(L28/(3.14*H28^2/4))</f>
        <v>0.0299932803810709</v>
      </c>
      <c r="AA28" s="6" t="n">
        <f aca="false">AA27+5</f>
        <v>65</v>
      </c>
      <c r="AB28" s="6" t="n">
        <f aca="false">$AB$13*AA28^($AC$13)</f>
        <v>444.516334246499</v>
      </c>
    </row>
    <row r="29" customFormat="false" ht="14.25" hidden="false" customHeight="false" outlineLevel="0" collapsed="false">
      <c r="A29" s="14" t="n">
        <v>1.5</v>
      </c>
      <c r="B29" s="14" t="n">
        <v>0.4876</v>
      </c>
      <c r="C29" s="19" t="n">
        <v>3345</v>
      </c>
      <c r="G29" s="20" t="n">
        <f aca="false">$G$11</f>
        <v>14.8</v>
      </c>
      <c r="H29" s="20" t="n">
        <f aca="false">$H$11</f>
        <v>9.2</v>
      </c>
      <c r="I29" s="6" t="n">
        <f aca="false">(3.14*POWER(H29,2)*0.25*G29)</f>
        <v>983.34752</v>
      </c>
      <c r="J29" s="26" t="n">
        <f aca="false">B29-C29/(2*10^5/1.8467)</f>
        <v>0.4567139425</v>
      </c>
      <c r="K29" s="24" t="n">
        <f aca="false">G29-J29</f>
        <v>14.3432860575</v>
      </c>
      <c r="L29" s="6" t="n">
        <f aca="false">I29/K29</f>
        <v>68.5580358683438</v>
      </c>
      <c r="M29" s="25" t="n">
        <f aca="false">C29/L29</f>
        <v>48.7907793394725</v>
      </c>
      <c r="N29" s="17" t="n">
        <f aca="false">J29/G29</f>
        <v>0.0308590501689189</v>
      </c>
      <c r="O29" s="18" t="n">
        <f aca="false">LN(L29/(3.14*H29^2/4))</f>
        <v>0.0313452186075112</v>
      </c>
      <c r="AA29" s="6" t="n">
        <f aca="false">AA28+5</f>
        <v>70</v>
      </c>
      <c r="AB29" s="6" t="n">
        <f aca="false">$AB$13*AA29^($AC$13)</f>
        <v>448.360747394929</v>
      </c>
    </row>
    <row r="30" customFormat="false" ht="14.25" hidden="false" customHeight="false" outlineLevel="0" collapsed="false">
      <c r="A30" s="14" t="n">
        <v>1.6</v>
      </c>
      <c r="B30" s="14" t="n">
        <v>0.508</v>
      </c>
      <c r="C30" s="19" t="n">
        <v>3426</v>
      </c>
      <c r="G30" s="20" t="n">
        <f aca="false">$G$11</f>
        <v>14.8</v>
      </c>
      <c r="H30" s="20" t="n">
        <f aca="false">$H$11</f>
        <v>9.2</v>
      </c>
      <c r="I30" s="6" t="n">
        <f aca="false">(3.14*POWER(H30,2)*0.25*G30)</f>
        <v>983.34752</v>
      </c>
      <c r="J30" s="26" t="n">
        <f aca="false">B30-C30/(2*10^5/1.8467)</f>
        <v>0.476366029</v>
      </c>
      <c r="K30" s="24" t="n">
        <f aca="false">G30-J30</f>
        <v>14.323633971</v>
      </c>
      <c r="L30" s="6" t="n">
        <f aca="false">I30/K30</f>
        <v>68.6520977840477</v>
      </c>
      <c r="M30" s="25" t="n">
        <f aca="false">C30/L30</f>
        <v>49.9037918808663</v>
      </c>
      <c r="N30" s="17" t="n">
        <f aca="false">J30/G30</f>
        <v>0.0321868938513514</v>
      </c>
      <c r="O30" s="18" t="n">
        <f aca="false">LN(L30/(3.14*H30^2/4))</f>
        <v>0.0327162825068758</v>
      </c>
      <c r="AA30" s="6" t="n">
        <f aca="false">AA29+5</f>
        <v>75</v>
      </c>
      <c r="AB30" s="6" t="n">
        <f aca="false">$AB$13*AA30^($AC$13)</f>
        <v>451.969689868646</v>
      </c>
    </row>
    <row r="31" customFormat="false" ht="14.25" hidden="false" customHeight="false" outlineLevel="0" collapsed="false">
      <c r="A31" s="14" t="n">
        <v>1.7</v>
      </c>
      <c r="B31" s="14" t="n">
        <v>0.5283</v>
      </c>
      <c r="C31" s="19" t="n">
        <v>3497</v>
      </c>
      <c r="G31" s="20" t="n">
        <f aca="false">$G$11</f>
        <v>14.8</v>
      </c>
      <c r="H31" s="20" t="n">
        <f aca="false">$H$11</f>
        <v>9.2</v>
      </c>
      <c r="I31" s="6" t="n">
        <f aca="false">(3.14*POWER(H31,2)*0.25*G31)</f>
        <v>983.34752</v>
      </c>
      <c r="J31" s="26" t="n">
        <f aca="false">B31-C31/(2*10^5/1.8467)</f>
        <v>0.4960104505</v>
      </c>
      <c r="K31" s="24" t="n">
        <f aca="false">G31-J31</f>
        <v>14.3039895495</v>
      </c>
      <c r="L31" s="6" t="n">
        <f aca="false">I31/K31</f>
        <v>68.7463813222915</v>
      </c>
      <c r="M31" s="25" t="n">
        <f aca="false">C31/L31</f>
        <v>50.8681320054598</v>
      </c>
      <c r="N31" s="17" t="n">
        <f aca="false">J31/G31</f>
        <v>0.0335142196283784</v>
      </c>
      <c r="O31" s="18" t="n">
        <f aca="false">LN(L31/(3.14*H31^2/4))</f>
        <v>0.03408869293901</v>
      </c>
    </row>
    <row r="32" customFormat="false" ht="14.25" hidden="false" customHeight="false" outlineLevel="0" collapsed="false">
      <c r="A32" s="14" t="n">
        <v>1.8</v>
      </c>
      <c r="B32" s="14" t="n">
        <v>0.5485</v>
      </c>
      <c r="C32" s="19" t="n">
        <v>3565</v>
      </c>
      <c r="G32" s="20" t="n">
        <f aca="false">$G$11</f>
        <v>14.8</v>
      </c>
      <c r="H32" s="20" t="n">
        <f aca="false">$H$11</f>
        <v>9.2</v>
      </c>
      <c r="I32" s="6" t="n">
        <f aca="false">(3.14*POWER(H32,2)*0.25*G32)</f>
        <v>983.34752</v>
      </c>
      <c r="J32" s="26" t="n">
        <f aca="false">B32-C32/(2*10^5/1.8467)</f>
        <v>0.5155825725</v>
      </c>
      <c r="K32" s="24" t="n">
        <f aca="false">G32-J32</f>
        <v>14.2844174275</v>
      </c>
      <c r="L32" s="6" t="n">
        <f aca="false">I32/K32</f>
        <v>68.8405757526299</v>
      </c>
      <c r="M32" s="25" t="n">
        <f aca="false">C32/L32</f>
        <v>51.7863187665715</v>
      </c>
      <c r="N32" s="17" t="n">
        <f aca="false">J32/G32</f>
        <v>0.0348366603040541</v>
      </c>
      <c r="O32" s="18" t="n">
        <f aca="false">LN(L32/(3.14*H32^2/4))</f>
        <v>0.0354579280330518</v>
      </c>
    </row>
    <row r="33" customFormat="false" ht="14.25" hidden="false" customHeight="false" outlineLevel="0" collapsed="false">
      <c r="A33" s="14" t="n">
        <v>1.9</v>
      </c>
      <c r="B33" s="14" t="n">
        <v>0.5687</v>
      </c>
      <c r="C33" s="19" t="n">
        <v>3643</v>
      </c>
      <c r="G33" s="20" t="n">
        <f aca="false">$G$11</f>
        <v>14.8</v>
      </c>
      <c r="H33" s="20" t="n">
        <f aca="false">$H$11</f>
        <v>9.2</v>
      </c>
      <c r="I33" s="6" t="n">
        <f aca="false">(3.14*POWER(H33,2)*0.25*G33)</f>
        <v>983.34752</v>
      </c>
      <c r="J33" s="26" t="n">
        <f aca="false">B33-C33/(2*10^5/1.8467)</f>
        <v>0.5350623595</v>
      </c>
      <c r="K33" s="24" t="n">
        <f aca="false">G33-J33</f>
        <v>14.2649376405</v>
      </c>
      <c r="L33" s="6" t="n">
        <f aca="false">I33/K33</f>
        <v>68.9345824553869</v>
      </c>
      <c r="M33" s="25" t="n">
        <f aca="false">C33/L33</f>
        <v>52.8472048460971</v>
      </c>
      <c r="N33" s="17" t="n">
        <f aca="false">J33/G33</f>
        <v>0.0361528621283784</v>
      </c>
      <c r="O33" s="18" t="n">
        <f aca="false">LN(L33/(3.14*H33^2/4))</f>
        <v>0.0368225676178413</v>
      </c>
    </row>
    <row r="34" customFormat="false" ht="14.25" hidden="false" customHeight="false" outlineLevel="0" collapsed="false">
      <c r="A34" s="14" t="n">
        <v>2</v>
      </c>
      <c r="B34" s="14" t="n">
        <v>0.589</v>
      </c>
      <c r="C34" s="19" t="n">
        <v>3732</v>
      </c>
      <c r="G34" s="20" t="n">
        <f aca="false">$G$11</f>
        <v>14.8</v>
      </c>
      <c r="H34" s="20" t="n">
        <f aca="false">$H$11</f>
        <v>9.2</v>
      </c>
      <c r="I34" s="6" t="n">
        <f aca="false">(3.14*POWER(H34,2)*0.25*G34)</f>
        <v>983.34752</v>
      </c>
      <c r="J34" s="26" t="n">
        <f aca="false">B34-C34/(2*10^5/1.8467)</f>
        <v>0.554540578</v>
      </c>
      <c r="K34" s="24" t="n">
        <f aca="false">G34-J34</f>
        <v>14.245459422</v>
      </c>
      <c r="L34" s="6" t="n">
        <f aca="false">I34/K34</f>
        <v>69.0288386544674</v>
      </c>
      <c r="M34" s="25" t="n">
        <f aca="false">C34/L34</f>
        <v>54.0643602405221</v>
      </c>
      <c r="N34" s="17" t="n">
        <f aca="false">J34/G34</f>
        <v>0.037468957972973</v>
      </c>
      <c r="O34" s="18" t="n">
        <f aca="false">LN(L34/(3.14*H34^2/4))</f>
        <v>0.0381889618836133</v>
      </c>
    </row>
    <row r="35" customFormat="false" ht="14.25" hidden="false" customHeight="false" outlineLevel="0" collapsed="false">
      <c r="A35" s="14" t="n">
        <v>2.1</v>
      </c>
      <c r="B35" s="14" t="n">
        <v>0.6305</v>
      </c>
      <c r="C35" s="19" t="n">
        <v>3997</v>
      </c>
      <c r="G35" s="20" t="n">
        <f aca="false">$G$11</f>
        <v>14.8</v>
      </c>
      <c r="H35" s="20" t="n">
        <f aca="false">$H$11</f>
        <v>9.2</v>
      </c>
      <c r="I35" s="6" t="n">
        <f aca="false">(3.14*POWER(H35,2)*0.25*G35)</f>
        <v>983.34752</v>
      </c>
      <c r="J35" s="26" t="n">
        <f aca="false">B35-C35/(2*10^5/1.8467)</f>
        <v>0.5935937005</v>
      </c>
      <c r="K35" s="24" t="n">
        <f aca="false">G35-J35</f>
        <v>14.2064062995</v>
      </c>
      <c r="L35" s="6" t="n">
        <f aca="false">I35/K35</f>
        <v>69.2185975305105</v>
      </c>
      <c r="M35" s="25" t="n">
        <f aca="false">C35/L35</f>
        <v>57.7445967211078</v>
      </c>
      <c r="N35" s="17" t="n">
        <f aca="false">J35/G35</f>
        <v>0.0401076824662162</v>
      </c>
      <c r="O35" s="18" t="n">
        <f aca="false">LN(L35/(3.14*H35^2/4))</f>
        <v>0.0409341700473362</v>
      </c>
    </row>
    <row r="36" customFormat="false" ht="14.25" hidden="false" customHeight="false" outlineLevel="0" collapsed="false">
      <c r="A36" s="14" t="n">
        <v>2.2</v>
      </c>
      <c r="B36" s="14" t="n">
        <v>0.6507</v>
      </c>
      <c r="C36" s="19" t="n">
        <v>4148</v>
      </c>
      <c r="G36" s="20" t="n">
        <f aca="false">$G$11</f>
        <v>14.8</v>
      </c>
      <c r="H36" s="20" t="n">
        <f aca="false">$H$11</f>
        <v>9.2</v>
      </c>
      <c r="I36" s="6" t="n">
        <f aca="false">(3.14*POWER(H36,2)*0.25*G36)</f>
        <v>983.34752</v>
      </c>
      <c r="J36" s="26" t="n">
        <f aca="false">B36-C36/(2*10^5/1.8467)</f>
        <v>0.612399442</v>
      </c>
      <c r="K36" s="24" t="n">
        <f aca="false">G36-J36</f>
        <v>14.187600558</v>
      </c>
      <c r="L36" s="6" t="n">
        <f aca="false">I36/K36</f>
        <v>69.3103471570122</v>
      </c>
      <c r="M36" s="25" t="n">
        <f aca="false">C36/L36</f>
        <v>59.8467641577863</v>
      </c>
      <c r="N36" s="17" t="n">
        <f aca="false">J36/G36</f>
        <v>0.0413783406756757</v>
      </c>
      <c r="O36" s="18" t="n">
        <f aca="false">LN(L36/(3.14*H36^2/4))</f>
        <v>0.04225879776502</v>
      </c>
    </row>
    <row r="37" customFormat="false" ht="14.25" hidden="false" customHeight="false" outlineLevel="0" collapsed="false">
      <c r="A37" s="14" t="n">
        <v>2.3</v>
      </c>
      <c r="B37" s="14" t="n">
        <v>0.671</v>
      </c>
      <c r="C37" s="19" t="n">
        <v>4305</v>
      </c>
      <c r="G37" s="20" t="n">
        <f aca="false">$G$11</f>
        <v>14.8</v>
      </c>
      <c r="H37" s="20" t="n">
        <f aca="false">$H$11</f>
        <v>9.2</v>
      </c>
      <c r="I37" s="6" t="n">
        <f aca="false">(3.14*POWER(H37,2)*0.25*G37)</f>
        <v>983.34752</v>
      </c>
      <c r="J37" s="26" t="n">
        <f aca="false">B37-C37/(2*10^5/1.8467)</f>
        <v>0.6312497825</v>
      </c>
      <c r="K37" s="24" t="n">
        <f aca="false">G37-J37</f>
        <v>14.1687502175</v>
      </c>
      <c r="L37" s="6" t="n">
        <f aca="false">I37/K37</f>
        <v>69.4025587934676</v>
      </c>
      <c r="M37" s="25" t="n">
        <f aca="false">C37/L37</f>
        <v>62.0294132498931</v>
      </c>
      <c r="N37" s="17" t="n">
        <f aca="false">J37/G37</f>
        <v>0.0426520123310811</v>
      </c>
      <c r="O37" s="18" t="n">
        <f aca="false">LN(L37/(3.14*H37^2/4))</f>
        <v>0.0435883301456836</v>
      </c>
    </row>
    <row r="38" customFormat="false" ht="14.25" hidden="false" customHeight="false" outlineLevel="0" collapsed="false">
      <c r="A38" s="14" t="n">
        <v>2.4</v>
      </c>
      <c r="B38" s="14" t="n">
        <v>0.7117</v>
      </c>
      <c r="C38" s="19" t="n">
        <v>4612</v>
      </c>
      <c r="G38" s="20" t="n">
        <f aca="false">$G$11</f>
        <v>14.8</v>
      </c>
      <c r="H38" s="20" t="n">
        <f aca="false">$H$11</f>
        <v>9.2</v>
      </c>
      <c r="I38" s="6" t="n">
        <f aca="false">(3.14*POWER(H38,2)*0.25*G38)</f>
        <v>983.34752</v>
      </c>
      <c r="J38" s="26" t="n">
        <f aca="false">B38-C38/(2*10^5/1.8467)</f>
        <v>0.669115098</v>
      </c>
      <c r="K38" s="24" t="n">
        <f aca="false">G38-J38</f>
        <v>14.130884902</v>
      </c>
      <c r="L38" s="6" t="n">
        <f aca="false">I38/K38</f>
        <v>69.5885308542017</v>
      </c>
      <c r="M38" s="25" t="n">
        <f aca="false">C38/L38</f>
        <v>66.2752890941587</v>
      </c>
      <c r="N38" s="17" t="n">
        <f aca="false">J38/G38</f>
        <v>0.0452104795945946</v>
      </c>
      <c r="O38" s="18" t="n">
        <f aca="false">LN(L38/(3.14*H38^2/4))</f>
        <v>0.0462643602737517</v>
      </c>
    </row>
    <row r="39" customFormat="false" ht="14.25" hidden="false" customHeight="false" outlineLevel="0" collapsed="false">
      <c r="A39" s="14" t="n">
        <v>2.5</v>
      </c>
      <c r="B39" s="14" t="n">
        <v>0.7319</v>
      </c>
      <c r="C39" s="19" t="n">
        <v>4783</v>
      </c>
      <c r="G39" s="20" t="n">
        <f aca="false">$G$11</f>
        <v>14.8</v>
      </c>
      <c r="H39" s="20" t="n">
        <f aca="false">$H$11</f>
        <v>9.2</v>
      </c>
      <c r="I39" s="6" t="n">
        <f aca="false">(3.14*POWER(H39,2)*0.25*G39)</f>
        <v>983.34752</v>
      </c>
      <c r="J39" s="26" t="n">
        <f aca="false">B39-C39/(2*10^5/1.8467)</f>
        <v>0.6877361695</v>
      </c>
      <c r="K39" s="24" t="n">
        <f aca="false">G39-J39</f>
        <v>14.1122638305</v>
      </c>
      <c r="L39" s="6" t="n">
        <f aca="false">I39/K39</f>
        <v>69.680352621721</v>
      </c>
      <c r="M39" s="25" t="n">
        <f aca="false">C39/L39</f>
        <v>68.6420177286678</v>
      </c>
      <c r="N39" s="17" t="n">
        <f aca="false">J39/G39</f>
        <v>0.0464686601013513</v>
      </c>
      <c r="O39" s="18" t="n">
        <f aca="false">LN(L39/(3.14*H39^2/4))</f>
        <v>0.0475829862084532</v>
      </c>
    </row>
    <row r="40" customFormat="false" ht="14.25" hidden="false" customHeight="false" outlineLevel="0" collapsed="false">
      <c r="A40" s="14" t="n">
        <v>2.6</v>
      </c>
      <c r="B40" s="14" t="n">
        <v>0.7512</v>
      </c>
      <c r="C40" s="19" t="n">
        <v>5258</v>
      </c>
      <c r="G40" s="20" t="n">
        <f aca="false">$G$11</f>
        <v>14.8</v>
      </c>
      <c r="H40" s="20" t="n">
        <f aca="false">$H$11</f>
        <v>9.2</v>
      </c>
      <c r="I40" s="6" t="n">
        <f aca="false">(3.14*POWER(H40,2)*0.25*G40)</f>
        <v>983.34752</v>
      </c>
      <c r="J40" s="26" t="n">
        <f aca="false">B40-C40/(2*10^5/1.8467)</f>
        <v>0.702650257</v>
      </c>
      <c r="K40" s="24" t="n">
        <f aca="false">G40-J40</f>
        <v>14.097349743</v>
      </c>
      <c r="L40" s="6" t="n">
        <f aca="false">I40/K40</f>
        <v>69.754069944124</v>
      </c>
      <c r="M40" s="25" t="n">
        <f aca="false">C40/L40</f>
        <v>75.3791141393167</v>
      </c>
      <c r="N40" s="17" t="n">
        <f aca="false">J40/G40</f>
        <v>0.0474763687162162</v>
      </c>
      <c r="O40" s="18" t="n">
        <f aca="false">LN(L40/(3.14*H40^2/4))</f>
        <v>0.048640362542283</v>
      </c>
    </row>
    <row r="41" customFormat="false" ht="14.25" hidden="false" customHeight="false" outlineLevel="0" collapsed="false">
      <c r="A41" s="14" t="n">
        <v>2.7</v>
      </c>
      <c r="B41" s="14" t="n">
        <v>0.7714</v>
      </c>
      <c r="C41" s="19" t="n">
        <v>5679</v>
      </c>
      <c r="G41" s="20" t="n">
        <f aca="false">$G$11</f>
        <v>14.8</v>
      </c>
      <c r="H41" s="20" t="n">
        <f aca="false">$H$11</f>
        <v>9.2</v>
      </c>
      <c r="I41" s="6" t="n">
        <f aca="false">(3.14*POWER(H41,2)*0.25*G41)</f>
        <v>983.34752</v>
      </c>
      <c r="J41" s="26" t="n">
        <f aca="false">B41-C41/(2*10^5/1.8467)</f>
        <v>0.7189629535</v>
      </c>
      <c r="K41" s="24" t="n">
        <f aca="false">G41-J41</f>
        <v>14.0810370465</v>
      </c>
      <c r="L41" s="6" t="n">
        <f aca="false">I41/K41</f>
        <v>69.8348791181131</v>
      </c>
      <c r="M41" s="25" t="n">
        <f aca="false">C41/L41</f>
        <v>81.3203956492141</v>
      </c>
      <c r="N41" s="17" t="n">
        <f aca="false">J41/G41</f>
        <v>0.0485785779391892</v>
      </c>
      <c r="O41" s="18" t="n">
        <f aca="false">LN(L41/(3.14*H41^2/4))</f>
        <v>0.0497981788817476</v>
      </c>
    </row>
    <row r="42" customFormat="false" ht="14.25" hidden="false" customHeight="false" outlineLevel="0" collapsed="false">
      <c r="A42" s="14" t="n">
        <v>2.8</v>
      </c>
      <c r="B42" s="14" t="n">
        <v>0.7921</v>
      </c>
      <c r="C42" s="19" t="n">
        <v>6442</v>
      </c>
      <c r="G42" s="20" t="n">
        <f aca="false">$G$11</f>
        <v>14.8</v>
      </c>
      <c r="H42" s="20" t="n">
        <f aca="false">$H$11</f>
        <v>9.2</v>
      </c>
      <c r="I42" s="6" t="n">
        <f aca="false">(3.14*POWER(H42,2)*0.25*G42)</f>
        <v>983.34752</v>
      </c>
      <c r="J42" s="26" t="n">
        <f aca="false">B42-C42/(2*10^5/1.8467)</f>
        <v>0.732617793</v>
      </c>
      <c r="K42" s="24" t="n">
        <f aca="false">G42-J42</f>
        <v>14.067382207</v>
      </c>
      <c r="L42" s="6" t="n">
        <f aca="false">I42/K42</f>
        <v>69.902666006379</v>
      </c>
      <c r="M42" s="25" t="n">
        <f aca="false">C42/L42</f>
        <v>92.156714014486</v>
      </c>
      <c r="N42" s="17" t="n">
        <f aca="false">J42/G42</f>
        <v>0.0495012022297297</v>
      </c>
      <c r="O42" s="18" t="n">
        <f aca="false">LN(L42/(3.14*H42^2/4))</f>
        <v>0.0507683818937268</v>
      </c>
    </row>
    <row r="43" customFormat="false" ht="14.25" hidden="false" customHeight="false" outlineLevel="0" collapsed="false">
      <c r="A43" s="14" t="n">
        <v>2.9</v>
      </c>
      <c r="B43" s="14" t="n">
        <v>0.8123</v>
      </c>
      <c r="C43" s="19" t="n">
        <v>7505</v>
      </c>
      <c r="G43" s="20" t="n">
        <f aca="false">$G$11</f>
        <v>14.8</v>
      </c>
      <c r="H43" s="20" t="n">
        <f aca="false">$H$11</f>
        <v>9.2</v>
      </c>
      <c r="I43" s="6" t="n">
        <f aca="false">(3.14*POWER(H43,2)*0.25*G43)</f>
        <v>983.34752</v>
      </c>
      <c r="J43" s="26" t="n">
        <f aca="false">B43-C43/(2*10^5/1.8467)</f>
        <v>0.7430025825</v>
      </c>
      <c r="K43" s="24" t="n">
        <f aca="false">G43-J43</f>
        <v>14.0569974175</v>
      </c>
      <c r="L43" s="6" t="n">
        <f aca="false">I43/K43</f>
        <v>69.9543075092124</v>
      </c>
      <c r="M43" s="25" t="n">
        <f aca="false">C43/L43</f>
        <v>107.284315537133</v>
      </c>
      <c r="N43" s="17" t="n">
        <f aca="false">J43/G43</f>
        <v>0.050202877195946</v>
      </c>
      <c r="O43" s="18" t="n">
        <f aca="false">LN(L43/(3.14*H43^2/4))</f>
        <v>0.0515068721367553</v>
      </c>
    </row>
    <row r="44" customFormat="false" ht="14.25" hidden="false" customHeight="false" outlineLevel="0" collapsed="false">
      <c r="A44" s="14" t="n">
        <v>3</v>
      </c>
      <c r="B44" s="14" t="n">
        <v>0.8524</v>
      </c>
      <c r="C44" s="19" t="n">
        <v>10066</v>
      </c>
      <c r="G44" s="20" t="n">
        <f aca="false">$G$11</f>
        <v>14.8</v>
      </c>
      <c r="H44" s="20" t="n">
        <f aca="false">$H$11</f>
        <v>9.2</v>
      </c>
      <c r="I44" s="6" t="n">
        <f aca="false">(3.14*POWER(H44,2)*0.25*G44)</f>
        <v>983.34752</v>
      </c>
      <c r="J44" s="26" t="n">
        <f aca="false">B44-C44/(2*10^5/1.8467)</f>
        <v>0.759455589</v>
      </c>
      <c r="K44" s="24" t="n">
        <f aca="false">G44-J44</f>
        <v>14.040544411</v>
      </c>
      <c r="L44" s="6" t="n">
        <f aca="false">I44/K44</f>
        <v>70.0362814443007</v>
      </c>
      <c r="M44" s="25" t="n">
        <f aca="false">C44/L44</f>
        <v>143.725506157911</v>
      </c>
      <c r="N44" s="17" t="n">
        <f aca="false">J44/G44</f>
        <v>0.0513145668243243</v>
      </c>
      <c r="O44" s="18" t="n">
        <f aca="false">LN(L44/(3.14*H44^2/4))</f>
        <v>0.052678007211912</v>
      </c>
    </row>
    <row r="45" customFormat="false" ht="14.25" hidden="false" customHeight="false" outlineLevel="0" collapsed="false">
      <c r="A45" s="14" t="n">
        <v>3.1</v>
      </c>
      <c r="B45" s="14" t="n">
        <v>0.8722</v>
      </c>
      <c r="C45" s="19" t="n">
        <v>11370</v>
      </c>
      <c r="G45" s="20" t="n">
        <f aca="false">$G$11</f>
        <v>14.8</v>
      </c>
      <c r="H45" s="20" t="n">
        <f aca="false">$H$11</f>
        <v>9.2</v>
      </c>
      <c r="I45" s="6" t="n">
        <f aca="false">(3.14*POWER(H45,2)*0.25*G45)</f>
        <v>983.34752</v>
      </c>
      <c r="J45" s="26" t="n">
        <f aca="false">B45-C45/(2*10^5/1.8467)</f>
        <v>0.767215105</v>
      </c>
      <c r="K45" s="24" t="n">
        <f aca="false">G45-J45</f>
        <v>14.032784895</v>
      </c>
      <c r="L45" s="6" t="n">
        <f aca="false">I45/K45</f>
        <v>70.0750084432902</v>
      </c>
      <c r="M45" s="25" t="n">
        <f aca="false">C45/L45</f>
        <v>162.254707528169</v>
      </c>
      <c r="N45" s="17" t="n">
        <f aca="false">J45/G45</f>
        <v>0.0518388584459459</v>
      </c>
      <c r="O45" s="18" t="n">
        <f aca="false">LN(L45/(3.14*H45^2/4))</f>
        <v>0.0532308106299196</v>
      </c>
    </row>
    <row r="46" customFormat="false" ht="14.25" hidden="false" customHeight="false" outlineLevel="0" collapsed="false">
      <c r="A46" s="14" t="n">
        <v>3.2</v>
      </c>
      <c r="B46" s="14" t="n">
        <v>0.8918</v>
      </c>
      <c r="C46" s="19" t="n">
        <v>12760</v>
      </c>
      <c r="G46" s="20" t="n">
        <f aca="false">$G$11</f>
        <v>14.8</v>
      </c>
      <c r="H46" s="20" t="n">
        <f aca="false">$H$11</f>
        <v>9.2</v>
      </c>
      <c r="I46" s="6" t="n">
        <f aca="false">(3.14*POWER(H46,2)*0.25*G46)</f>
        <v>983.34752</v>
      </c>
      <c r="J46" s="26" t="n">
        <f aca="false">B46-C46/(2*10^5/1.8467)</f>
        <v>0.77398054</v>
      </c>
      <c r="K46" s="24" t="n">
        <f aca="false">G46-J46</f>
        <v>14.02601946</v>
      </c>
      <c r="L46" s="6" t="n">
        <f aca="false">I46/K46</f>
        <v>70.108809046241</v>
      </c>
      <c r="M46" s="25" t="n">
        <f aca="false">C46/L46</f>
        <v>182.002806403173</v>
      </c>
      <c r="N46" s="17" t="n">
        <f aca="false">J46/G46</f>
        <v>0.0522959824324324</v>
      </c>
      <c r="O46" s="18" t="n">
        <f aca="false">LN(L46/(3.14*H46^2/4))</f>
        <v>0.0537130432329564</v>
      </c>
    </row>
    <row r="47" customFormat="false" ht="14.25" hidden="false" customHeight="false" outlineLevel="0" collapsed="false">
      <c r="A47" s="14" t="n">
        <v>3.3</v>
      </c>
      <c r="B47" s="14" t="n">
        <v>0.9116</v>
      </c>
      <c r="C47" s="19" t="n">
        <v>14089</v>
      </c>
      <c r="G47" s="20" t="n">
        <f aca="false">$G$11</f>
        <v>14.8</v>
      </c>
      <c r="H47" s="20" t="n">
        <f aca="false">$H$11</f>
        <v>9.2</v>
      </c>
      <c r="I47" s="6" t="n">
        <f aca="false">(3.14*POWER(H47,2)*0.25*G47)</f>
        <v>983.34752</v>
      </c>
      <c r="J47" s="26" t="n">
        <f aca="false">B47-C47/(2*10^5/1.8467)</f>
        <v>0.7815092185</v>
      </c>
      <c r="K47" s="24" t="n">
        <f aca="false">G47-J47</f>
        <v>14.0184907815</v>
      </c>
      <c r="L47" s="6" t="n">
        <f aca="false">I47/K47</f>
        <v>70.1464612223243</v>
      </c>
      <c r="M47" s="25" t="n">
        <f aca="false">C47/L47</f>
        <v>200.851186994963</v>
      </c>
      <c r="N47" s="17" t="n">
        <f aca="false">J47/G47</f>
        <v>0.0528046769256757</v>
      </c>
      <c r="O47" s="18" t="n">
        <f aca="false">LN(L47/(3.14*H47^2/4))</f>
        <v>0.0542499524972673</v>
      </c>
    </row>
    <row r="48" customFormat="false" ht="14.25" hidden="false" customHeight="false" outlineLevel="0" collapsed="false">
      <c r="A48" s="14" t="n">
        <v>3.4</v>
      </c>
      <c r="B48" s="14" t="n">
        <v>0.9316</v>
      </c>
      <c r="C48" s="19" t="n">
        <v>15506</v>
      </c>
      <c r="G48" s="20" t="n">
        <f aca="false">$G$11</f>
        <v>14.8</v>
      </c>
      <c r="H48" s="20" t="n">
        <f aca="false">$H$11</f>
        <v>9.2</v>
      </c>
      <c r="I48" s="6" t="n">
        <f aca="false">(3.14*POWER(H48,2)*0.25*G48)</f>
        <v>983.34752</v>
      </c>
      <c r="J48" s="26" t="n">
        <f aca="false">B48-C48/(2*10^5/1.8467)</f>
        <v>0.788425349</v>
      </c>
      <c r="K48" s="24" t="n">
        <f aca="false">G48-J48</f>
        <v>14.011574651</v>
      </c>
      <c r="L48" s="6" t="n">
        <f aca="false">I48/K48</f>
        <v>70.181085601954</v>
      </c>
      <c r="M48" s="25" t="n">
        <f aca="false">C48/L48</f>
        <v>220.942720777296</v>
      </c>
      <c r="N48" s="17" t="n">
        <f aca="false">J48/G48</f>
        <v>0.0532719830405405</v>
      </c>
      <c r="O48" s="18" t="n">
        <f aca="false">LN(L48/(3.14*H48^2/4))</f>
        <v>0.0547434319475387</v>
      </c>
    </row>
    <row r="49" customFormat="false" ht="14.25" hidden="false" customHeight="false" outlineLevel="0" collapsed="false">
      <c r="A49" s="14" t="n">
        <v>3.5</v>
      </c>
      <c r="B49" s="14" t="n">
        <v>0.9919</v>
      </c>
      <c r="C49" s="19" t="n">
        <v>17756</v>
      </c>
      <c r="G49" s="20" t="n">
        <f aca="false">$G$11</f>
        <v>14.8</v>
      </c>
      <c r="H49" s="20" t="n">
        <f aca="false">$H$11</f>
        <v>9.2</v>
      </c>
      <c r="I49" s="6" t="n">
        <f aca="false">(3.14*POWER(H49,2)*0.25*G49)</f>
        <v>983.34752</v>
      </c>
      <c r="J49" s="26" t="n">
        <f aca="false">B49-C49/(2*10^5/1.8467)</f>
        <v>0.827949974</v>
      </c>
      <c r="K49" s="24" t="n">
        <f aca="false">G49-J49</f>
        <v>13.972050026</v>
      </c>
      <c r="L49" s="6" t="n">
        <f aca="false">I49/K49</f>
        <v>70.3796163175862</v>
      </c>
      <c r="M49" s="25" t="n">
        <f aca="false">C49/L49</f>
        <v>252.288957073544</v>
      </c>
      <c r="N49" s="17" t="n">
        <f aca="false">J49/G49</f>
        <v>0.0559425658108108</v>
      </c>
      <c r="O49" s="18" t="n">
        <f aca="false">LN(L49/(3.14*H49^2/4))</f>
        <v>0.057568273385286</v>
      </c>
    </row>
    <row r="50" customFormat="false" ht="14.25" hidden="false" customHeight="false" outlineLevel="0" collapsed="false">
      <c r="A50" s="14" t="n">
        <v>3.6</v>
      </c>
      <c r="B50" s="14" t="n">
        <v>1.0118</v>
      </c>
      <c r="C50" s="19" t="n">
        <v>18630</v>
      </c>
      <c r="G50" s="20" t="n">
        <f aca="false">$G$11</f>
        <v>14.8</v>
      </c>
      <c r="H50" s="20" t="n">
        <f aca="false">$H$11</f>
        <v>9.2</v>
      </c>
      <c r="I50" s="6" t="n">
        <f aca="false">(3.14*POWER(H50,2)*0.25*G50)</f>
        <v>983.34752</v>
      </c>
      <c r="J50" s="26" t="n">
        <f aca="false">B50-C50/(2*10^5/1.8467)</f>
        <v>0.839779895</v>
      </c>
      <c r="K50" s="24" t="n">
        <f aca="false">G50-J50</f>
        <v>13.960220105</v>
      </c>
      <c r="L50" s="6" t="n">
        <f aca="false">I50/K50</f>
        <v>70.439256158132</v>
      </c>
      <c r="M50" s="25" t="n">
        <f aca="false">C50/L50</f>
        <v>264.483201784197</v>
      </c>
      <c r="N50" s="17" t="n">
        <f aca="false">J50/G50</f>
        <v>0.0567418847972973</v>
      </c>
      <c r="O50" s="18" t="n">
        <f aca="false">LN(L50/(3.14*H50^2/4))</f>
        <v>0.0584153167263272</v>
      </c>
    </row>
    <row r="51" customFormat="false" ht="14.25" hidden="false" customHeight="false" outlineLevel="0" collapsed="false">
      <c r="A51" s="14" t="n">
        <v>3.7</v>
      </c>
      <c r="B51" s="14" t="n">
        <v>1.0317</v>
      </c>
      <c r="C51" s="19" t="n">
        <v>19119</v>
      </c>
      <c r="G51" s="20" t="n">
        <f aca="false">$G$11</f>
        <v>14.8</v>
      </c>
      <c r="H51" s="20" t="n">
        <f aca="false">$H$11</f>
        <v>9.2</v>
      </c>
      <c r="I51" s="6" t="n">
        <f aca="false">(3.14*POWER(H51,2)*0.25*G51)</f>
        <v>983.34752</v>
      </c>
      <c r="J51" s="26" t="n">
        <f aca="false">B51-C51/(2*10^5/1.8467)</f>
        <v>0.8551647135</v>
      </c>
      <c r="K51" s="24" t="n">
        <f aca="false">G51-J51</f>
        <v>13.9448352865</v>
      </c>
      <c r="L51" s="6" t="n">
        <f aca="false">I51/K51</f>
        <v>70.5169691715168</v>
      </c>
      <c r="M51" s="25" t="n">
        <f aca="false">C51/L51</f>
        <v>271.126229964554</v>
      </c>
      <c r="N51" s="17" t="n">
        <f aca="false">J51/G51</f>
        <v>0.0577813995608108</v>
      </c>
      <c r="O51" s="18" t="n">
        <f aca="false">LN(L51/(3.14*H51^2/4))</f>
        <v>0.0595179714132973</v>
      </c>
    </row>
    <row r="52" customFormat="false" ht="14.25" hidden="false" customHeight="false" outlineLevel="0" collapsed="false">
      <c r="A52" s="14" t="n">
        <v>3.8</v>
      </c>
      <c r="B52" s="14" t="n">
        <v>1.0519</v>
      </c>
      <c r="C52" s="19" t="n">
        <v>20404</v>
      </c>
      <c r="G52" s="20" t="n">
        <f aca="false">$G$11</f>
        <v>14.8</v>
      </c>
      <c r="H52" s="20" t="n">
        <f aca="false">$H$11</f>
        <v>9.2</v>
      </c>
      <c r="I52" s="6" t="n">
        <f aca="false">(3.14*POWER(H52,2)*0.25*G52)</f>
        <v>983.34752</v>
      </c>
      <c r="J52" s="26" t="n">
        <f aca="false">B52-C52/(2*10^5/1.8467)</f>
        <v>0.863499666</v>
      </c>
      <c r="K52" s="24" t="n">
        <f aca="false">G52-J52</f>
        <v>13.936500334</v>
      </c>
      <c r="L52" s="6" t="n">
        <f aca="false">I52/K52</f>
        <v>70.5591430009863</v>
      </c>
      <c r="M52" s="25" t="n">
        <f aca="false">C52/L52</f>
        <v>289.175847837534</v>
      </c>
      <c r="N52" s="17" t="n">
        <f aca="false">J52/G52</f>
        <v>0.058344572027027</v>
      </c>
      <c r="O52" s="18" t="n">
        <f aca="false">LN(L52/(3.14*H52^2/4))</f>
        <v>0.0601158590368847</v>
      </c>
    </row>
    <row r="53" customFormat="false" ht="14.25" hidden="false" customHeight="false" outlineLevel="0" collapsed="false">
      <c r="A53" s="14" t="n">
        <v>3.9</v>
      </c>
      <c r="B53" s="14" t="n">
        <v>1.0722</v>
      </c>
      <c r="C53" s="19" t="n">
        <v>21309</v>
      </c>
      <c r="G53" s="20" t="n">
        <f aca="false">$G$11</f>
        <v>14.8</v>
      </c>
      <c r="H53" s="20" t="n">
        <f aca="false">$H$11</f>
        <v>9.2</v>
      </c>
      <c r="I53" s="6" t="n">
        <f aca="false">(3.14*POWER(H53,2)*0.25*G53)</f>
        <v>983.34752</v>
      </c>
      <c r="J53" s="26" t="n">
        <f aca="false">B53-C53/(2*10^5/1.8467)</f>
        <v>0.8754433485</v>
      </c>
      <c r="K53" s="24" t="n">
        <f aca="false">G53-J53</f>
        <v>13.9245566515</v>
      </c>
      <c r="L53" s="6" t="n">
        <f aca="false">I53/K53</f>
        <v>70.6196645689305</v>
      </c>
      <c r="M53" s="25" t="n">
        <f aca="false">C53/L53</f>
        <v>301.743149448136</v>
      </c>
      <c r="N53" s="17" t="n">
        <f aca="false">J53/G53</f>
        <v>0.0591515776013514</v>
      </c>
      <c r="O53" s="18" t="n">
        <f aca="false">LN(L53/(3.14*H53^2/4))</f>
        <v>0.0609732337759592</v>
      </c>
    </row>
    <row r="54" customFormat="false" ht="14.25" hidden="false" customHeight="false" outlineLevel="0" collapsed="false">
      <c r="A54" s="14" t="n">
        <v>4</v>
      </c>
      <c r="B54" s="14" t="n">
        <v>1.0925</v>
      </c>
      <c r="C54" s="19" t="n">
        <v>22232</v>
      </c>
      <c r="G54" s="20" t="n">
        <f aca="false">$G$11</f>
        <v>14.8</v>
      </c>
      <c r="H54" s="20" t="n">
        <f aca="false">$H$11</f>
        <v>9.2</v>
      </c>
      <c r="I54" s="6" t="n">
        <f aca="false">(3.14*POWER(H54,2)*0.25*G54)</f>
        <v>983.34752</v>
      </c>
      <c r="J54" s="26" t="n">
        <f aca="false">B54-C54/(2*10^5/1.8467)</f>
        <v>0.887220828</v>
      </c>
      <c r="K54" s="24" t="n">
        <f aca="false">G54-J54</f>
        <v>13.912779172</v>
      </c>
      <c r="L54" s="6" t="n">
        <f aca="false">I54/K54</f>
        <v>70.6794456983134</v>
      </c>
      <c r="M54" s="25" t="n">
        <f aca="false">C54/L54</f>
        <v>314.546892386431</v>
      </c>
      <c r="N54" s="17" t="n">
        <f aca="false">J54/G54</f>
        <v>0.0599473532432432</v>
      </c>
      <c r="O54" s="18" t="n">
        <f aca="false">LN(L54/(3.14*H54^2/4))</f>
        <v>0.0618193980983923</v>
      </c>
    </row>
    <row r="55" customFormat="false" ht="14.25" hidden="false" customHeight="false" outlineLevel="0" collapsed="false">
      <c r="A55" s="14" t="n">
        <v>4.1</v>
      </c>
      <c r="B55" s="14" t="n">
        <v>1.1136</v>
      </c>
      <c r="C55" s="19" t="n">
        <v>23088</v>
      </c>
      <c r="G55" s="20" t="n">
        <f aca="false">$G$11</f>
        <v>14.8</v>
      </c>
      <c r="H55" s="20" t="n">
        <f aca="false">$H$11</f>
        <v>9.2</v>
      </c>
      <c r="I55" s="6" t="n">
        <f aca="false">(3.14*POWER(H55,2)*0.25*G55)</f>
        <v>983.34752</v>
      </c>
      <c r="J55" s="26" t="n">
        <f aca="false">B55-C55/(2*10^5/1.8467)</f>
        <v>0.900416952</v>
      </c>
      <c r="K55" s="24" t="n">
        <f aca="false">G55-J55</f>
        <v>13.899583048</v>
      </c>
      <c r="L55" s="6" t="n">
        <f aca="false">I55/K55</f>
        <v>70.7465480514175</v>
      </c>
      <c r="M55" s="25" t="n">
        <f aca="false">C55/L55</f>
        <v>326.348078258461</v>
      </c>
      <c r="N55" s="17" t="n">
        <f aca="false">J55/G55</f>
        <v>0.0608389832432432</v>
      </c>
      <c r="O55" s="18" t="n">
        <f aca="false">LN(L55/(3.14*H55^2/4))</f>
        <v>0.0627683376300915</v>
      </c>
    </row>
    <row r="56" customFormat="false" ht="14.25" hidden="false" customHeight="false" outlineLevel="0" collapsed="false">
      <c r="A56" s="14" t="n">
        <v>4.2</v>
      </c>
      <c r="B56" s="14" t="n">
        <v>1.1342</v>
      </c>
      <c r="C56" s="19" t="n">
        <v>23822</v>
      </c>
      <c r="G56" s="20" t="n">
        <f aca="false">$G$11</f>
        <v>14.8</v>
      </c>
      <c r="H56" s="20" t="n">
        <f aca="false">$H$11</f>
        <v>9.2</v>
      </c>
      <c r="I56" s="6" t="n">
        <f aca="false">(3.14*POWER(H56,2)*0.25*G56)</f>
        <v>983.34752</v>
      </c>
      <c r="J56" s="26" t="n">
        <f aca="false">B56-C56/(2*10^5/1.8467)</f>
        <v>0.914239563</v>
      </c>
      <c r="K56" s="24" t="n">
        <f aca="false">G56-J56</f>
        <v>13.885760437</v>
      </c>
      <c r="L56" s="6" t="n">
        <f aca="false">I56/K56</f>
        <v>70.8169728594605</v>
      </c>
      <c r="M56" s="25" t="n">
        <f aca="false">C56/L56</f>
        <v>336.388284306869</v>
      </c>
      <c r="N56" s="17" t="n">
        <f aca="false">J56/G56</f>
        <v>0.061772943445946</v>
      </c>
      <c r="O56" s="18" t="n">
        <f aca="false">LN(L56/(3.14*H56^2/4))</f>
        <v>0.0637632947122493</v>
      </c>
    </row>
    <row r="57" customFormat="false" ht="14.25" hidden="false" customHeight="false" outlineLevel="0" collapsed="false">
      <c r="A57" s="14" t="n">
        <v>4.3</v>
      </c>
      <c r="B57" s="14" t="n">
        <v>1.1547</v>
      </c>
      <c r="C57" s="19" t="n">
        <v>24385</v>
      </c>
      <c r="G57" s="20" t="n">
        <f aca="false">$G$11</f>
        <v>14.8</v>
      </c>
      <c r="H57" s="20" t="n">
        <f aca="false">$H$11</f>
        <v>9.2</v>
      </c>
      <c r="I57" s="6" t="n">
        <f aca="false">(3.14*POWER(H57,2)*0.25*G57)</f>
        <v>983.34752</v>
      </c>
      <c r="J57" s="26" t="n">
        <f aca="false">B57-C57/(2*10^5/1.8467)</f>
        <v>0.9295411025</v>
      </c>
      <c r="K57" s="24" t="n">
        <f aca="false">G57-J57</f>
        <v>13.8704588975</v>
      </c>
      <c r="L57" s="6" t="n">
        <f aca="false">I57/K57</f>
        <v>70.8950963531018</v>
      </c>
      <c r="M57" s="25" t="n">
        <f aca="false">C57/L57</f>
        <v>343.958909069642</v>
      </c>
      <c r="N57" s="17" t="n">
        <f aca="false">J57/G57</f>
        <v>0.06280683125</v>
      </c>
      <c r="O57" s="18" t="n">
        <f aca="false">LN(L57/(3.14*H57^2/4))</f>
        <v>0.0648658613742078</v>
      </c>
    </row>
    <row r="58" customFormat="false" ht="14.25" hidden="false" customHeight="false" outlineLevel="0" collapsed="false">
      <c r="A58" s="14" t="n">
        <v>4.4</v>
      </c>
      <c r="B58" s="14" t="n">
        <v>1.1753</v>
      </c>
      <c r="C58" s="19" t="n">
        <v>24802</v>
      </c>
      <c r="G58" s="20" t="n">
        <f aca="false">$G$11</f>
        <v>14.8</v>
      </c>
      <c r="H58" s="20" t="n">
        <f aca="false">$H$11</f>
        <v>9.2</v>
      </c>
      <c r="I58" s="6" t="n">
        <f aca="false">(3.14*POWER(H58,2)*0.25*G58)</f>
        <v>983.34752</v>
      </c>
      <c r="J58" s="26" t="n">
        <f aca="false">B58-C58/(2*10^5/1.8467)</f>
        <v>0.946290733</v>
      </c>
      <c r="K58" s="24" t="n">
        <f aca="false">G58-J58</f>
        <v>13.853709267</v>
      </c>
      <c r="L58" s="6" t="n">
        <f aca="false">I58/K58</f>
        <v>70.980811062808</v>
      </c>
      <c r="M58" s="25" t="n">
        <f aca="false">C58/L58</f>
        <v>349.418379821748</v>
      </c>
      <c r="N58" s="17" t="n">
        <f aca="false">J58/G58</f>
        <v>0.0639385630405405</v>
      </c>
      <c r="O58" s="18" t="n">
        <f aca="false">LN(L58/(3.14*H58^2/4))</f>
        <v>0.0660741668814095</v>
      </c>
    </row>
    <row r="59" customFormat="false" ht="14.25" hidden="false" customHeight="false" outlineLevel="0" collapsed="false">
      <c r="A59" s="14" t="n">
        <v>4.5</v>
      </c>
      <c r="B59" s="14" t="n">
        <v>1.1955</v>
      </c>
      <c r="C59" s="19" t="n">
        <v>24926</v>
      </c>
      <c r="G59" s="20" t="n">
        <f aca="false">$G$11</f>
        <v>14.8</v>
      </c>
      <c r="H59" s="20" t="n">
        <f aca="false">$H$11</f>
        <v>9.2</v>
      </c>
      <c r="I59" s="6" t="n">
        <f aca="false">(3.14*POWER(H59,2)*0.25*G59)</f>
        <v>983.34752</v>
      </c>
      <c r="J59" s="26" t="n">
        <f aca="false">B59-C59/(2*10^5/1.8467)</f>
        <v>0.965345779</v>
      </c>
      <c r="K59" s="24" t="n">
        <f aca="false">G59-J59</f>
        <v>13.834654221</v>
      </c>
      <c r="L59" s="6" t="n">
        <f aca="false">I59/K59</f>
        <v>71.078575892945</v>
      </c>
      <c r="M59" s="25" t="n">
        <f aca="false">C59/L59</f>
        <v>350.682321457063</v>
      </c>
      <c r="N59" s="17" t="n">
        <f aca="false">J59/G59</f>
        <v>0.0652260661486487</v>
      </c>
      <c r="O59" s="18" t="n">
        <f aca="false">LN(L59/(3.14*H59^2/4))</f>
        <v>0.0674505609045888</v>
      </c>
    </row>
    <row r="60" customFormat="false" ht="14.25" hidden="false" customHeight="false" outlineLevel="0" collapsed="false">
      <c r="A60" s="14" t="n">
        <v>4.6</v>
      </c>
      <c r="B60" s="14" t="n">
        <v>1.2163</v>
      </c>
      <c r="C60" s="19" t="n">
        <v>19497</v>
      </c>
      <c r="G60" s="20" t="n">
        <f aca="false">$G$11</f>
        <v>14.8</v>
      </c>
      <c r="H60" s="20" t="n">
        <f aca="false">$H$11</f>
        <v>9.2</v>
      </c>
      <c r="I60" s="6" t="n">
        <f aca="false">(3.14*POWER(H60,2)*0.25*G60)</f>
        <v>983.34752</v>
      </c>
      <c r="J60" s="26" t="n">
        <f aca="false">B60-C60/(2*10^5/1.8467)</f>
        <v>1.0362744505</v>
      </c>
      <c r="K60" s="24" t="n">
        <f aca="false">G60-J60</f>
        <v>13.7637255495</v>
      </c>
      <c r="L60" s="6" t="n">
        <f aca="false">I60/K60</f>
        <v>71.4448654518342</v>
      </c>
      <c r="M60" s="25" t="n">
        <f aca="false">C60/L60</f>
        <v>272.895748024667</v>
      </c>
      <c r="N60" s="17" t="n">
        <f aca="false">J60/G60</f>
        <v>0.0700185439527027</v>
      </c>
      <c r="O60" s="18" t="n">
        <f aca="false">LN(L60/(3.14*H60^2/4))</f>
        <v>0.0725906327677235</v>
      </c>
    </row>
    <row r="61" customFormat="false" ht="14.25" hidden="false" customHeight="false" outlineLevel="0" collapsed="false">
      <c r="A61" s="14" t="n">
        <v>4.7</v>
      </c>
      <c r="B61" s="14" t="n">
        <v>1.2368</v>
      </c>
      <c r="C61" s="19" t="n">
        <v>19651</v>
      </c>
      <c r="G61" s="20" t="n">
        <f aca="false">$G$11</f>
        <v>14.8</v>
      </c>
      <c r="H61" s="20" t="n">
        <f aca="false">$H$11</f>
        <v>9.2</v>
      </c>
      <c r="I61" s="6" t="n">
        <f aca="false">(3.14*POWER(H61,2)*0.25*G61)</f>
        <v>983.34752</v>
      </c>
      <c r="J61" s="26" t="n">
        <f aca="false">B61-C61/(2*10^5/1.8467)</f>
        <v>1.0553524915</v>
      </c>
      <c r="K61" s="24" t="n">
        <f aca="false">G61-J61</f>
        <v>13.7446475085</v>
      </c>
      <c r="L61" s="6" t="n">
        <f aca="false">I61/K61</f>
        <v>71.5440333694899</v>
      </c>
      <c r="M61" s="25" t="n">
        <f aca="false">C61/L61</f>
        <v>274.670004953624</v>
      </c>
      <c r="N61" s="17" t="n">
        <f aca="false">J61/G61</f>
        <v>0.071307600777027</v>
      </c>
      <c r="O61" s="18" t="n">
        <f aca="false">LN(L61/(3.14*H61^2/4))</f>
        <v>0.0739777045526355</v>
      </c>
    </row>
    <row r="62" customFormat="false" ht="14.25" hidden="false" customHeight="false" outlineLevel="0" collapsed="false">
      <c r="A62" s="14" t="n">
        <v>4.8</v>
      </c>
      <c r="B62" s="14" t="n">
        <v>1.2573</v>
      </c>
      <c r="C62" s="19" t="n">
        <v>21374</v>
      </c>
      <c r="G62" s="20" t="n">
        <f aca="false">$G$11</f>
        <v>14.8</v>
      </c>
      <c r="H62" s="20" t="n">
        <f aca="false">$H$11</f>
        <v>9.2</v>
      </c>
      <c r="I62" s="6" t="n">
        <f aca="false">(3.14*POWER(H62,2)*0.25*G62)</f>
        <v>983.34752</v>
      </c>
      <c r="J62" s="26" t="n">
        <f aca="false">B62-C62/(2*10^5/1.8467)</f>
        <v>1.059943171</v>
      </c>
      <c r="K62" s="24" t="n">
        <f aca="false">G62-J62</f>
        <v>13.740056829</v>
      </c>
      <c r="L62" s="6" t="n">
        <f aca="false">I62/K62</f>
        <v>71.56793688979</v>
      </c>
      <c r="M62" s="25" t="n">
        <f aca="false">C62/L62</f>
        <v>298.653292645764</v>
      </c>
      <c r="N62" s="17" t="n">
        <f aca="false">J62/G62</f>
        <v>0.0716177818243243</v>
      </c>
      <c r="O62" s="18" t="n">
        <f aca="false">LN(L62/(3.14*H62^2/4))</f>
        <v>0.0743117579582186</v>
      </c>
    </row>
    <row r="63" customFormat="false" ht="14.25" hidden="false" customHeight="false" outlineLevel="0" collapsed="false">
      <c r="A63" s="14" t="n">
        <v>4.9</v>
      </c>
      <c r="B63" s="14" t="n">
        <v>1.2785</v>
      </c>
      <c r="C63" s="19" t="n">
        <v>22089</v>
      </c>
      <c r="G63" s="20" t="n">
        <f aca="false">$G$11</f>
        <v>14.8</v>
      </c>
      <c r="H63" s="20" t="n">
        <f aca="false">$H$11</f>
        <v>9.2</v>
      </c>
      <c r="I63" s="6" t="n">
        <f aca="false">(3.14*POWER(H63,2)*0.25*G63)</f>
        <v>983.34752</v>
      </c>
      <c r="J63" s="26" t="n">
        <f aca="false">B63-C63/(2*10^5/1.8467)</f>
        <v>1.0745412185</v>
      </c>
      <c r="K63" s="24" t="n">
        <f aca="false">G63-J63</f>
        <v>13.7254587815</v>
      </c>
      <c r="L63" s="6" t="n">
        <f aca="false">I63/K63</f>
        <v>71.6440547200808</v>
      </c>
      <c r="M63" s="25" t="n">
        <f aca="false">C63/L63</f>
        <v>308.315883101585</v>
      </c>
      <c r="N63" s="17" t="n">
        <f aca="false">J63/G63</f>
        <v>0.0726041363851351</v>
      </c>
      <c r="O63" s="18" t="n">
        <f aca="false">LN(L63/(3.14*H63^2/4))</f>
        <v>0.0753747672300384</v>
      </c>
    </row>
    <row r="64" customFormat="false" ht="14.25" hidden="false" customHeight="false" outlineLevel="0" collapsed="false">
      <c r="A64" s="14" t="n">
        <v>5</v>
      </c>
      <c r="B64" s="14" t="n">
        <v>1.2989</v>
      </c>
      <c r="C64" s="19" t="n">
        <v>23025</v>
      </c>
      <c r="G64" s="20" t="n">
        <f aca="false">$G$11</f>
        <v>14.8</v>
      </c>
      <c r="H64" s="20" t="n">
        <f aca="false">$H$11</f>
        <v>9.2</v>
      </c>
      <c r="I64" s="6" t="n">
        <f aca="false">(3.14*POWER(H64,2)*0.25*G64)</f>
        <v>983.34752</v>
      </c>
      <c r="J64" s="26" t="n">
        <f aca="false">B64-C64/(2*10^5/1.8467)</f>
        <v>1.0862986625</v>
      </c>
      <c r="K64" s="24" t="n">
        <f aca="false">G64-J64</f>
        <v>13.7137013375</v>
      </c>
      <c r="L64" s="6" t="n">
        <f aca="false">I64/K64</f>
        <v>71.7054787616706</v>
      </c>
      <c r="M64" s="25" t="n">
        <f aca="false">C64/L64</f>
        <v>321.105170729406</v>
      </c>
      <c r="N64" s="17" t="n">
        <f aca="false">J64/G64</f>
        <v>0.073398558277027</v>
      </c>
      <c r="O64" s="18" t="n">
        <f aca="false">LN(L64/(3.14*H64^2/4))</f>
        <v>0.0762317500727043</v>
      </c>
    </row>
    <row r="65" customFormat="false" ht="14.25" hidden="false" customHeight="false" outlineLevel="0" collapsed="false">
      <c r="A65" s="14" t="n">
        <v>5.1</v>
      </c>
      <c r="B65" s="14" t="n">
        <v>1.3194</v>
      </c>
      <c r="C65" s="19" t="n">
        <v>24047</v>
      </c>
      <c r="G65" s="20" t="n">
        <f aca="false">$G$11</f>
        <v>14.8</v>
      </c>
      <c r="H65" s="20" t="n">
        <f aca="false">$H$11</f>
        <v>9.2</v>
      </c>
      <c r="I65" s="6" t="n">
        <f aca="false">(3.14*POWER(H65,2)*0.25*G65)</f>
        <v>983.34752</v>
      </c>
      <c r="J65" s="26" t="n">
        <f aca="false">B65-C65/(2*10^5/1.8467)</f>
        <v>1.0973620255</v>
      </c>
      <c r="K65" s="24" t="n">
        <f aca="false">G65-J65</f>
        <v>13.7026379745</v>
      </c>
      <c r="L65" s="6" t="n">
        <f aca="false">I65/K65</f>
        <v>71.7633729964964</v>
      </c>
      <c r="M65" s="25" t="n">
        <f aca="false">C65/L65</f>
        <v>335.087371118607</v>
      </c>
      <c r="N65" s="17" t="n">
        <f aca="false">J65/G65</f>
        <v>0.074146082804054</v>
      </c>
      <c r="O65" s="18" t="n">
        <f aca="false">LN(L65/(3.14*H65^2/4))</f>
        <v>0.0770388135887054</v>
      </c>
    </row>
    <row r="66" customFormat="false" ht="14.25" hidden="false" customHeight="false" outlineLevel="0" collapsed="false">
      <c r="A66" s="14" t="n">
        <v>5.2</v>
      </c>
      <c r="B66" s="14" t="n">
        <v>1.3399</v>
      </c>
      <c r="C66" s="19" t="n">
        <v>24873</v>
      </c>
      <c r="G66" s="20" t="n">
        <f aca="false">$G$11</f>
        <v>14.8</v>
      </c>
      <c r="H66" s="20" t="n">
        <f aca="false">$H$11</f>
        <v>9.2</v>
      </c>
      <c r="I66" s="6" t="n">
        <f aca="false">(3.14*POWER(H66,2)*0.25*G66)</f>
        <v>983.34752</v>
      </c>
      <c r="J66" s="26" t="n">
        <f aca="false">B66-C66/(2*10^5/1.8467)</f>
        <v>1.1102351545</v>
      </c>
      <c r="K66" s="24" t="n">
        <f aca="false">G66-J66</f>
        <v>13.6897648455</v>
      </c>
      <c r="L66" s="6" t="n">
        <f aca="false">I66/K66</f>
        <v>71.8308554674143</v>
      </c>
      <c r="M66" s="25" t="n">
        <f aca="false">C66/L66</f>
        <v>346.271805314688</v>
      </c>
      <c r="N66" s="17" t="n">
        <f aca="false">J66/G66</f>
        <v>0.0750158888175676</v>
      </c>
      <c r="O66" s="18" t="n">
        <f aca="false">LN(L66/(3.14*H66^2/4))</f>
        <v>0.077978718717313</v>
      </c>
    </row>
    <row r="67" customFormat="false" ht="14.25" hidden="false" customHeight="false" outlineLevel="0" collapsed="false">
      <c r="A67" s="14" t="n">
        <v>5.3</v>
      </c>
      <c r="B67" s="14" t="n">
        <v>1.3605</v>
      </c>
      <c r="C67" s="19" t="n">
        <v>25513</v>
      </c>
      <c r="G67" s="20" t="n">
        <f aca="false">$G$11</f>
        <v>14.8</v>
      </c>
      <c r="H67" s="20" t="n">
        <f aca="false">$H$11</f>
        <v>9.2</v>
      </c>
      <c r="I67" s="6" t="n">
        <f aca="false">(3.14*POWER(H67,2)*0.25*G67)</f>
        <v>983.34752</v>
      </c>
      <c r="J67" s="26" t="n">
        <f aca="false">B67-C67/(2*10^5/1.8467)</f>
        <v>1.1249257145</v>
      </c>
      <c r="K67" s="24" t="n">
        <f aca="false">G67-J67</f>
        <v>13.6750742855</v>
      </c>
      <c r="L67" s="6" t="n">
        <f aca="false">I67/K67</f>
        <v>71.9080203493056</v>
      </c>
      <c r="M67" s="25" t="n">
        <f aca="false">C67/L67</f>
        <v>354.800478111707</v>
      </c>
      <c r="N67" s="17" t="n">
        <f aca="false">J67/G67</f>
        <v>0.076008494222973</v>
      </c>
      <c r="O67" s="18" t="n">
        <f aca="false">LN(L67/(3.14*H67^2/4))</f>
        <v>0.079052400264713</v>
      </c>
    </row>
    <row r="68" customFormat="false" ht="14.25" hidden="false" customHeight="false" outlineLevel="0" collapsed="false">
      <c r="A68" s="14" t="n">
        <v>5.4</v>
      </c>
      <c r="B68" s="14" t="n">
        <v>1.3807</v>
      </c>
      <c r="C68" s="19" t="n">
        <v>25976</v>
      </c>
      <c r="G68" s="20" t="n">
        <f aca="false">$G$11</f>
        <v>14.8</v>
      </c>
      <c r="H68" s="20" t="n">
        <f aca="false">$H$11</f>
        <v>9.2</v>
      </c>
      <c r="I68" s="6" t="n">
        <f aca="false">(3.14*POWER(H68,2)*0.25*G68)</f>
        <v>983.34752</v>
      </c>
      <c r="J68" s="26" t="n">
        <f aca="false">B68-C68/(2*10^5/1.8467)</f>
        <v>1.140850604</v>
      </c>
      <c r="K68" s="24" t="n">
        <f aca="false">G68-J68</f>
        <v>13.659149396</v>
      </c>
      <c r="L68" s="6" t="n">
        <f aca="false">I68/K68</f>
        <v>71.9918562636095</v>
      </c>
      <c r="M68" s="25" t="n">
        <f aca="false">C68/L68</f>
        <v>360.81858904825</v>
      </c>
      <c r="N68" s="17" t="n">
        <f aca="false">J68/G68</f>
        <v>0.0770845002702703</v>
      </c>
      <c r="O68" s="18" t="n">
        <f aca="false">LN(L68/(3.14*H68^2/4))</f>
        <v>0.0802175982587959</v>
      </c>
    </row>
    <row r="69" customFormat="false" ht="14.25" hidden="false" customHeight="false" outlineLevel="0" collapsed="false">
      <c r="A69" s="14" t="n">
        <v>5.5</v>
      </c>
      <c r="B69" s="14" t="n">
        <v>1.4014</v>
      </c>
      <c r="C69" s="19" t="n">
        <v>26066</v>
      </c>
      <c r="G69" s="20" t="n">
        <f aca="false">$G$11</f>
        <v>14.8</v>
      </c>
      <c r="H69" s="20" t="n">
        <f aca="false">$H$11</f>
        <v>9.2</v>
      </c>
      <c r="I69" s="6" t="n">
        <f aca="false">(3.14*POWER(H69,2)*0.25*G69)</f>
        <v>983.34752</v>
      </c>
      <c r="J69" s="26" t="n">
        <f aca="false">B69-C69/(2*10^5/1.8467)</f>
        <v>1.160719589</v>
      </c>
      <c r="K69" s="24" t="n">
        <f aca="false">G69-J69</f>
        <v>13.639280411</v>
      </c>
      <c r="L69" s="6" t="n">
        <f aca="false">I69/K69</f>
        <v>72.0967302063044</v>
      </c>
      <c r="M69" s="25" t="n">
        <f aca="false">C69/L69</f>
        <v>361.542055033734</v>
      </c>
      <c r="N69" s="17" t="n">
        <f aca="false">J69/G69</f>
        <v>0.0784269992567568</v>
      </c>
      <c r="O69" s="18" t="n">
        <f aca="false">LN(L69/(3.14*H69^2/4))</f>
        <v>0.0816732855381779</v>
      </c>
    </row>
    <row r="70" customFormat="false" ht="14.25" hidden="false" customHeight="false" outlineLevel="0" collapsed="false">
      <c r="A70" s="14" t="n">
        <v>5.6</v>
      </c>
      <c r="B70" s="14" t="n">
        <v>1.422</v>
      </c>
      <c r="C70" s="19" t="n">
        <v>26193</v>
      </c>
      <c r="G70" s="20" t="n">
        <f aca="false">$G$11</f>
        <v>14.8</v>
      </c>
      <c r="H70" s="20" t="n">
        <f aca="false">$H$11</f>
        <v>9.2</v>
      </c>
      <c r="I70" s="6" t="n">
        <f aca="false">(3.14*POWER(H70,2)*0.25*G70)</f>
        <v>983.34752</v>
      </c>
      <c r="J70" s="26" t="n">
        <f aca="false">B70-C70/(2*10^5/1.8467)</f>
        <v>1.1801469345</v>
      </c>
      <c r="K70" s="24" t="n">
        <f aca="false">G70-J70</f>
        <v>13.6198530655</v>
      </c>
      <c r="L70" s="6" t="n">
        <f aca="false">I70/K70</f>
        <v>72.1995689139177</v>
      </c>
      <c r="M70" s="25" t="n">
        <f aca="false">C70/L70</f>
        <v>362.78609961272</v>
      </c>
      <c r="N70" s="17" t="n">
        <f aca="false">J70/G70</f>
        <v>0.0797396577364865</v>
      </c>
      <c r="O70" s="18" t="n">
        <f aca="false">LN(L70/(3.14*H70^2/4))</f>
        <v>0.0830986682493332</v>
      </c>
    </row>
    <row r="71" customFormat="false" ht="14.25" hidden="false" customHeight="false" outlineLevel="0" collapsed="false">
      <c r="A71" s="14" t="n">
        <v>5.7</v>
      </c>
      <c r="B71" s="14" t="n">
        <v>1.4433</v>
      </c>
      <c r="C71" s="19" t="n">
        <v>26416</v>
      </c>
      <c r="G71" s="20" t="n">
        <f aca="false">$G$11</f>
        <v>14.8</v>
      </c>
      <c r="H71" s="20" t="n">
        <f aca="false">$H$11</f>
        <v>9.2</v>
      </c>
      <c r="I71" s="6" t="n">
        <f aca="false">(3.14*POWER(H71,2)*0.25*G71)</f>
        <v>983.34752</v>
      </c>
      <c r="J71" s="26" t="n">
        <f aca="false">B71-C71/(2*10^5/1.8467)</f>
        <v>1.199387864</v>
      </c>
      <c r="K71" s="24" t="n">
        <f aca="false">G71-J71</f>
        <v>13.600612136</v>
      </c>
      <c r="L71" s="6" t="n">
        <f aca="false">I71/K71</f>
        <v>72.301710405897</v>
      </c>
      <c r="M71" s="25" t="n">
        <f aca="false">C71/L71</f>
        <v>365.357885058353</v>
      </c>
      <c r="N71" s="17" t="n">
        <f aca="false">J71/G71</f>
        <v>0.0810397205405405</v>
      </c>
      <c r="O71" s="18" t="n">
        <f aca="false">LN(L71/(3.14*H71^2/4))</f>
        <v>0.0845123790409827</v>
      </c>
    </row>
    <row r="72" customFormat="false" ht="14.25" hidden="false" customHeight="false" outlineLevel="0" collapsed="false">
      <c r="A72" s="14" t="n">
        <v>5.8</v>
      </c>
      <c r="B72" s="14" t="n">
        <v>1.4844</v>
      </c>
      <c r="C72" s="19" t="n">
        <v>26859</v>
      </c>
      <c r="G72" s="20" t="n">
        <f aca="false">$G$11</f>
        <v>14.8</v>
      </c>
      <c r="H72" s="20" t="n">
        <f aca="false">$H$11</f>
        <v>9.2</v>
      </c>
      <c r="I72" s="6" t="n">
        <f aca="false">(3.14*POWER(H72,2)*0.25*G72)</f>
        <v>983.34752</v>
      </c>
      <c r="J72" s="26" t="n">
        <f aca="false">B72-C72/(2*10^5/1.8467)</f>
        <v>1.2363974235</v>
      </c>
      <c r="K72" s="24" t="n">
        <f aca="false">G72-J72</f>
        <v>13.5636025765</v>
      </c>
      <c r="L72" s="6" t="n">
        <f aca="false">I72/K72</f>
        <v>72.4989923918684</v>
      </c>
      <c r="M72" s="25" t="n">
        <f aca="false">C72/L72</f>
        <v>370.474114382486</v>
      </c>
      <c r="N72" s="17" t="n">
        <f aca="false">J72/G72</f>
        <v>0.0835403664527027</v>
      </c>
      <c r="O72" s="18" t="n">
        <f aca="false">LN(L72/(3.14*H72^2/4))</f>
        <v>0.0872372568105952</v>
      </c>
    </row>
    <row r="73" customFormat="false" ht="14.25" hidden="false" customHeight="false" outlineLevel="0" collapsed="false">
      <c r="A73" s="14" t="n">
        <v>5.9</v>
      </c>
      <c r="B73" s="14" t="n">
        <v>1.505</v>
      </c>
      <c r="C73" s="19" t="n">
        <v>27019</v>
      </c>
      <c r="G73" s="20" t="n">
        <f aca="false">$G$11</f>
        <v>14.8</v>
      </c>
      <c r="H73" s="20" t="n">
        <f aca="false">$H$11</f>
        <v>9.2</v>
      </c>
      <c r="I73" s="6" t="n">
        <f aca="false">(3.14*POWER(H73,2)*0.25*G73)</f>
        <v>983.34752</v>
      </c>
      <c r="J73" s="26" t="n">
        <f aca="false">B73-C73/(2*10^5/1.8467)</f>
        <v>1.2555200635</v>
      </c>
      <c r="K73" s="24" t="n">
        <f aca="false">G73-J73</f>
        <v>13.5444799365</v>
      </c>
      <c r="L73" s="6" t="n">
        <f aca="false">I73/K73</f>
        <v>72.6013493770293</v>
      </c>
      <c r="M73" s="25" t="n">
        <f aca="false">C73/L73</f>
        <v>372.155617379595</v>
      </c>
      <c r="N73" s="17" t="n">
        <f aca="false">J73/G73</f>
        <v>0.084832436722973</v>
      </c>
      <c r="O73" s="18" t="n">
        <f aca="false">LN(L73/(3.14*H73^2/4))</f>
        <v>0.0886481012082222</v>
      </c>
    </row>
    <row r="74" customFormat="false" ht="14.25" hidden="false" customHeight="false" outlineLevel="0" collapsed="false">
      <c r="A74" s="14" t="n">
        <v>6</v>
      </c>
      <c r="B74" s="14" t="n">
        <v>1.5256</v>
      </c>
      <c r="C74" s="19" t="n">
        <v>27173</v>
      </c>
      <c r="G74" s="20" t="n">
        <f aca="false">$G$11</f>
        <v>14.8</v>
      </c>
      <c r="H74" s="20" t="n">
        <f aca="false">$H$11</f>
        <v>9.2</v>
      </c>
      <c r="I74" s="6" t="n">
        <f aca="false">(3.14*POWER(H74,2)*0.25*G74)</f>
        <v>983.34752</v>
      </c>
      <c r="J74" s="26" t="n">
        <f aca="false">B74-C74/(2*10^5/1.8467)</f>
        <v>1.2746981045</v>
      </c>
      <c r="K74" s="24" t="n">
        <f aca="false">G74-J74</f>
        <v>13.5253018955</v>
      </c>
      <c r="L74" s="6" t="n">
        <f aca="false">I74/K74</f>
        <v>72.7042935971114</v>
      </c>
      <c r="M74" s="25" t="n">
        <f aca="false">C74/L74</f>
        <v>373.746840187711</v>
      </c>
      <c r="N74" s="17" t="n">
        <f aca="false">J74/G74</f>
        <v>0.0861282503040541</v>
      </c>
      <c r="O74" s="18" t="n">
        <f aca="false">LN(L74/(3.14*H74^2/4))</f>
        <v>0.0900650349927404</v>
      </c>
    </row>
    <row r="75" customFormat="false" ht="14.25" hidden="false" customHeight="false" outlineLevel="0" collapsed="false">
      <c r="A75" s="14" t="n">
        <v>6.1</v>
      </c>
      <c r="B75" s="14" t="n">
        <v>1.5461</v>
      </c>
      <c r="C75" s="19" t="n">
        <v>27325</v>
      </c>
      <c r="G75" s="20" t="n">
        <f aca="false">$G$11</f>
        <v>14.8</v>
      </c>
      <c r="H75" s="20" t="n">
        <f aca="false">$H$11</f>
        <v>9.2</v>
      </c>
      <c r="I75" s="6" t="n">
        <f aca="false">(3.14*POWER(H75,2)*0.25*G75)</f>
        <v>983.34752</v>
      </c>
      <c r="J75" s="26" t="n">
        <f aca="false">B75-C75/(2*10^5/1.8467)</f>
        <v>1.2937946125</v>
      </c>
      <c r="K75" s="24" t="n">
        <f aca="false">G75-J75</f>
        <v>13.5062053875</v>
      </c>
      <c r="L75" s="6" t="n">
        <f aca="false">I75/K75</f>
        <v>72.8070906510935</v>
      </c>
      <c r="M75" s="25" t="n">
        <f aca="false">C75/L75</f>
        <v>375.30685206125</v>
      </c>
      <c r="N75" s="17" t="n">
        <f aca="false">J75/G75</f>
        <v>0.0874185548986487</v>
      </c>
      <c r="O75" s="18" t="n">
        <f aca="false">LN(L75/(3.14*H75^2/4))</f>
        <v>0.0914779426028821</v>
      </c>
    </row>
    <row r="76" customFormat="false" ht="14.25" hidden="false" customHeight="false" outlineLevel="0" collapsed="false">
      <c r="A76" s="14" t="n">
        <v>6.2</v>
      </c>
      <c r="B76" s="14" t="n">
        <v>1.5667</v>
      </c>
      <c r="C76" s="19" t="n">
        <v>27464</v>
      </c>
      <c r="G76" s="20" t="n">
        <f aca="false">$G$11</f>
        <v>14.8</v>
      </c>
      <c r="H76" s="20" t="n">
        <f aca="false">$H$11</f>
        <v>9.2</v>
      </c>
      <c r="I76" s="6" t="n">
        <f aca="false">(3.14*POWER(H76,2)*0.25*G76)</f>
        <v>983.34752</v>
      </c>
      <c r="J76" s="26" t="n">
        <f aca="false">B76-C76/(2*10^5/1.8467)</f>
        <v>1.313111156</v>
      </c>
      <c r="K76" s="24" t="n">
        <f aca="false">G76-J76</f>
        <v>13.486888844</v>
      </c>
      <c r="L76" s="6" t="n">
        <f aca="false">I76/K76</f>
        <v>72.9113683203127</v>
      </c>
      <c r="M76" s="25" t="n">
        <f aca="false">C76/L76</f>
        <v>376.676513316082</v>
      </c>
      <c r="N76" s="17" t="n">
        <f aca="false">J76/G76</f>
        <v>0.0887237267567567</v>
      </c>
      <c r="O76" s="18" t="n">
        <f aca="false">LN(L76/(3.14*H76^2/4))</f>
        <v>0.0929091639835552</v>
      </c>
    </row>
    <row r="77" customFormat="false" ht="14.25" hidden="false" customHeight="false" outlineLevel="0" collapsed="false">
      <c r="A77" s="14" t="n">
        <v>6.3</v>
      </c>
      <c r="B77" s="14" t="n">
        <v>1.5872</v>
      </c>
      <c r="C77" s="19" t="n">
        <v>27576</v>
      </c>
      <c r="G77" s="20" t="n">
        <f aca="false">$G$11</f>
        <v>14.8</v>
      </c>
      <c r="H77" s="20" t="n">
        <f aca="false">$H$11</f>
        <v>9.2</v>
      </c>
      <c r="I77" s="6" t="n">
        <f aca="false">(3.14*POWER(H77,2)*0.25*G77)</f>
        <v>983.34752</v>
      </c>
      <c r="J77" s="26" t="n">
        <f aca="false">B77-C77/(2*10^5/1.8467)</f>
        <v>1.332577004</v>
      </c>
      <c r="K77" s="24" t="n">
        <f aca="false">G77-J77</f>
        <v>13.467422996</v>
      </c>
      <c r="L77" s="6" t="n">
        <f aca="false">I77/K77</f>
        <v>73.0167546004954</v>
      </c>
      <c r="M77" s="25" t="n">
        <f aca="false">C77/L77</f>
        <v>377.666744446252</v>
      </c>
      <c r="N77" s="17" t="n">
        <f aca="false">J77/G77</f>
        <v>0.0900389867567568</v>
      </c>
      <c r="O77" s="18" t="n">
        <f aca="false">LN(L77/(3.14*H77^2/4))</f>
        <v>0.0943535229788541</v>
      </c>
    </row>
    <row r="78" customFormat="false" ht="14.25" hidden="false" customHeight="false" outlineLevel="0" collapsed="false">
      <c r="A78" s="14" t="n">
        <v>6.4</v>
      </c>
      <c r="B78" s="14" t="n">
        <v>1.6085</v>
      </c>
      <c r="C78" s="19" t="n">
        <v>27693</v>
      </c>
      <c r="G78" s="20" t="n">
        <f aca="false">$G$11</f>
        <v>14.8</v>
      </c>
      <c r="H78" s="20" t="n">
        <f aca="false">$H$11</f>
        <v>9.2</v>
      </c>
      <c r="I78" s="6" t="n">
        <f aca="false">(3.14*POWER(H78,2)*0.25*G78)</f>
        <v>983.34752</v>
      </c>
      <c r="J78" s="26" t="n">
        <f aca="false">B78-C78/(2*10^5/1.8467)</f>
        <v>1.3527966845</v>
      </c>
      <c r="K78" s="24" t="n">
        <f aca="false">G78-J78</f>
        <v>13.4472033155</v>
      </c>
      <c r="L78" s="6" t="n">
        <f aca="false">I78/K78</f>
        <v>73.1265451208385</v>
      </c>
      <c r="M78" s="25" t="n">
        <f aca="false">C78/L78</f>
        <v>378.699690437152</v>
      </c>
      <c r="N78" s="17" t="n">
        <f aca="false">J78/G78</f>
        <v>0.0914051813851351</v>
      </c>
      <c r="O78" s="18" t="n">
        <f aca="false">LN(L78/(3.14*H78^2/4))</f>
        <v>0.0958560282761484</v>
      </c>
    </row>
    <row r="79" customFormat="false" ht="14.25" hidden="false" customHeight="false" outlineLevel="0" collapsed="false">
      <c r="A79" s="14" t="n">
        <v>6.5</v>
      </c>
      <c r="B79" s="14" t="n">
        <v>1.6292</v>
      </c>
      <c r="C79" s="19" t="n">
        <v>27822</v>
      </c>
      <c r="G79" s="20" t="n">
        <f aca="false">$G$11</f>
        <v>14.8</v>
      </c>
      <c r="H79" s="20" t="n">
        <f aca="false">$H$11</f>
        <v>9.2</v>
      </c>
      <c r="I79" s="6" t="n">
        <f aca="false">(3.14*POWER(H79,2)*0.25*G79)</f>
        <v>983.34752</v>
      </c>
      <c r="J79" s="26" t="n">
        <f aca="false">B79-C79/(2*10^5/1.8467)</f>
        <v>1.372305563</v>
      </c>
      <c r="K79" s="24" t="n">
        <f aca="false">G79-J79</f>
        <v>13.427694437</v>
      </c>
      <c r="L79" s="6" t="n">
        <f aca="false">I79/K79</f>
        <v>73.2327894869567</v>
      </c>
      <c r="M79" s="25" t="n">
        <f aca="false">C79/L79</f>
        <v>379.911788078963</v>
      </c>
      <c r="N79" s="17" t="n">
        <f aca="false">J79/G79</f>
        <v>0.0927233488513514</v>
      </c>
      <c r="O79" s="18" t="n">
        <f aca="false">LN(L79/(3.14*H79^2/4))</f>
        <v>0.0973078575710101</v>
      </c>
    </row>
    <row r="80" customFormat="false" ht="14.25" hidden="false" customHeight="false" outlineLevel="0" collapsed="false">
      <c r="A80" s="14" t="n">
        <v>6.6</v>
      </c>
      <c r="B80" s="14" t="n">
        <v>1.6498</v>
      </c>
      <c r="C80" s="19" t="n">
        <v>27974</v>
      </c>
      <c r="G80" s="20" t="n">
        <f aca="false">$G$11</f>
        <v>14.8</v>
      </c>
      <c r="H80" s="20" t="n">
        <f aca="false">$H$11</f>
        <v>9.2</v>
      </c>
      <c r="I80" s="6" t="n">
        <f aca="false">(3.14*POWER(H80,2)*0.25*G80)</f>
        <v>983.34752</v>
      </c>
      <c r="J80" s="26" t="n">
        <f aca="false">B80-C80/(2*10^5/1.8467)</f>
        <v>1.391502071</v>
      </c>
      <c r="K80" s="24" t="n">
        <f aca="false">G80-J80</f>
        <v>13.408497929</v>
      </c>
      <c r="L80" s="6" t="n">
        <f aca="false">I80/K80</f>
        <v>73.3376344768051</v>
      </c>
      <c r="M80" s="25" t="n">
        <f aca="false">C80/L80</f>
        <v>381.441264087233</v>
      </c>
      <c r="N80" s="17" t="n">
        <f aca="false">J80/G80</f>
        <v>0.0940204102027027</v>
      </c>
      <c r="O80" s="18" t="n">
        <f aca="false">LN(L80/(3.14*H80^2/4))</f>
        <v>0.0987385010104655</v>
      </c>
    </row>
    <row r="81" customFormat="false" ht="14.25" hidden="false" customHeight="false" outlineLevel="0" collapsed="false">
      <c r="A81" s="14" t="n">
        <v>6.7</v>
      </c>
      <c r="B81" s="14" t="n">
        <v>1.6706</v>
      </c>
      <c r="C81" s="19" t="n">
        <v>28126</v>
      </c>
      <c r="G81" s="20" t="n">
        <f aca="false">$G$11</f>
        <v>14.8</v>
      </c>
      <c r="H81" s="20" t="n">
        <f aca="false">$H$11</f>
        <v>9.2</v>
      </c>
      <c r="I81" s="6" t="n">
        <f aca="false">(3.14*POWER(H81,2)*0.25*G81)</f>
        <v>983.34752</v>
      </c>
      <c r="J81" s="26" t="n">
        <f aca="false">B81-C81/(2*10^5/1.8467)</f>
        <v>1.410898579</v>
      </c>
      <c r="K81" s="24" t="n">
        <f aca="false">G81-J81</f>
        <v>13.389101421</v>
      </c>
      <c r="L81" s="6" t="n">
        <f aca="false">I81/K81</f>
        <v>73.4438771565117</v>
      </c>
      <c r="M81" s="25" t="n">
        <f aca="false">C81/L81</f>
        <v>382.959085072026</v>
      </c>
      <c r="N81" s="17" t="n">
        <f aca="false">J81/G81</f>
        <v>0.0953309850675676</v>
      </c>
      <c r="O81" s="18" t="n">
        <f aca="false">LN(L81/(3.14*H81^2/4))</f>
        <v>0.100186131533931</v>
      </c>
    </row>
    <row r="82" customFormat="false" ht="14.25" hidden="false" customHeight="false" outlineLevel="0" collapsed="false">
      <c r="A82" s="14" t="n">
        <v>6.8</v>
      </c>
      <c r="B82" s="14" t="n">
        <v>1.6913</v>
      </c>
      <c r="C82" s="19" t="n">
        <v>28258</v>
      </c>
      <c r="G82" s="20" t="n">
        <f aca="false">$G$11</f>
        <v>14.8</v>
      </c>
      <c r="H82" s="20" t="n">
        <f aca="false">$H$11</f>
        <v>9.2</v>
      </c>
      <c r="I82" s="6" t="n">
        <f aca="false">(3.14*POWER(H82,2)*0.25*G82)</f>
        <v>983.34752</v>
      </c>
      <c r="J82" s="26" t="n">
        <f aca="false">B82-C82/(2*10^5/1.8467)</f>
        <v>1.430379757</v>
      </c>
      <c r="K82" s="24" t="n">
        <f aca="false">G82-J82</f>
        <v>13.369620243</v>
      </c>
      <c r="L82" s="6" t="n">
        <f aca="false">I82/K82</f>
        <v>73.5508939017813</v>
      </c>
      <c r="M82" s="25" t="n">
        <f aca="false">C82/L82</f>
        <v>384.196554262621</v>
      </c>
      <c r="N82" s="17" t="n">
        <f aca="false">J82/G82</f>
        <v>0.0966472808783784</v>
      </c>
      <c r="O82" s="18" t="n">
        <f aca="false">LN(L82/(3.14*H82^2/4))</f>
        <v>0.101642193724531</v>
      </c>
    </row>
    <row r="83" customFormat="false" ht="14.25" hidden="false" customHeight="false" outlineLevel="0" collapsed="false">
      <c r="A83" s="14" t="n">
        <v>6.9</v>
      </c>
      <c r="B83" s="14" t="n">
        <v>1.7121</v>
      </c>
      <c r="C83" s="19" t="n">
        <v>28383</v>
      </c>
      <c r="G83" s="20" t="n">
        <f aca="false">$G$11</f>
        <v>14.8</v>
      </c>
      <c r="H83" s="20" t="n">
        <f aca="false">$H$11</f>
        <v>9.2</v>
      </c>
      <c r="I83" s="6" t="n">
        <f aca="false">(3.14*POWER(H83,2)*0.25*G83)</f>
        <v>983.34752</v>
      </c>
      <c r="J83" s="26" t="n">
        <f aca="false">B83-C83/(2*10^5/1.8467)</f>
        <v>1.4500255695</v>
      </c>
      <c r="K83" s="24" t="n">
        <f aca="false">G83-J83</f>
        <v>13.3499744305</v>
      </c>
      <c r="L83" s="6" t="n">
        <f aca="false">I83/K83</f>
        <v>73.6591313428583</v>
      </c>
      <c r="M83" s="25" t="n">
        <f aca="false">C83/L83</f>
        <v>385.329007857651</v>
      </c>
      <c r="N83" s="17" t="n">
        <f aca="false">J83/G83</f>
        <v>0.0979747006418919</v>
      </c>
      <c r="O83" s="18" t="n">
        <f aca="false">LN(L83/(3.14*H83^2/4))</f>
        <v>0.103112711243997</v>
      </c>
    </row>
    <row r="84" customFormat="false" ht="14.25" hidden="false" customHeight="false" outlineLevel="0" collapsed="false">
      <c r="A84" s="14" t="n">
        <v>7</v>
      </c>
      <c r="B84" s="14" t="n">
        <v>1.7327</v>
      </c>
      <c r="C84" s="19" t="n">
        <v>28511</v>
      </c>
      <c r="G84" s="20" t="n">
        <f aca="false">$G$11</f>
        <v>14.8</v>
      </c>
      <c r="H84" s="20" t="n">
        <f aca="false">$H$11</f>
        <v>9.2</v>
      </c>
      <c r="I84" s="6" t="n">
        <f aca="false">(3.14*POWER(H84,2)*0.25*G84)</f>
        <v>983.34752</v>
      </c>
      <c r="J84" s="26" t="n">
        <f aca="false">B84-C84/(2*10^5/1.8467)</f>
        <v>1.4694436815</v>
      </c>
      <c r="K84" s="24" t="n">
        <f aca="false">G84-J84</f>
        <v>13.3305563185</v>
      </c>
      <c r="L84" s="6" t="n">
        <f aca="false">I84/K84</f>
        <v>73.766427784812</v>
      </c>
      <c r="M84" s="25" t="n">
        <f aca="false">C84/L84</f>
        <v>386.503736946175</v>
      </c>
      <c r="N84" s="17" t="n">
        <f aca="false">J84/G84</f>
        <v>0.0992867352364865</v>
      </c>
      <c r="O84" s="18" t="n">
        <f aca="false">LN(L84/(3.14*H84^2/4))</f>
        <v>0.104568313129224</v>
      </c>
    </row>
    <row r="85" customFormat="false" ht="14.25" hidden="false" customHeight="false" outlineLevel="0" collapsed="false">
      <c r="A85" s="14" t="n">
        <v>7.1</v>
      </c>
      <c r="B85" s="14" t="n">
        <v>1.7534</v>
      </c>
      <c r="C85" s="19" t="n">
        <v>28643</v>
      </c>
      <c r="G85" s="20" t="n">
        <f aca="false">$G$11</f>
        <v>14.8</v>
      </c>
      <c r="H85" s="20" t="n">
        <f aca="false">$H$11</f>
        <v>9.2</v>
      </c>
      <c r="I85" s="6" t="n">
        <f aca="false">(3.14*POWER(H85,2)*0.25*G85)</f>
        <v>983.34752</v>
      </c>
      <c r="J85" s="26" t="n">
        <f aca="false">B85-C85/(2*10^5/1.8467)</f>
        <v>1.4889248595</v>
      </c>
      <c r="K85" s="24" t="n">
        <f aca="false">G85-J85</f>
        <v>13.3110751405</v>
      </c>
      <c r="L85" s="6" t="n">
        <f aca="false">I85/K85</f>
        <v>73.8743872768089</v>
      </c>
      <c r="M85" s="25" t="n">
        <f aca="false">C85/L85</f>
        <v>387.725720047925</v>
      </c>
      <c r="N85" s="17" t="n">
        <f aca="false">J85/G85</f>
        <v>0.100603031047297</v>
      </c>
      <c r="O85" s="18" t="n">
        <f aca="false">LN(L85/(3.14*H85^2/4))</f>
        <v>0.106030774728257</v>
      </c>
    </row>
    <row r="86" customFormat="false" ht="14.25" hidden="false" customHeight="false" outlineLevel="0" collapsed="false">
      <c r="A86" s="14" t="n">
        <v>7.2</v>
      </c>
      <c r="B86" s="14" t="n">
        <v>1.7746</v>
      </c>
      <c r="C86" s="19" t="n">
        <v>28770</v>
      </c>
      <c r="G86" s="20" t="n">
        <f aca="false">$G$11</f>
        <v>14.8</v>
      </c>
      <c r="H86" s="20" t="n">
        <f aca="false">$H$11</f>
        <v>9.2</v>
      </c>
      <c r="I86" s="6" t="n">
        <f aca="false">(3.14*POWER(H86,2)*0.25*G86)</f>
        <v>983.34752</v>
      </c>
      <c r="J86" s="26" t="n">
        <f aca="false">B86-C86/(2*10^5/1.8467)</f>
        <v>1.508952205</v>
      </c>
      <c r="K86" s="24" t="n">
        <f aca="false">G86-J86</f>
        <v>13.291047795</v>
      </c>
      <c r="L86" s="6" t="n">
        <f aca="false">I86/K86</f>
        <v>73.9857033972843</v>
      </c>
      <c r="M86" s="25" t="n">
        <f aca="false">C86/L86</f>
        <v>388.858910288552</v>
      </c>
      <c r="N86" s="17" t="n">
        <f aca="false">J86/G86</f>
        <v>0.101956230067568</v>
      </c>
      <c r="O86" s="18" t="n">
        <f aca="false">LN(L86/(3.14*H86^2/4))</f>
        <v>0.107536470294905</v>
      </c>
    </row>
    <row r="87" customFormat="false" ht="14.25" hidden="false" customHeight="false" outlineLevel="0" collapsed="false">
      <c r="A87" s="14" t="n">
        <v>7.3</v>
      </c>
      <c r="B87" s="14" t="n">
        <v>1.7952</v>
      </c>
      <c r="C87" s="19" t="n">
        <v>28892</v>
      </c>
      <c r="G87" s="20" t="n">
        <f aca="false">$G$11</f>
        <v>14.8</v>
      </c>
      <c r="H87" s="20" t="n">
        <f aca="false">$H$11</f>
        <v>9.2</v>
      </c>
      <c r="I87" s="6" t="n">
        <f aca="false">(3.14*POWER(H87,2)*0.25*G87)</f>
        <v>983.34752</v>
      </c>
      <c r="J87" s="26" t="n">
        <f aca="false">B87-C87/(2*10^5/1.8467)</f>
        <v>1.528425718</v>
      </c>
      <c r="K87" s="24" t="n">
        <f aca="false">G87-J87</f>
        <v>13.271574282</v>
      </c>
      <c r="L87" s="6" t="n">
        <f aca="false">I87/K87</f>
        <v>74.0942633560584</v>
      </c>
      <c r="M87" s="25" t="n">
        <f aca="false">C87/L87</f>
        <v>389.935720949949</v>
      </c>
      <c r="N87" s="17" t="n">
        <f aca="false">J87/G87</f>
        <v>0.103272007972973</v>
      </c>
      <c r="O87" s="18" t="n">
        <f aca="false">LN(L87/(3.14*H87^2/4))</f>
        <v>0.109002704797831</v>
      </c>
    </row>
    <row r="88" customFormat="false" ht="14.25" hidden="false" customHeight="false" outlineLevel="0" collapsed="false">
      <c r="A88" s="14" t="n">
        <v>7.4</v>
      </c>
      <c r="B88" s="14" t="n">
        <v>1.8157</v>
      </c>
      <c r="C88" s="19" t="n">
        <v>29001</v>
      </c>
      <c r="G88" s="20" t="n">
        <f aca="false">$G$11</f>
        <v>14.8</v>
      </c>
      <c r="H88" s="20" t="n">
        <f aca="false">$H$11</f>
        <v>9.2</v>
      </c>
      <c r="I88" s="6" t="n">
        <f aca="false">(3.14*POWER(H88,2)*0.25*G88)</f>
        <v>983.34752</v>
      </c>
      <c r="J88" s="26" t="n">
        <f aca="false">B88-C88/(2*10^5/1.8467)</f>
        <v>1.5479192665</v>
      </c>
      <c r="K88" s="24" t="n">
        <f aca="false">G88-J88</f>
        <v>13.2520807335</v>
      </c>
      <c r="L88" s="6" t="n">
        <f aca="false">I88/K88</f>
        <v>74.203254551128</v>
      </c>
      <c r="M88" s="25" t="n">
        <f aca="false">C88/L88</f>
        <v>390.831913983201</v>
      </c>
      <c r="N88" s="17" t="n">
        <f aca="false">J88/G88</f>
        <v>0.104589139628378</v>
      </c>
      <c r="O88" s="18" t="n">
        <f aca="false">LN(L88/(3.14*H88^2/4))</f>
        <v>0.110472604176211</v>
      </c>
    </row>
    <row r="89" customFormat="false" ht="14.25" hidden="false" customHeight="false" outlineLevel="0" collapsed="false">
      <c r="A89" s="14" t="n">
        <v>7.5</v>
      </c>
      <c r="B89" s="14" t="n">
        <v>1.8362</v>
      </c>
      <c r="C89" s="19" t="n">
        <v>29120</v>
      </c>
      <c r="G89" s="20" t="n">
        <f aca="false">$G$11</f>
        <v>14.8</v>
      </c>
      <c r="H89" s="20" t="n">
        <f aca="false">$H$11</f>
        <v>9.2</v>
      </c>
      <c r="I89" s="6" t="n">
        <f aca="false">(3.14*POWER(H89,2)*0.25*G89)</f>
        <v>983.34752</v>
      </c>
      <c r="J89" s="26" t="n">
        <f aca="false">B89-C89/(2*10^5/1.8467)</f>
        <v>1.56732048</v>
      </c>
      <c r="K89" s="24" t="n">
        <f aca="false">G89-J89</f>
        <v>13.23267952</v>
      </c>
      <c r="L89" s="6" t="n">
        <f aca="false">I89/K89</f>
        <v>74.3120483280623</v>
      </c>
      <c r="M89" s="25" t="n">
        <f aca="false">C89/L89</f>
        <v>391.861086528596</v>
      </c>
      <c r="N89" s="17" t="n">
        <f aca="false">J89/G89</f>
        <v>0.105900032432432</v>
      </c>
      <c r="O89" s="18" t="n">
        <f aca="false">LN(L89/(3.14*H89^2/4))</f>
        <v>0.111937689514697</v>
      </c>
    </row>
    <row r="90" customFormat="false" ht="14.25" hidden="false" customHeight="false" outlineLevel="0" collapsed="false">
      <c r="A90" s="14" t="n">
        <v>7.6</v>
      </c>
      <c r="B90" s="14" t="n">
        <v>1.8568</v>
      </c>
      <c r="C90" s="19" t="n">
        <v>29241</v>
      </c>
      <c r="G90" s="20" t="n">
        <f aca="false">$G$11</f>
        <v>14.8</v>
      </c>
      <c r="H90" s="20" t="n">
        <f aca="false">$H$11</f>
        <v>9.2</v>
      </c>
      <c r="I90" s="6" t="n">
        <f aca="false">(3.14*POWER(H90,2)*0.25*G90)</f>
        <v>983.34752</v>
      </c>
      <c r="J90" s="26" t="n">
        <f aca="false">B90-C90/(2*10^5/1.8467)</f>
        <v>1.5868032265</v>
      </c>
      <c r="K90" s="24" t="n">
        <f aca="false">G90-J90</f>
        <v>13.2131967735</v>
      </c>
      <c r="L90" s="6" t="n">
        <f aca="false">I90/K90</f>
        <v>74.4216208126237</v>
      </c>
      <c r="M90" s="25" t="n">
        <f aca="false">C90/L90</f>
        <v>392.910012986979</v>
      </c>
      <c r="N90" s="17" t="n">
        <f aca="false">J90/G90</f>
        <v>0.107216434222973</v>
      </c>
      <c r="O90" s="18" t="n">
        <f aca="false">LN(L90/(3.14*H90^2/4))</f>
        <v>0.113411095032321</v>
      </c>
    </row>
    <row r="91" customFormat="false" ht="14.25" hidden="false" customHeight="false" outlineLevel="0" collapsed="false">
      <c r="A91" s="14" t="n">
        <v>7.7</v>
      </c>
      <c r="B91" s="14" t="n">
        <v>1.8774</v>
      </c>
      <c r="C91" s="19" t="n">
        <v>29360</v>
      </c>
      <c r="G91" s="20" t="n">
        <f aca="false">$G$11</f>
        <v>14.8</v>
      </c>
      <c r="H91" s="20" t="n">
        <f aca="false">$H$11</f>
        <v>9.2</v>
      </c>
      <c r="I91" s="6" t="n">
        <f aca="false">(3.14*POWER(H91,2)*0.25*G91)</f>
        <v>983.34752</v>
      </c>
      <c r="J91" s="26" t="n">
        <f aca="false">B91-C91/(2*10^5/1.8467)</f>
        <v>1.60630444</v>
      </c>
      <c r="K91" s="24" t="n">
        <f aca="false">G91-J91</f>
        <v>13.19369556</v>
      </c>
      <c r="L91" s="6" t="n">
        <f aca="false">I91/K91</f>
        <v>74.5316212222802</v>
      </c>
      <c r="M91" s="25" t="n">
        <f aca="false">C91/L91</f>
        <v>393.926759119299</v>
      </c>
      <c r="N91" s="17" t="n">
        <f aca="false">J91/G91</f>
        <v>0.108534083783784</v>
      </c>
      <c r="O91" s="18" t="n">
        <f aca="false">LN(L91/(3.14*H91^2/4))</f>
        <v>0.114888074360204</v>
      </c>
    </row>
    <row r="92" customFormat="false" ht="14.25" hidden="false" customHeight="false" outlineLevel="0" collapsed="false">
      <c r="A92" s="14" t="n">
        <v>7.8</v>
      </c>
      <c r="B92" s="14" t="n">
        <v>1.8981</v>
      </c>
      <c r="C92" s="19" t="n">
        <v>29471</v>
      </c>
      <c r="G92" s="20" t="n">
        <f aca="false">$G$11</f>
        <v>14.8</v>
      </c>
      <c r="H92" s="20" t="n">
        <f aca="false">$H$11</f>
        <v>9.2</v>
      </c>
      <c r="I92" s="6" t="n">
        <f aca="false">(3.14*POWER(H92,2)*0.25*G92)</f>
        <v>983.34752</v>
      </c>
      <c r="J92" s="26" t="n">
        <f aca="false">B92-C92/(2*10^5/1.8467)</f>
        <v>1.6259795215</v>
      </c>
      <c r="K92" s="24" t="n">
        <f aca="false">G92-J92</f>
        <v>13.1740204785</v>
      </c>
      <c r="L92" s="6" t="n">
        <f aca="false">I92/K92</f>
        <v>74.6429323990215</v>
      </c>
      <c r="M92" s="25" t="n">
        <f aca="false">C92/L92</f>
        <v>394.826396187864</v>
      </c>
      <c r="N92" s="17" t="n">
        <f aca="false">J92/G92</f>
        <v>0.109863481182432</v>
      </c>
      <c r="O92" s="18" t="n">
        <f aca="false">LN(L92/(3.14*H92^2/4))</f>
        <v>0.11638043608944</v>
      </c>
    </row>
    <row r="93" customFormat="false" ht="14.25" hidden="false" customHeight="false" outlineLevel="0" collapsed="false">
      <c r="A93" s="14" t="n">
        <v>7.9</v>
      </c>
      <c r="B93" s="14" t="n">
        <v>1.9187</v>
      </c>
      <c r="C93" s="19" t="n">
        <v>29589</v>
      </c>
      <c r="G93" s="20" t="n">
        <f aca="false">$G$11</f>
        <v>14.8</v>
      </c>
      <c r="H93" s="20" t="n">
        <f aca="false">$H$11</f>
        <v>9.2</v>
      </c>
      <c r="I93" s="6" t="n">
        <f aca="false">(3.14*POWER(H93,2)*0.25*G93)</f>
        <v>983.34752</v>
      </c>
      <c r="J93" s="26" t="n">
        <f aca="false">B93-C93/(2*10^5/1.8467)</f>
        <v>1.6454899685</v>
      </c>
      <c r="K93" s="24" t="n">
        <f aca="false">G93-J93</f>
        <v>13.1545100315</v>
      </c>
      <c r="L93" s="6" t="n">
        <f aca="false">I93/K93</f>
        <v>74.7536409676423</v>
      </c>
      <c r="M93" s="25" t="n">
        <f aca="false">C93/L93</f>
        <v>395.820185036978</v>
      </c>
      <c r="N93" s="17" t="n">
        <f aca="false">J93/G93</f>
        <v>0.111181754628378</v>
      </c>
      <c r="O93" s="18" t="n">
        <f aca="false">LN(L93/(3.14*H93^2/4))</f>
        <v>0.117862512771531</v>
      </c>
    </row>
    <row r="94" customFormat="false" ht="14.25" hidden="false" customHeight="false" outlineLevel="0" collapsed="false">
      <c r="A94" s="14" t="n">
        <v>8</v>
      </c>
      <c r="B94" s="14" t="n">
        <v>1.9401</v>
      </c>
      <c r="C94" s="19" t="n">
        <v>29709</v>
      </c>
      <c r="G94" s="20" t="n">
        <f aca="false">$G$11</f>
        <v>14.8</v>
      </c>
      <c r="H94" s="20" t="n">
        <f aca="false">$H$11</f>
        <v>9.2</v>
      </c>
      <c r="I94" s="6" t="n">
        <f aca="false">(3.14*POWER(H94,2)*0.25*G94)</f>
        <v>983.34752</v>
      </c>
      <c r="J94" s="26" t="n">
        <f aca="false">B94-C94/(2*10^5/1.8467)</f>
        <v>1.6657819485</v>
      </c>
      <c r="K94" s="24" t="n">
        <f aca="false">G94-J94</f>
        <v>13.1342180515</v>
      </c>
      <c r="L94" s="6" t="n">
        <f aca="false">I94/K94</f>
        <v>74.8691331409483</v>
      </c>
      <c r="M94" s="25" t="n">
        <f aca="false">C94/L94</f>
        <v>396.812394556111</v>
      </c>
      <c r="N94" s="17" t="n">
        <f aca="false">J94/G94</f>
        <v>0.112552834358108</v>
      </c>
      <c r="O94" s="18" t="n">
        <f aca="false">LN(L94/(3.14*H94^2/4))</f>
        <v>0.119406291075754</v>
      </c>
    </row>
    <row r="95" customFormat="false" ht="14.25" hidden="false" customHeight="false" outlineLevel="0" collapsed="false">
      <c r="A95" s="14" t="n">
        <v>8.1</v>
      </c>
      <c r="B95" s="14" t="n">
        <v>1.9607</v>
      </c>
      <c r="C95" s="19" t="n">
        <v>29822</v>
      </c>
      <c r="G95" s="20" t="n">
        <f aca="false">$G$11</f>
        <v>14.8</v>
      </c>
      <c r="H95" s="20" t="n">
        <f aca="false">$H$11</f>
        <v>9.2</v>
      </c>
      <c r="I95" s="6" t="n">
        <f aca="false">(3.14*POWER(H95,2)*0.25*G95)</f>
        <v>983.34752</v>
      </c>
      <c r="J95" s="26" t="n">
        <f aca="false">B95-C95/(2*10^5/1.8467)</f>
        <v>1.685338563</v>
      </c>
      <c r="K95" s="24" t="n">
        <f aca="false">G95-J95</f>
        <v>13.114661437</v>
      </c>
      <c r="L95" s="6" t="n">
        <f aca="false">I95/K95</f>
        <v>74.9807781713458</v>
      </c>
      <c r="M95" s="25" t="n">
        <f aca="false">C95/L95</f>
        <v>397.728600946911</v>
      </c>
      <c r="N95" s="17" t="n">
        <f aca="false">J95/G95</f>
        <v>0.11387422722973</v>
      </c>
      <c r="O95" s="18" t="n">
        <f aca="false">LN(L95/(3.14*H95^2/4))</f>
        <v>0.120896382729164</v>
      </c>
    </row>
    <row r="96" customFormat="false" ht="14.25" hidden="false" customHeight="false" outlineLevel="0" collapsed="false">
      <c r="A96" s="14" t="n">
        <v>8.2</v>
      </c>
      <c r="B96" s="14" t="n">
        <v>1.9814</v>
      </c>
      <c r="C96" s="19" t="n">
        <v>29937</v>
      </c>
      <c r="G96" s="20" t="n">
        <f aca="false">$G$11</f>
        <v>14.8</v>
      </c>
      <c r="H96" s="20" t="n">
        <f aca="false">$H$11</f>
        <v>9.2</v>
      </c>
      <c r="I96" s="6" t="n">
        <f aca="false">(3.14*POWER(H96,2)*0.25*G96)</f>
        <v>983.34752</v>
      </c>
      <c r="J96" s="26" t="n">
        <f aca="false">B96-C96/(2*10^5/1.8467)</f>
        <v>1.7049767105</v>
      </c>
      <c r="K96" s="24" t="n">
        <f aca="false">G96-J96</f>
        <v>13.0950232895</v>
      </c>
      <c r="L96" s="6" t="n">
        <f aca="false">I96/K96</f>
        <v>75.0932242165983</v>
      </c>
      <c r="M96" s="25" t="n">
        <f aca="false">C96/L96</f>
        <v>398.664464235148</v>
      </c>
      <c r="N96" s="17" t="n">
        <f aca="false">J96/G96</f>
        <v>0.115201129087838</v>
      </c>
      <c r="O96" s="18" t="n">
        <f aca="false">LN(L96/(3.14*H96^2/4))</f>
        <v>0.12239492430873</v>
      </c>
    </row>
    <row r="97" customFormat="false" ht="14.25" hidden="false" customHeight="false" outlineLevel="0" collapsed="false">
      <c r="A97" s="14" t="n">
        <v>8.3</v>
      </c>
      <c r="B97" s="14" t="n">
        <v>2.0022</v>
      </c>
      <c r="C97" s="19" t="n">
        <v>30054</v>
      </c>
      <c r="G97" s="20" t="n">
        <f aca="false">$G$11</f>
        <v>14.8</v>
      </c>
      <c r="H97" s="20" t="n">
        <f aca="false">$H$11</f>
        <v>9.2</v>
      </c>
      <c r="I97" s="6" t="n">
        <f aca="false">(3.14*POWER(H97,2)*0.25*G97)</f>
        <v>983.34752</v>
      </c>
      <c r="J97" s="26" t="n">
        <f aca="false">B97-C97/(2*10^5/1.8467)</f>
        <v>1.724696391</v>
      </c>
      <c r="K97" s="24" t="n">
        <f aca="false">G97-J97</f>
        <v>13.075303609</v>
      </c>
      <c r="L97" s="6" t="n">
        <f aca="false">I97/K97</f>
        <v>75.2064769894247</v>
      </c>
      <c r="M97" s="25" t="n">
        <f aca="false">C97/L97</f>
        <v>399.619835991335</v>
      </c>
      <c r="N97" s="17" t="n">
        <f aca="false">J97/G97</f>
        <v>0.116533539932432</v>
      </c>
      <c r="O97" s="18" t="n">
        <f aca="false">LN(L97/(3.14*H97^2/4))</f>
        <v>0.123901950515062</v>
      </c>
    </row>
    <row r="98" customFormat="false" ht="14.25" hidden="false" customHeight="false" outlineLevel="0" collapsed="false">
      <c r="A98" s="14" t="n">
        <v>8.4</v>
      </c>
      <c r="B98" s="14" t="n">
        <v>2.0228</v>
      </c>
      <c r="C98" s="19" t="n">
        <v>30164</v>
      </c>
      <c r="G98" s="20" t="n">
        <f aca="false">$G$11</f>
        <v>14.8</v>
      </c>
      <c r="H98" s="20" t="n">
        <f aca="false">$H$11</f>
        <v>9.2</v>
      </c>
      <c r="I98" s="6" t="n">
        <f aca="false">(3.14*POWER(H98,2)*0.25*G98)</f>
        <v>983.34752</v>
      </c>
      <c r="J98" s="26" t="n">
        <f aca="false">B98-C98/(2*10^5/1.8467)</f>
        <v>1.744280706</v>
      </c>
      <c r="K98" s="24" t="n">
        <f aca="false">G98-J98</f>
        <v>13.055719294</v>
      </c>
      <c r="L98" s="6" t="n">
        <f aca="false">I98/K98</f>
        <v>75.3192909449206</v>
      </c>
      <c r="M98" s="25" t="n">
        <f aca="false">C98/L98</f>
        <v>400.481730796673</v>
      </c>
      <c r="N98" s="17" t="n">
        <f aca="false">J98/G98</f>
        <v>0.117856804459459</v>
      </c>
      <c r="O98" s="18" t="n">
        <f aca="false">LN(L98/(3.14*H98^2/4))</f>
        <v>0.125400882932636</v>
      </c>
    </row>
    <row r="99" customFormat="false" ht="14.25" hidden="false" customHeight="false" outlineLevel="0" collapsed="false">
      <c r="A99" s="14" t="n">
        <v>8.5</v>
      </c>
      <c r="B99" s="14" t="n">
        <v>2.0435</v>
      </c>
      <c r="C99" s="19" t="n">
        <v>30277</v>
      </c>
      <c r="G99" s="20" t="n">
        <f aca="false">$G$11</f>
        <v>14.8</v>
      </c>
      <c r="H99" s="20" t="n">
        <f aca="false">$H$11</f>
        <v>9.2</v>
      </c>
      <c r="I99" s="6" t="n">
        <f aca="false">(3.14*POWER(H99,2)*0.25*G99)</f>
        <v>983.34752</v>
      </c>
      <c r="J99" s="26" t="n">
        <f aca="false">B99-C99/(2*10^5/1.8467)</f>
        <v>1.7639373205</v>
      </c>
      <c r="K99" s="24" t="n">
        <f aca="false">G99-J99</f>
        <v>13.0360626795</v>
      </c>
      <c r="L99" s="6" t="n">
        <f aca="false">I99/K99</f>
        <v>75.4328622204597</v>
      </c>
      <c r="M99" s="25" t="n">
        <f aca="false">C99/L99</f>
        <v>401.376788693403</v>
      </c>
      <c r="N99" s="17" t="n">
        <f aca="false">J99/G99</f>
        <v>0.119184954087838</v>
      </c>
      <c r="O99" s="18" t="n">
        <f aca="false">LN(L99/(3.14*H99^2/4))</f>
        <v>0.126907611621288</v>
      </c>
    </row>
    <row r="100" customFormat="false" ht="14.25" hidden="false" customHeight="false" outlineLevel="0" collapsed="false">
      <c r="A100" s="14" t="n">
        <v>8.6</v>
      </c>
      <c r="B100" s="14" t="n">
        <v>2.0641</v>
      </c>
      <c r="C100" s="19" t="n">
        <v>30392</v>
      </c>
      <c r="G100" s="20" t="n">
        <f aca="false">$G$11</f>
        <v>14.8</v>
      </c>
      <c r="H100" s="20" t="n">
        <f aca="false">$H$11</f>
        <v>9.2</v>
      </c>
      <c r="I100" s="6" t="n">
        <f aca="false">(3.14*POWER(H100,2)*0.25*G100)</f>
        <v>983.34752</v>
      </c>
      <c r="J100" s="26" t="n">
        <f aca="false">B100-C100/(2*10^5/1.8467)</f>
        <v>1.783475468</v>
      </c>
      <c r="K100" s="24" t="n">
        <f aca="false">G100-J100</f>
        <v>13.016524532</v>
      </c>
      <c r="L100" s="6" t="n">
        <f aca="false">I100/K100</f>
        <v>75.5460889412166</v>
      </c>
      <c r="M100" s="25" t="n">
        <f aca="false">C100/L100</f>
        <v>402.297464050699</v>
      </c>
      <c r="N100" s="17" t="n">
        <f aca="false">J100/G100</f>
        <v>0.120505099189189</v>
      </c>
      <c r="O100" s="18" t="n">
        <f aca="false">LN(L100/(3.14*H100^2/4))</f>
        <v>0.128407512648721</v>
      </c>
    </row>
    <row r="101" customFormat="false" ht="14.25" hidden="false" customHeight="false" outlineLevel="0" collapsed="false">
      <c r="A101" s="14" t="n">
        <v>8.7</v>
      </c>
      <c r="B101" s="14" t="n">
        <v>2.0847</v>
      </c>
      <c r="C101" s="19" t="n">
        <v>30500</v>
      </c>
      <c r="G101" s="20" t="n">
        <f aca="false">$G$11</f>
        <v>14.8</v>
      </c>
      <c r="H101" s="20" t="n">
        <f aca="false">$H$11</f>
        <v>9.2</v>
      </c>
      <c r="I101" s="6" t="n">
        <f aca="false">(3.14*POWER(H101,2)*0.25*G101)</f>
        <v>983.34752</v>
      </c>
      <c r="J101" s="26" t="n">
        <f aca="false">B101-C101/(2*10^5/1.8467)</f>
        <v>1.80307825</v>
      </c>
      <c r="K101" s="24" t="n">
        <f aca="false">G101-J101</f>
        <v>12.99692175</v>
      </c>
      <c r="L101" s="6" t="n">
        <f aca="false">I101/K101</f>
        <v>75.660032345736</v>
      </c>
      <c r="M101" s="25" t="n">
        <f aca="false">C101/L101</f>
        <v>403.119045213029</v>
      </c>
      <c r="N101" s="17" t="n">
        <f aca="false">J101/G101</f>
        <v>0.121829611486487</v>
      </c>
      <c r="O101" s="18" t="n">
        <f aca="false">LN(L101/(3.14*H101^2/4))</f>
        <v>0.129914639808885</v>
      </c>
    </row>
    <row r="102" customFormat="false" ht="14.25" hidden="false" customHeight="false" outlineLevel="0" collapsed="false">
      <c r="A102" s="14" t="n">
        <v>8.8</v>
      </c>
      <c r="B102" s="14" t="n">
        <v>2.1055</v>
      </c>
      <c r="C102" s="19" t="n">
        <v>30612</v>
      </c>
      <c r="G102" s="20" t="n">
        <f aca="false">$G$11</f>
        <v>14.8</v>
      </c>
      <c r="H102" s="20" t="n">
        <f aca="false">$H$11</f>
        <v>9.2</v>
      </c>
      <c r="I102" s="6" t="n">
        <f aca="false">(3.14*POWER(H102,2)*0.25*G102)</f>
        <v>983.34752</v>
      </c>
      <c r="J102" s="26" t="n">
        <f aca="false">B102-C102/(2*10^5/1.8467)</f>
        <v>1.822844098</v>
      </c>
      <c r="K102" s="24" t="n">
        <f aca="false">G102-J102</f>
        <v>12.977155902</v>
      </c>
      <c r="L102" s="6" t="n">
        <f aca="false">I102/K102</f>
        <v>75.7752721340467</v>
      </c>
      <c r="M102" s="25" t="n">
        <f aca="false">C102/L102</f>
        <v>403.98403249344</v>
      </c>
      <c r="N102" s="17" t="n">
        <f aca="false">J102/G102</f>
        <v>0.123165141756757</v>
      </c>
      <c r="O102" s="18" t="n">
        <f aca="false">LN(L102/(3.14*H102^2/4))</f>
        <v>0.131436607370565</v>
      </c>
    </row>
    <row r="103" customFormat="false" ht="14.25" hidden="false" customHeight="false" outlineLevel="0" collapsed="false">
      <c r="A103" s="14" t="n">
        <v>8.9</v>
      </c>
      <c r="B103" s="14" t="n">
        <v>2.1294</v>
      </c>
      <c r="C103" s="19" t="n">
        <v>30742</v>
      </c>
      <c r="G103" s="20" t="n">
        <f aca="false">$G$11</f>
        <v>14.8</v>
      </c>
      <c r="H103" s="20" t="n">
        <f aca="false">$H$11</f>
        <v>9.2</v>
      </c>
      <c r="I103" s="6" t="n">
        <f aca="false">(3.14*POWER(H103,2)*0.25*G103)</f>
        <v>983.34752</v>
      </c>
      <c r="J103" s="26" t="n">
        <f aca="false">B103-C103/(2*10^5/1.8467)</f>
        <v>1.845543743</v>
      </c>
      <c r="K103" s="24" t="n">
        <f aca="false">G103-J103</f>
        <v>12.954456257</v>
      </c>
      <c r="L103" s="6" t="n">
        <f aca="false">I103/K103</f>
        <v>75.9080505188046</v>
      </c>
      <c r="M103" s="25" t="n">
        <f aca="false">C103/L103</f>
        <v>404.989981825239</v>
      </c>
      <c r="N103" s="17" t="n">
        <f aca="false">J103/G103</f>
        <v>0.124698901554054</v>
      </c>
      <c r="O103" s="18" t="n">
        <f aca="false">LN(L103/(3.14*H103^2/4))</f>
        <v>0.133187339308001</v>
      </c>
    </row>
    <row r="104" customFormat="false" ht="14.25" hidden="false" customHeight="false" outlineLevel="0" collapsed="false">
      <c r="A104" s="14" t="n">
        <v>9</v>
      </c>
      <c r="B104" s="14" t="n">
        <v>2.1502</v>
      </c>
      <c r="C104" s="19" t="n">
        <v>30852</v>
      </c>
      <c r="G104" s="20" t="n">
        <f aca="false">$G$11</f>
        <v>14.8</v>
      </c>
      <c r="H104" s="20" t="n">
        <f aca="false">$H$11</f>
        <v>9.2</v>
      </c>
      <c r="I104" s="6" t="n">
        <f aca="false">(3.14*POWER(H104,2)*0.25*G104)</f>
        <v>983.34752</v>
      </c>
      <c r="J104" s="26" t="n">
        <f aca="false">B104-C104/(2*10^5/1.8467)</f>
        <v>1.865328058</v>
      </c>
      <c r="K104" s="24" t="n">
        <f aca="false">G104-J104</f>
        <v>12.934671942</v>
      </c>
      <c r="L104" s="6" t="n">
        <f aca="false">I104/K104</f>
        <v>76.0241561911582</v>
      </c>
      <c r="M104" s="25" t="n">
        <f aca="false">C104/L104</f>
        <v>405.818381231677</v>
      </c>
      <c r="N104" s="17" t="n">
        <f aca="false">J104/G104</f>
        <v>0.126035679594595</v>
      </c>
      <c r="O104" s="18" t="n">
        <f aca="false">LN(L104/(3.14*H104^2/4))</f>
        <v>0.134715727494673</v>
      </c>
    </row>
    <row r="105" customFormat="false" ht="14.25" hidden="false" customHeight="false" outlineLevel="0" collapsed="false">
      <c r="A105" s="14" t="n">
        <v>9.1</v>
      </c>
      <c r="B105" s="14" t="n">
        <v>2.171</v>
      </c>
      <c r="C105" s="19" t="n">
        <v>30958</v>
      </c>
      <c r="G105" s="20" t="n">
        <f aca="false">$G$11</f>
        <v>14.8</v>
      </c>
      <c r="H105" s="20" t="n">
        <f aca="false">$H$11</f>
        <v>9.2</v>
      </c>
      <c r="I105" s="6" t="n">
        <f aca="false">(3.14*POWER(H105,2)*0.25*G105)</f>
        <v>983.34752</v>
      </c>
      <c r="J105" s="26" t="n">
        <f aca="false">B105-C105/(2*10^5/1.8467)</f>
        <v>1.885149307</v>
      </c>
      <c r="K105" s="24" t="n">
        <f aca="false">G105-J105</f>
        <v>12.914850693</v>
      </c>
      <c r="L105" s="6" t="n">
        <f aca="false">I105/K105</f>
        <v>76.1408353356331</v>
      </c>
      <c r="M105" s="25" t="n">
        <f aca="false">C105/L105</f>
        <v>406.588657236756</v>
      </c>
      <c r="N105" s="17" t="n">
        <f aca="false">J105/G105</f>
        <v>0.127374953175676</v>
      </c>
      <c r="O105" s="18" t="n">
        <f aca="false">LN(L105/(3.14*H105^2/4))</f>
        <v>0.136249315032413</v>
      </c>
    </row>
    <row r="106" customFormat="false" ht="14.25" hidden="false" customHeight="false" outlineLevel="0" collapsed="false">
      <c r="A106" s="14" t="n">
        <v>9.2</v>
      </c>
      <c r="B106" s="14" t="n">
        <v>2.1918</v>
      </c>
      <c r="C106" s="19" t="n">
        <v>31070</v>
      </c>
      <c r="G106" s="20" t="n">
        <f aca="false">$G$11</f>
        <v>14.8</v>
      </c>
      <c r="H106" s="20" t="n">
        <f aca="false">$H$11</f>
        <v>9.2</v>
      </c>
      <c r="I106" s="6" t="n">
        <f aca="false">(3.14*POWER(H106,2)*0.25*G106)</f>
        <v>983.34752</v>
      </c>
      <c r="J106" s="26" t="n">
        <f aca="false">B106-C106/(2*10^5/1.8467)</f>
        <v>1.904915155</v>
      </c>
      <c r="K106" s="24" t="n">
        <f aca="false">G106-J106</f>
        <v>12.895084845</v>
      </c>
      <c r="L106" s="6" t="n">
        <f aca="false">I106/K106</f>
        <v>76.2575455547536</v>
      </c>
      <c r="M106" s="25" t="n">
        <f aca="false">C106/L106</f>
        <v>407.435090835588</v>
      </c>
      <c r="N106" s="17" t="n">
        <f aca="false">J106/G106</f>
        <v>0.128710483445946</v>
      </c>
      <c r="O106" s="18" t="n">
        <f aca="false">LN(L106/(3.14*H106^2/4))</f>
        <v>0.13778096177636</v>
      </c>
    </row>
    <row r="107" customFormat="false" ht="14.25" hidden="false" customHeight="false" outlineLevel="0" collapsed="false">
      <c r="A107" s="14" t="n">
        <v>9.3</v>
      </c>
      <c r="B107" s="14" t="n">
        <v>2.2125</v>
      </c>
      <c r="C107" s="19" t="n">
        <v>31179</v>
      </c>
      <c r="G107" s="20" t="n">
        <f aca="false">$G$11</f>
        <v>14.8</v>
      </c>
      <c r="H107" s="20" t="n">
        <f aca="false">$H$11</f>
        <v>9.2</v>
      </c>
      <c r="I107" s="6" t="n">
        <f aca="false">(3.14*POWER(H107,2)*0.25*G107)</f>
        <v>983.34752</v>
      </c>
      <c r="J107" s="26" t="n">
        <f aca="false">B107-C107/(2*10^5/1.8467)</f>
        <v>1.9246087035</v>
      </c>
      <c r="K107" s="24" t="n">
        <f aca="false">G107-J107</f>
        <v>12.8753912965</v>
      </c>
      <c r="L107" s="6" t="n">
        <f aca="false">I107/K107</f>
        <v>76.374185246495</v>
      </c>
      <c r="M107" s="25" t="n">
        <f aca="false">C107/L107</f>
        <v>408.240034238937</v>
      </c>
      <c r="N107" s="17" t="n">
        <f aca="false">J107/G107</f>
        <v>0.130041128614865</v>
      </c>
      <c r="O107" s="18" t="n">
        <f aca="false">LN(L107/(3.14*H107^2/4))</f>
        <v>0.139309342720931</v>
      </c>
    </row>
    <row r="108" customFormat="false" ht="14.25" hidden="false" customHeight="false" outlineLevel="0" collapsed="false">
      <c r="A108" s="14" t="n">
        <v>9.4</v>
      </c>
      <c r="B108" s="14" t="n">
        <v>2.2333</v>
      </c>
      <c r="C108" s="19" t="n">
        <v>31291</v>
      </c>
      <c r="G108" s="20" t="n">
        <f aca="false">$G$11</f>
        <v>14.8</v>
      </c>
      <c r="H108" s="20" t="n">
        <f aca="false">$H$11</f>
        <v>9.2</v>
      </c>
      <c r="I108" s="6" t="n">
        <f aca="false">(3.14*POWER(H108,2)*0.25*G108)</f>
        <v>983.34752</v>
      </c>
      <c r="J108" s="26" t="n">
        <f aca="false">B108-C108/(2*10^5/1.8467)</f>
        <v>1.9443745515</v>
      </c>
      <c r="K108" s="24" t="n">
        <f aca="false">G108-J108</f>
        <v>12.8556254485</v>
      </c>
      <c r="L108" s="6" t="n">
        <f aca="false">I108/K108</f>
        <v>76.4916124804132</v>
      </c>
      <c r="M108" s="25" t="n">
        <f aca="false">C108/L108</f>
        <v>409.077531317732</v>
      </c>
      <c r="N108" s="17" t="n">
        <f aca="false">J108/G108</f>
        <v>0.131376658885135</v>
      </c>
      <c r="O108" s="18" t="n">
        <f aca="false">LN(L108/(3.14*H108^2/4))</f>
        <v>0.140845687132327</v>
      </c>
    </row>
    <row r="109" customFormat="false" ht="14.25" hidden="false" customHeight="false" outlineLevel="0" collapsed="false">
      <c r="A109" s="14" t="n">
        <v>9.5</v>
      </c>
      <c r="B109" s="14" t="n">
        <v>2.254</v>
      </c>
      <c r="C109" s="19" t="n">
        <v>31394</v>
      </c>
      <c r="G109" s="20" t="n">
        <f aca="false">$G$11</f>
        <v>14.8</v>
      </c>
      <c r="H109" s="20" t="n">
        <f aca="false">$H$11</f>
        <v>9.2</v>
      </c>
      <c r="I109" s="6" t="n">
        <f aca="false">(3.14*POWER(H109,2)*0.25*G109)</f>
        <v>983.34752</v>
      </c>
      <c r="J109" s="26" t="n">
        <f aca="false">B109-C109/(2*10^5/1.8467)</f>
        <v>1.964123501</v>
      </c>
      <c r="K109" s="24" t="n">
        <f aca="false">G109-J109</f>
        <v>12.835876499</v>
      </c>
      <c r="L109" s="6" t="n">
        <f aca="false">I109/K109</f>
        <v>76.6093005083532</v>
      </c>
      <c r="M109" s="25" t="n">
        <f aca="false">C109/L109</f>
        <v>409.793586309758</v>
      </c>
      <c r="N109" s="17" t="n">
        <f aca="false">J109/G109</f>
        <v>0.132711047364865</v>
      </c>
      <c r="O109" s="18" t="n">
        <f aca="false">LN(L109/(3.14*H109^2/4))</f>
        <v>0.142383079024027</v>
      </c>
    </row>
    <row r="110" customFormat="false" ht="14.25" hidden="false" customHeight="false" outlineLevel="0" collapsed="false">
      <c r="A110" s="14" t="n">
        <v>9.6</v>
      </c>
      <c r="B110" s="14" t="n">
        <v>2.2957</v>
      </c>
      <c r="C110" s="19" t="n">
        <v>31610</v>
      </c>
      <c r="G110" s="20" t="n">
        <f aca="false">$G$11</f>
        <v>14.8</v>
      </c>
      <c r="H110" s="20" t="n">
        <f aca="false">$H$11</f>
        <v>9.2</v>
      </c>
      <c r="I110" s="6" t="n">
        <f aca="false">(3.14*POWER(H110,2)*0.25*G110)</f>
        <v>983.34752</v>
      </c>
      <c r="J110" s="26" t="n">
        <f aca="false">B110-C110/(2*10^5/1.8467)</f>
        <v>2.003829065</v>
      </c>
      <c r="K110" s="24" t="n">
        <f aca="false">G110-J110</f>
        <v>12.796170935</v>
      </c>
      <c r="L110" s="6" t="n">
        <f aca="false">I110/K110</f>
        <v>76.8470134538727</v>
      </c>
      <c r="M110" s="25" t="n">
        <f aca="false">C110/L110</f>
        <v>411.336740093014</v>
      </c>
      <c r="N110" s="17" t="n">
        <f aca="false">J110/G110</f>
        <v>0.135393855743243</v>
      </c>
      <c r="O110" s="18" t="n">
        <f aca="false">LN(L110/(3.14*H110^2/4))</f>
        <v>0.145481200300624</v>
      </c>
    </row>
    <row r="111" customFormat="false" ht="14.25" hidden="false" customHeight="false" outlineLevel="0" collapsed="false">
      <c r="A111" s="14" t="n">
        <v>9.7</v>
      </c>
      <c r="B111" s="14" t="n">
        <v>2.3164</v>
      </c>
      <c r="C111" s="19" t="n">
        <v>31720</v>
      </c>
      <c r="G111" s="20" t="n">
        <f aca="false">$G$11</f>
        <v>14.8</v>
      </c>
      <c r="H111" s="20" t="n">
        <f aca="false">$H$11</f>
        <v>9.2</v>
      </c>
      <c r="I111" s="6" t="n">
        <f aca="false">(3.14*POWER(H111,2)*0.25*G111)</f>
        <v>983.34752</v>
      </c>
      <c r="J111" s="26" t="n">
        <f aca="false">B111-C111/(2*10^5/1.8467)</f>
        <v>2.02351338</v>
      </c>
      <c r="K111" s="24" t="n">
        <f aca="false">G111-J111</f>
        <v>12.77648662</v>
      </c>
      <c r="L111" s="6" t="n">
        <f aca="false">I111/K111</f>
        <v>76.9654091337357</v>
      </c>
      <c r="M111" s="25" t="n">
        <f aca="false">C111/L111</f>
        <v>412.133195379798</v>
      </c>
      <c r="N111" s="17" t="n">
        <f aca="false">J111/G111</f>
        <v>0.136723877027027</v>
      </c>
      <c r="O111" s="18" t="n">
        <f aca="false">LN(L111/(3.14*H111^2/4))</f>
        <v>0.147020681979079</v>
      </c>
    </row>
    <row r="112" customFormat="false" ht="14.25" hidden="false" customHeight="false" outlineLevel="0" collapsed="false">
      <c r="A112" s="14" t="n">
        <v>9.8</v>
      </c>
      <c r="B112" s="14" t="n">
        <v>2.3371</v>
      </c>
      <c r="C112" s="19" t="n">
        <v>31822</v>
      </c>
      <c r="G112" s="20" t="n">
        <f aca="false">$G$11</f>
        <v>14.8</v>
      </c>
      <c r="H112" s="20" t="n">
        <f aca="false">$H$11</f>
        <v>9.2</v>
      </c>
      <c r="I112" s="6" t="n">
        <f aca="false">(3.14*POWER(H112,2)*0.25*G112)</f>
        <v>983.34752</v>
      </c>
      <c r="J112" s="26" t="n">
        <f aca="false">B112-C112/(2*10^5/1.8467)</f>
        <v>2.043271563</v>
      </c>
      <c r="K112" s="24" t="n">
        <f aca="false">G112-J112</f>
        <v>12.756728437</v>
      </c>
      <c r="L112" s="6" t="n">
        <f aca="false">I112/K112</f>
        <v>77.0846165501077</v>
      </c>
      <c r="M112" s="25" t="n">
        <f aca="false">C112/L112</f>
        <v>412.819073690463</v>
      </c>
      <c r="N112" s="17" t="n">
        <f aca="false">J112/G112</f>
        <v>0.138058889391892</v>
      </c>
      <c r="O112" s="18" t="n">
        <f aca="false">LN(L112/(3.14*H112^2/4))</f>
        <v>0.148568327812135</v>
      </c>
    </row>
    <row r="113" customFormat="false" ht="14.25" hidden="false" customHeight="false" outlineLevel="0" collapsed="false">
      <c r="A113" s="14" t="n">
        <v>9.9</v>
      </c>
      <c r="B113" s="14" t="n">
        <v>2.3578</v>
      </c>
      <c r="C113" s="19" t="n">
        <v>31928</v>
      </c>
      <c r="G113" s="20" t="n">
        <f aca="false">$G$11</f>
        <v>14.8</v>
      </c>
      <c r="H113" s="20" t="n">
        <f aca="false">$H$11</f>
        <v>9.2</v>
      </c>
      <c r="I113" s="6" t="n">
        <f aca="false">(3.14*POWER(H113,2)*0.25*G113)</f>
        <v>983.34752</v>
      </c>
      <c r="J113" s="26" t="n">
        <f aca="false">B113-C113/(2*10^5/1.8467)</f>
        <v>2.062992812</v>
      </c>
      <c r="K113" s="24" t="n">
        <f aca="false">G113-J113</f>
        <v>12.737007188</v>
      </c>
      <c r="L113" s="6" t="n">
        <f aca="false">I113/K113</f>
        <v>77.2039699346678</v>
      </c>
      <c r="M113" s="25" t="n">
        <f aca="false">C113/L113</f>
        <v>413.553862929826</v>
      </c>
      <c r="N113" s="17" t="n">
        <f aca="false">J113/G113</f>
        <v>0.139391406216216</v>
      </c>
      <c r="O113" s="18" t="n">
        <f aca="false">LN(L113/(3.14*H113^2/4))</f>
        <v>0.150115472822495</v>
      </c>
    </row>
    <row r="114" customFormat="false" ht="14.25" hidden="false" customHeight="false" outlineLevel="0" collapsed="false">
      <c r="A114" s="14" t="n">
        <v>10</v>
      </c>
      <c r="B114" s="14" t="n">
        <v>2.3785</v>
      </c>
      <c r="C114" s="19" t="n">
        <v>32033</v>
      </c>
      <c r="G114" s="20" t="n">
        <f aca="false">$G$11</f>
        <v>14.8</v>
      </c>
      <c r="H114" s="20" t="n">
        <f aca="false">$H$11</f>
        <v>9.2</v>
      </c>
      <c r="I114" s="6" t="n">
        <f aca="false">(3.14*POWER(H114,2)*0.25*G114)</f>
        <v>983.34752</v>
      </c>
      <c r="J114" s="26" t="n">
        <f aca="false">B114-C114/(2*10^5/1.8467)</f>
        <v>2.0827232945</v>
      </c>
      <c r="K114" s="24" t="n">
        <f aca="false">G114-J114</f>
        <v>12.7172767055</v>
      </c>
      <c r="L114" s="6" t="n">
        <f aca="false">I114/K114</f>
        <v>77.3237496338127</v>
      </c>
      <c r="M114" s="25" t="n">
        <f aca="false">C114/L114</f>
        <v>414.271167030839</v>
      </c>
      <c r="N114" s="17" t="n">
        <f aca="false">J114/G114</f>
        <v>0.140724546925676</v>
      </c>
      <c r="O114" s="18" t="n">
        <f aca="false">LN(L114/(3.14*H114^2/4))</f>
        <v>0.151665741259362</v>
      </c>
    </row>
    <row r="115" customFormat="false" ht="14.25" hidden="false" customHeight="false" outlineLevel="0" collapsed="false">
      <c r="A115" s="14" t="n">
        <v>10.1</v>
      </c>
      <c r="B115" s="14" t="n">
        <v>2.3993</v>
      </c>
      <c r="C115" s="19" t="n">
        <v>32139</v>
      </c>
      <c r="G115" s="20" t="n">
        <f aca="false">$G$11</f>
        <v>14.8</v>
      </c>
      <c r="H115" s="20" t="n">
        <f aca="false">$H$11</f>
        <v>9.2</v>
      </c>
      <c r="I115" s="6" t="n">
        <f aca="false">(3.14*POWER(H115,2)*0.25*G115)</f>
        <v>983.34752</v>
      </c>
      <c r="J115" s="26" t="n">
        <f aca="false">B115-C115/(2*10^5/1.8467)</f>
        <v>2.1025445435</v>
      </c>
      <c r="K115" s="24" t="n">
        <f aca="false">G115-J115</f>
        <v>12.6974554565</v>
      </c>
      <c r="L115" s="6" t="n">
        <f aca="false">I115/K115</f>
        <v>77.4444551799243</v>
      </c>
      <c r="M115" s="25" t="n">
        <f aca="false">C115/L115</f>
        <v>414.994203591883</v>
      </c>
      <c r="N115" s="17" t="n">
        <f aca="false">J115/G115</f>
        <v>0.142063820506757</v>
      </c>
      <c r="O115" s="18" t="n">
        <f aca="false">LN(L115/(3.14*H115^2/4))</f>
        <v>0.153225565135726</v>
      </c>
    </row>
    <row r="116" customFormat="false" ht="14.25" hidden="false" customHeight="false" outlineLevel="0" collapsed="false">
      <c r="A116" s="14" t="n">
        <v>10.2</v>
      </c>
      <c r="B116" s="14" t="n">
        <v>2.42</v>
      </c>
      <c r="C116" s="19" t="n">
        <v>32243</v>
      </c>
      <c r="G116" s="20" t="n">
        <f aca="false">$G$11</f>
        <v>14.8</v>
      </c>
      <c r="H116" s="20" t="n">
        <f aca="false">$H$11</f>
        <v>9.2</v>
      </c>
      <c r="I116" s="6" t="n">
        <f aca="false">(3.14*POWER(H116,2)*0.25*G116)</f>
        <v>983.34752</v>
      </c>
      <c r="J116" s="26" t="n">
        <f aca="false">B116-C116/(2*10^5/1.8467)</f>
        <v>2.1222842595</v>
      </c>
      <c r="K116" s="24" t="n">
        <f aca="false">G116-J116</f>
        <v>12.6777157405</v>
      </c>
      <c r="L116" s="6" t="n">
        <f aca="false">I116/K116</f>
        <v>77.5650393279142</v>
      </c>
      <c r="M116" s="25" t="n">
        <f aca="false">C116/L116</f>
        <v>415.68985562799</v>
      </c>
      <c r="N116" s="17" t="n">
        <f aca="false">J116/G116</f>
        <v>0.143397585101351</v>
      </c>
      <c r="O116" s="18" t="n">
        <f aca="false">LN(L116/(3.14*H116^2/4))</f>
        <v>0.154781394637611</v>
      </c>
    </row>
    <row r="117" customFormat="false" ht="14.25" hidden="false" customHeight="false" outlineLevel="0" collapsed="false">
      <c r="A117" s="14" t="n">
        <v>10.3</v>
      </c>
      <c r="B117" s="14" t="n">
        <v>2.4414</v>
      </c>
      <c r="C117" s="19" t="n">
        <v>32358</v>
      </c>
      <c r="G117" s="20" t="n">
        <f aca="false">$G$11</f>
        <v>14.8</v>
      </c>
      <c r="H117" s="20" t="n">
        <f aca="false">$H$11</f>
        <v>9.2</v>
      </c>
      <c r="I117" s="6" t="n">
        <f aca="false">(3.14*POWER(H117,2)*0.25*G117)</f>
        <v>983.34752</v>
      </c>
      <c r="J117" s="26" t="n">
        <f aca="false">B117-C117/(2*10^5/1.8467)</f>
        <v>2.142622407</v>
      </c>
      <c r="K117" s="24" t="n">
        <f aca="false">G117-J117</f>
        <v>12.657377593</v>
      </c>
      <c r="L117" s="6" t="n">
        <f aca="false">I117/K117</f>
        <v>77.6896725071888</v>
      </c>
      <c r="M117" s="25" t="n">
        <f aca="false">C117/L117</f>
        <v>416.503235961071</v>
      </c>
      <c r="N117" s="17" t="n">
        <f aca="false">J117/G117</f>
        <v>0.144771784256757</v>
      </c>
      <c r="O117" s="18" t="n">
        <f aca="false">LN(L117/(3.14*H117^2/4))</f>
        <v>0.15638692666397</v>
      </c>
    </row>
    <row r="118" customFormat="false" ht="14.25" hidden="false" customHeight="false" outlineLevel="0" collapsed="false">
      <c r="A118" s="14" t="n">
        <v>10.4</v>
      </c>
      <c r="B118" s="14" t="n">
        <v>2.4621</v>
      </c>
      <c r="C118" s="19" t="n">
        <v>32459</v>
      </c>
      <c r="G118" s="20" t="n">
        <f aca="false">$G$11</f>
        <v>14.8</v>
      </c>
      <c r="H118" s="20" t="n">
        <f aca="false">$H$11</f>
        <v>9.2</v>
      </c>
      <c r="I118" s="6" t="n">
        <f aca="false">(3.14*POWER(H118,2)*0.25*G118)</f>
        <v>983.34752</v>
      </c>
      <c r="J118" s="26" t="n">
        <f aca="false">B118-C118/(2*10^5/1.8467)</f>
        <v>2.1623898235</v>
      </c>
      <c r="K118" s="24" t="n">
        <f aca="false">G118-J118</f>
        <v>12.6376101765</v>
      </c>
      <c r="L118" s="6" t="n">
        <f aca="false">I118/K118</f>
        <v>77.8111926437297</v>
      </c>
      <c r="M118" s="25" t="n">
        <f aca="false">C118/L118</f>
        <v>417.150783803282</v>
      </c>
      <c r="N118" s="17" t="n">
        <f aca="false">J118/G118</f>
        <v>0.146107420506757</v>
      </c>
      <c r="O118" s="18" t="n">
        <f aca="false">LN(L118/(3.14*H118^2/4))</f>
        <v>0.157949878241898</v>
      </c>
    </row>
    <row r="119" customFormat="false" ht="14.25" hidden="false" customHeight="false" outlineLevel="0" collapsed="false">
      <c r="A119" s="14" t="n">
        <v>10.5</v>
      </c>
      <c r="B119" s="14" t="n">
        <v>2.4828</v>
      </c>
      <c r="C119" s="19" t="n">
        <v>32566</v>
      </c>
      <c r="G119" s="20" t="n">
        <f aca="false">$G$11</f>
        <v>14.8</v>
      </c>
      <c r="H119" s="20" t="n">
        <f aca="false">$H$11</f>
        <v>9.2</v>
      </c>
      <c r="I119" s="6" t="n">
        <f aca="false">(3.14*POWER(H119,2)*0.25*G119)</f>
        <v>983.34752</v>
      </c>
      <c r="J119" s="26" t="n">
        <f aca="false">B119-C119/(2*10^5/1.8467)</f>
        <v>2.182101839</v>
      </c>
      <c r="K119" s="24" t="n">
        <f aca="false">G119-J119</f>
        <v>12.617898161</v>
      </c>
      <c r="L119" s="6" t="n">
        <f aca="false">I119/K119</f>
        <v>77.932751354689</v>
      </c>
      <c r="M119" s="25" t="n">
        <f aca="false">C119/L119</f>
        <v>417.873094865919</v>
      </c>
      <c r="N119" s="17" t="n">
        <f aca="false">J119/G119</f>
        <v>0.147439313445946</v>
      </c>
      <c r="O119" s="18" t="n">
        <f aca="false">LN(L119/(3.14*H119^2/4))</f>
        <v>0.159510885784439</v>
      </c>
    </row>
    <row r="120" customFormat="false" ht="14.25" hidden="false" customHeight="false" outlineLevel="0" collapsed="false">
      <c r="A120" s="14" t="n">
        <v>10.6</v>
      </c>
      <c r="B120" s="14" t="n">
        <v>2.5034</v>
      </c>
      <c r="C120" s="19" t="n">
        <v>32673</v>
      </c>
      <c r="G120" s="20" t="n">
        <f aca="false">$G$11</f>
        <v>14.8</v>
      </c>
      <c r="H120" s="20" t="n">
        <f aca="false">$H$11</f>
        <v>9.2</v>
      </c>
      <c r="I120" s="6" t="n">
        <f aca="false">(3.14*POWER(H120,2)*0.25*G120)</f>
        <v>983.34752</v>
      </c>
      <c r="J120" s="26" t="n">
        <f aca="false">B120-C120/(2*10^5/1.8467)</f>
        <v>2.2017138545</v>
      </c>
      <c r="K120" s="24" t="n">
        <f aca="false">G120-J120</f>
        <v>12.5982861455</v>
      </c>
      <c r="L120" s="6" t="n">
        <f aca="false">I120/K120</f>
        <v>78.0540708984645</v>
      </c>
      <c r="M120" s="25" t="n">
        <f aca="false">C120/L120</f>
        <v>418.594438751339</v>
      </c>
      <c r="N120" s="17" t="n">
        <f aca="false">J120/G120</f>
        <v>0.148764449628378</v>
      </c>
      <c r="O120" s="18" t="n">
        <f aca="false">LN(L120/(3.14*H120^2/4))</f>
        <v>0.161066396262636</v>
      </c>
    </row>
    <row r="121" customFormat="false" ht="14.25" hidden="false" customHeight="false" outlineLevel="0" collapsed="false">
      <c r="A121" s="14" t="n">
        <v>10.7</v>
      </c>
      <c r="B121" s="14" t="n">
        <v>2.5241</v>
      </c>
      <c r="C121" s="19" t="n">
        <v>32773</v>
      </c>
      <c r="G121" s="20" t="n">
        <f aca="false">$G$11</f>
        <v>14.8</v>
      </c>
      <c r="H121" s="20" t="n">
        <f aca="false">$H$11</f>
        <v>9.2</v>
      </c>
      <c r="I121" s="6" t="n">
        <f aca="false">(3.14*POWER(H121,2)*0.25*G121)</f>
        <v>983.34752</v>
      </c>
      <c r="J121" s="26" t="n">
        <f aca="false">B121-C121/(2*10^5/1.8467)</f>
        <v>2.2214905045</v>
      </c>
      <c r="K121" s="24" t="n">
        <f aca="false">G121-J121</f>
        <v>12.5785094955</v>
      </c>
      <c r="L121" s="6" t="n">
        <f aca="false">I121/K121</f>
        <v>78.1767919602713</v>
      </c>
      <c r="M121" s="25" t="n">
        <f aca="false">C121/L121</f>
        <v>419.216485842179</v>
      </c>
      <c r="N121" s="17" t="n">
        <f aca="false">J121/G121</f>
        <v>0.150100709763514</v>
      </c>
      <c r="O121" s="18" t="n">
        <f aca="false">LN(L121/(3.14*H121^2/4))</f>
        <v>0.162637418592052</v>
      </c>
    </row>
    <row r="122" customFormat="false" ht="14.25" hidden="false" customHeight="false" outlineLevel="0" collapsed="false">
      <c r="A122" s="14" t="n">
        <v>10.8</v>
      </c>
      <c r="B122" s="14" t="n">
        <v>2.5446</v>
      </c>
      <c r="C122" s="19" t="n">
        <v>32878</v>
      </c>
      <c r="G122" s="20" t="n">
        <f aca="false">$G$11</f>
        <v>14.8</v>
      </c>
      <c r="H122" s="20" t="n">
        <f aca="false">$H$11</f>
        <v>9.2</v>
      </c>
      <c r="I122" s="6" t="n">
        <f aca="false">(3.14*POWER(H122,2)*0.25*G122)</f>
        <v>983.34752</v>
      </c>
      <c r="J122" s="26" t="n">
        <f aca="false">B122-C122/(2*10^5/1.8467)</f>
        <v>2.241020987</v>
      </c>
      <c r="K122" s="24" t="n">
        <f aca="false">G122-J122</f>
        <v>12.558979013</v>
      </c>
      <c r="L122" s="6" t="n">
        <f aca="false">I122/K122</f>
        <v>78.29836477807</v>
      </c>
      <c r="M122" s="25" t="n">
        <f aca="false">C122/L122</f>
        <v>419.906598218109</v>
      </c>
      <c r="N122" s="17" t="n">
        <f aca="false">J122/G122</f>
        <v>0.151420336959459</v>
      </c>
      <c r="O122" s="18" t="n">
        <f aca="false">LN(L122/(3.14*H122^2/4))</f>
        <v>0.164191311808014</v>
      </c>
    </row>
    <row r="123" customFormat="false" ht="14.25" hidden="false" customHeight="false" outlineLevel="0" collapsed="false">
      <c r="A123" s="14" t="n">
        <v>10.9</v>
      </c>
      <c r="B123" s="14" t="n">
        <v>2.5855</v>
      </c>
      <c r="C123" s="19" t="n">
        <v>33084</v>
      </c>
      <c r="G123" s="20" t="n">
        <f aca="false">$G$11</f>
        <v>14.8</v>
      </c>
      <c r="H123" s="20" t="n">
        <f aca="false">$H$11</f>
        <v>9.2</v>
      </c>
      <c r="I123" s="6" t="n">
        <f aca="false">(3.14*POWER(H123,2)*0.25*G123)</f>
        <v>983.34752</v>
      </c>
      <c r="J123" s="26" t="n">
        <f aca="false">B123-C123/(2*10^5/1.8467)</f>
        <v>2.280018886</v>
      </c>
      <c r="K123" s="24" t="n">
        <f aca="false">G123-J123</f>
        <v>12.519981114</v>
      </c>
      <c r="L123" s="6" t="n">
        <f aca="false">I123/K123</f>
        <v>78.5422526636568</v>
      </c>
      <c r="M123" s="25" t="n">
        <f aca="false">C123/L123</f>
        <v>421.225504464155</v>
      </c>
      <c r="N123" s="17" t="n">
        <f aca="false">J123/G123</f>
        <v>0.154055330135135</v>
      </c>
      <c r="O123" s="18" t="n">
        <f aca="false">LN(L123/(3.14*H123^2/4))</f>
        <v>0.167301323565708</v>
      </c>
    </row>
    <row r="124" customFormat="false" ht="14.25" hidden="false" customHeight="false" outlineLevel="0" collapsed="false">
      <c r="A124" s="14" t="n">
        <v>11</v>
      </c>
      <c r="B124" s="14" t="n">
        <v>2.6063</v>
      </c>
      <c r="C124" s="19" t="n">
        <v>33188</v>
      </c>
      <c r="G124" s="20" t="n">
        <f aca="false">$G$11</f>
        <v>14.8</v>
      </c>
      <c r="H124" s="20" t="n">
        <f aca="false">$H$11</f>
        <v>9.2</v>
      </c>
      <c r="I124" s="6" t="n">
        <f aca="false">(3.14*POWER(H124,2)*0.25*G124)</f>
        <v>983.34752</v>
      </c>
      <c r="J124" s="26" t="n">
        <f aca="false">B124-C124/(2*10^5/1.8467)</f>
        <v>2.299858602</v>
      </c>
      <c r="K124" s="24" t="n">
        <f aca="false">G124-J124</f>
        <v>12.500141398</v>
      </c>
      <c r="L124" s="6" t="n">
        <f aca="false">I124/K124</f>
        <v>78.6669117324812</v>
      </c>
      <c r="M124" s="25" t="n">
        <f aca="false">C124/L124</f>
        <v>421.880041673186</v>
      </c>
      <c r="N124" s="17" t="n">
        <f aca="false">J124/G124</f>
        <v>0.155395851486487</v>
      </c>
      <c r="O124" s="18" t="n">
        <f aca="false">LN(L124/(3.14*H124^2/4))</f>
        <v>0.168887224685792</v>
      </c>
    </row>
    <row r="125" customFormat="false" ht="14.25" hidden="false" customHeight="false" outlineLevel="0" collapsed="false">
      <c r="A125" s="14" t="n">
        <v>11.1</v>
      </c>
      <c r="B125" s="14" t="n">
        <v>2.6275</v>
      </c>
      <c r="C125" s="19" t="n">
        <v>33295</v>
      </c>
      <c r="G125" s="20" t="n">
        <f aca="false">$G$11</f>
        <v>14.8</v>
      </c>
      <c r="H125" s="20" t="n">
        <f aca="false">$H$11</f>
        <v>9.2</v>
      </c>
      <c r="I125" s="6" t="n">
        <f aca="false">(3.14*POWER(H125,2)*0.25*G125)</f>
        <v>983.34752</v>
      </c>
      <c r="J125" s="26" t="n">
        <f aca="false">B125-C125/(2*10^5/1.8467)</f>
        <v>2.3200706175</v>
      </c>
      <c r="K125" s="24" t="n">
        <f aca="false">G125-J125</f>
        <v>12.4799293825</v>
      </c>
      <c r="L125" s="6" t="n">
        <f aca="false">I125/K125</f>
        <v>78.7943176488563</v>
      </c>
      <c r="M125" s="25" t="n">
        <f aca="false">C125/L125</f>
        <v>422.555851658972</v>
      </c>
      <c r="N125" s="17" t="n">
        <f aca="false">J125/G125</f>
        <v>0.156761528209459</v>
      </c>
      <c r="O125" s="18" t="n">
        <f aca="false">LN(L125/(3.14*H125^2/4))</f>
        <v>0.170505476298323</v>
      </c>
    </row>
    <row r="126" customFormat="false" ht="14.25" hidden="false" customHeight="false" outlineLevel="0" collapsed="false">
      <c r="A126" s="14" t="n">
        <v>11.2</v>
      </c>
      <c r="B126" s="14" t="n">
        <v>2.6482</v>
      </c>
      <c r="C126" s="19" t="n">
        <v>33398</v>
      </c>
      <c r="G126" s="20" t="n">
        <f aca="false">$G$11</f>
        <v>14.8</v>
      </c>
      <c r="H126" s="20" t="n">
        <f aca="false">$H$11</f>
        <v>9.2</v>
      </c>
      <c r="I126" s="6" t="n">
        <f aca="false">(3.14*POWER(H126,2)*0.25*G126)</f>
        <v>983.34752</v>
      </c>
      <c r="J126" s="26" t="n">
        <f aca="false">B126-C126/(2*10^5/1.8467)</f>
        <v>2.339819567</v>
      </c>
      <c r="K126" s="24" t="n">
        <f aca="false">G126-J126</f>
        <v>12.460180433</v>
      </c>
      <c r="L126" s="6" t="n">
        <f aca="false">I126/K126</f>
        <v>78.9192038821257</v>
      </c>
      <c r="M126" s="25" t="n">
        <f aca="false">C126/L126</f>
        <v>423.192307538777</v>
      </c>
      <c r="N126" s="17" t="n">
        <f aca="false">J126/G126</f>
        <v>0.158095916689189</v>
      </c>
      <c r="O126" s="18" t="n">
        <f aca="false">LN(L126/(3.14*H126^2/4))</f>
        <v>0.172089186536477</v>
      </c>
    </row>
    <row r="127" customFormat="false" ht="14.25" hidden="false" customHeight="false" outlineLevel="0" collapsed="false">
      <c r="A127" s="14" t="n">
        <v>11.3</v>
      </c>
      <c r="B127" s="14" t="n">
        <v>2.669</v>
      </c>
      <c r="C127" s="19" t="n">
        <v>33503</v>
      </c>
      <c r="G127" s="20" t="n">
        <f aca="false">$G$11</f>
        <v>14.8</v>
      </c>
      <c r="H127" s="20" t="n">
        <f aca="false">$H$11</f>
        <v>9.2</v>
      </c>
      <c r="I127" s="6" t="n">
        <f aca="false">(3.14*POWER(H127,2)*0.25*G127)</f>
        <v>983.34752</v>
      </c>
      <c r="J127" s="26" t="n">
        <f aca="false">B127-C127/(2*10^5/1.8467)</f>
        <v>2.3596500495</v>
      </c>
      <c r="K127" s="24" t="n">
        <f aca="false">G127-J127</f>
        <v>12.4403499505</v>
      </c>
      <c r="L127" s="6" t="n">
        <f aca="false">I127/K127</f>
        <v>79.0450046753289</v>
      </c>
      <c r="M127" s="25" t="n">
        <f aca="false">C127/L127</f>
        <v>423.847150589856</v>
      </c>
      <c r="N127" s="17" t="n">
        <f aca="false">J127/G127</f>
        <v>0.159435814155405</v>
      </c>
      <c r="O127" s="18" t="n">
        <f aca="false">LN(L127/(3.14*H127^2/4))</f>
        <v>0.173681962785575</v>
      </c>
    </row>
    <row r="128" customFormat="false" ht="14.25" hidden="false" customHeight="false" outlineLevel="0" collapsed="false">
      <c r="A128" s="14" t="n">
        <v>11.4</v>
      </c>
      <c r="B128" s="14" t="n">
        <v>2.6898</v>
      </c>
      <c r="C128" s="19" t="n">
        <v>33601</v>
      </c>
      <c r="G128" s="20" t="n">
        <f aca="false">$G$11</f>
        <v>14.8</v>
      </c>
      <c r="H128" s="20" t="n">
        <f aca="false">$H$11</f>
        <v>9.2</v>
      </c>
      <c r="I128" s="6" t="n">
        <f aca="false">(3.14*POWER(H128,2)*0.25*G128)</f>
        <v>983.34752</v>
      </c>
      <c r="J128" s="26" t="n">
        <f aca="false">B128-C128/(2*10^5/1.8467)</f>
        <v>2.3795451665</v>
      </c>
      <c r="K128" s="24" t="n">
        <f aca="false">G128-J128</f>
        <v>12.4204548335</v>
      </c>
      <c r="L128" s="6" t="n">
        <f aca="false">I128/K128</f>
        <v>79.1716191703182</v>
      </c>
      <c r="M128" s="25" t="n">
        <f aca="false">C128/L128</f>
        <v>424.407134174126</v>
      </c>
      <c r="N128" s="17" t="n">
        <f aca="false">J128/G128</f>
        <v>0.160780078817568</v>
      </c>
      <c r="O128" s="18" t="n">
        <f aca="false">LN(L128/(3.14*H128^2/4))</f>
        <v>0.175282483880521</v>
      </c>
    </row>
    <row r="129" customFormat="false" ht="14.25" hidden="false" customHeight="false" outlineLevel="0" collapsed="false">
      <c r="A129" s="14" t="n">
        <v>11.5</v>
      </c>
      <c r="B129" s="14" t="n">
        <v>2.7106</v>
      </c>
      <c r="C129" s="19" t="n">
        <v>33707</v>
      </c>
      <c r="G129" s="20" t="n">
        <f aca="false">$G$11</f>
        <v>14.8</v>
      </c>
      <c r="H129" s="20" t="n">
        <f aca="false">$H$11</f>
        <v>9.2</v>
      </c>
      <c r="I129" s="6" t="n">
        <f aca="false">(3.14*POWER(H129,2)*0.25*G129)</f>
        <v>983.34752</v>
      </c>
      <c r="J129" s="26" t="n">
        <f aca="false">B129-C129/(2*10^5/1.8467)</f>
        <v>2.3993664155</v>
      </c>
      <c r="K129" s="24" t="n">
        <f aca="false">G129-J129</f>
        <v>12.4006335845</v>
      </c>
      <c r="L129" s="6" t="n">
        <f aca="false">I129/K129</f>
        <v>79.2981675733989</v>
      </c>
      <c r="M129" s="25" t="n">
        <f aca="false">C129/L129</f>
        <v>425.066568767816</v>
      </c>
      <c r="N129" s="17" t="n">
        <f aca="false">J129/G129</f>
        <v>0.162119352398649</v>
      </c>
      <c r="O129" s="18" t="n">
        <f aca="false">LN(L129/(3.14*H129^2/4))</f>
        <v>0.176879613940216</v>
      </c>
    </row>
    <row r="130" customFormat="false" ht="14.25" hidden="false" customHeight="false" outlineLevel="0" collapsed="false">
      <c r="A130" s="14" t="n">
        <v>11.6</v>
      </c>
      <c r="B130" s="14" t="n">
        <v>2.7313</v>
      </c>
      <c r="C130" s="19" t="n">
        <v>33815</v>
      </c>
      <c r="G130" s="20" t="n">
        <f aca="false">$G$11</f>
        <v>14.8</v>
      </c>
      <c r="H130" s="20" t="n">
        <f aca="false">$H$11</f>
        <v>9.2</v>
      </c>
      <c r="I130" s="6" t="n">
        <f aca="false">(3.14*POWER(H130,2)*0.25*G130)</f>
        <v>983.34752</v>
      </c>
      <c r="J130" s="26" t="n">
        <f aca="false">B130-C130/(2*10^5/1.8467)</f>
        <v>2.4190691975</v>
      </c>
      <c r="K130" s="24" t="n">
        <f aca="false">G130-J130</f>
        <v>12.3809308025</v>
      </c>
      <c r="L130" s="6" t="n">
        <f aca="false">I130/K130</f>
        <v>79.4243611959643</v>
      </c>
      <c r="M130" s="25" t="n">
        <f aca="false">C130/L130</f>
        <v>425.750984846677</v>
      </c>
      <c r="N130" s="17" t="n">
        <f aca="false">J130/G130</f>
        <v>0.163450621452703</v>
      </c>
      <c r="O130" s="18" t="n">
        <f aca="false">LN(L130/(3.14*H130^2/4))</f>
        <v>0.178469730354484</v>
      </c>
    </row>
    <row r="131" customFormat="false" ht="14.25" hidden="false" customHeight="false" outlineLevel="0" collapsed="false">
      <c r="A131" s="14" t="n">
        <v>11.7</v>
      </c>
      <c r="B131" s="14" t="n">
        <v>2.752</v>
      </c>
      <c r="C131" s="19" t="n">
        <v>33917</v>
      </c>
      <c r="G131" s="20" t="n">
        <f aca="false">$G$11</f>
        <v>14.8</v>
      </c>
      <c r="H131" s="20" t="n">
        <f aca="false">$H$11</f>
        <v>9.2</v>
      </c>
      <c r="I131" s="6" t="n">
        <f aca="false">(3.14*POWER(H131,2)*0.25*G131)</f>
        <v>983.34752</v>
      </c>
      <c r="J131" s="26" t="n">
        <f aca="false">B131-C131/(2*10^5/1.8467)</f>
        <v>2.4388273805</v>
      </c>
      <c r="K131" s="24" t="n">
        <f aca="false">G131-J131</f>
        <v>12.3611726195</v>
      </c>
      <c r="L131" s="6" t="n">
        <f aca="false">I131/K131</f>
        <v>79.5513136390272</v>
      </c>
      <c r="M131" s="25" t="n">
        <f aca="false">C131/L131</f>
        <v>426.353738844617</v>
      </c>
      <c r="N131" s="17" t="n">
        <f aca="false">J131/G131</f>
        <v>0.164785633817568</v>
      </c>
      <c r="O131" s="18" t="n">
        <f aca="false">LN(L131/(3.14*H131^2/4))</f>
        <v>0.180066861112769</v>
      </c>
    </row>
    <row r="132" customFormat="false" ht="14.25" hidden="false" customHeight="false" outlineLevel="0" collapsed="false">
      <c r="A132" s="14" t="n">
        <v>11.8</v>
      </c>
      <c r="B132" s="14" t="n">
        <v>2.7728</v>
      </c>
      <c r="C132" s="19" t="n">
        <v>34015</v>
      </c>
      <c r="G132" s="20" t="n">
        <f aca="false">$G$11</f>
        <v>14.8</v>
      </c>
      <c r="H132" s="20" t="n">
        <f aca="false">$H$11</f>
        <v>9.2</v>
      </c>
      <c r="I132" s="6" t="n">
        <f aca="false">(3.14*POWER(H132,2)*0.25*G132)</f>
        <v>983.34752</v>
      </c>
      <c r="J132" s="26" t="n">
        <f aca="false">B132-C132/(2*10^5/1.8467)</f>
        <v>2.4587224975</v>
      </c>
      <c r="K132" s="24" t="n">
        <f aca="false">G132-J132</f>
        <v>12.3412775025</v>
      </c>
      <c r="L132" s="6" t="n">
        <f aca="false">I132/K132</f>
        <v>79.6795566586037</v>
      </c>
      <c r="M132" s="25" t="n">
        <f aca="false">C132/L132</f>
        <v>426.897455588781</v>
      </c>
      <c r="N132" s="17" t="n">
        <f aca="false">J132/G132</f>
        <v>0.16612989847973</v>
      </c>
      <c r="O132" s="18" t="n">
        <f aca="false">LN(L132/(3.14*H132^2/4))</f>
        <v>0.181677642327055</v>
      </c>
    </row>
    <row r="133" customFormat="false" ht="14.25" hidden="false" customHeight="false" outlineLevel="0" collapsed="false">
      <c r="A133" s="14" t="n">
        <v>11.9</v>
      </c>
      <c r="B133" s="14" t="n">
        <v>2.7941</v>
      </c>
      <c r="C133" s="19" t="n">
        <v>34123</v>
      </c>
      <c r="G133" s="20" t="n">
        <f aca="false">$G$11</f>
        <v>14.8</v>
      </c>
      <c r="H133" s="20" t="n">
        <f aca="false">$H$11</f>
        <v>9.2</v>
      </c>
      <c r="I133" s="6" t="n">
        <f aca="false">(3.14*POWER(H133,2)*0.25*G133)</f>
        <v>983.34752</v>
      </c>
      <c r="J133" s="26" t="n">
        <f aca="false">B133-C133/(2*10^5/1.8467)</f>
        <v>2.4790252795</v>
      </c>
      <c r="K133" s="24" t="n">
        <f aca="false">G133-J133</f>
        <v>12.3209747205</v>
      </c>
      <c r="L133" s="6" t="n">
        <f aca="false">I133/K133</f>
        <v>79.8108544418874</v>
      </c>
      <c r="M133" s="25" t="n">
        <f aca="false">C133/L133</f>
        <v>427.548360916822</v>
      </c>
      <c r="N133" s="17" t="n">
        <f aca="false">J133/G133</f>
        <v>0.167501708074324</v>
      </c>
      <c r="O133" s="18" t="n">
        <f aca="false">LN(L133/(3.14*H133^2/4))</f>
        <v>0.183324108870573</v>
      </c>
    </row>
    <row r="134" customFormat="false" ht="14.25" hidden="false" customHeight="false" outlineLevel="0" collapsed="false">
      <c r="A134" s="14" t="n">
        <v>12</v>
      </c>
      <c r="B134" s="14" t="n">
        <v>2.8147</v>
      </c>
      <c r="C134" s="19" t="n">
        <v>34218</v>
      </c>
      <c r="G134" s="20" t="n">
        <f aca="false">$G$11</f>
        <v>14.8</v>
      </c>
      <c r="H134" s="20" t="n">
        <f aca="false">$H$11</f>
        <v>9.2</v>
      </c>
      <c r="I134" s="6" t="n">
        <f aca="false">(3.14*POWER(H134,2)*0.25*G134)</f>
        <v>983.34752</v>
      </c>
      <c r="J134" s="26" t="n">
        <f aca="false">B134-C134/(2*10^5/1.8467)</f>
        <v>2.498748097</v>
      </c>
      <c r="K134" s="24" t="n">
        <f aca="false">G134-J134</f>
        <v>12.301251903</v>
      </c>
      <c r="L134" s="6" t="n">
        <f aca="false">I134/K134</f>
        <v>79.9388166142816</v>
      </c>
      <c r="M134" s="25" t="n">
        <f aca="false">C134/L134</f>
        <v>428.052371166659</v>
      </c>
      <c r="N134" s="17" t="n">
        <f aca="false">J134/G134</f>
        <v>0.168834330878378</v>
      </c>
      <c r="O134" s="18" t="n">
        <f aca="false">LN(L134/(3.14*H134^2/4))</f>
        <v>0.184926142839297</v>
      </c>
    </row>
    <row r="135" customFormat="false" ht="14.25" hidden="false" customHeight="false" outlineLevel="0" collapsed="false">
      <c r="A135" s="14" t="n">
        <v>12.1</v>
      </c>
      <c r="B135" s="14" t="n">
        <v>2.8354</v>
      </c>
      <c r="C135" s="19" t="n">
        <v>34320</v>
      </c>
      <c r="G135" s="20" t="n">
        <f aca="false">$G$11</f>
        <v>14.8</v>
      </c>
      <c r="H135" s="20" t="n">
        <f aca="false">$H$11</f>
        <v>9.2</v>
      </c>
      <c r="I135" s="6" t="n">
        <f aca="false">(3.14*POWER(H135,2)*0.25*G135)</f>
        <v>983.34752</v>
      </c>
      <c r="J135" s="26" t="n">
        <f aca="false">B135-C135/(2*10^5/1.8467)</f>
        <v>2.51850628</v>
      </c>
      <c r="K135" s="24" t="n">
        <f aca="false">G135-J135</f>
        <v>12.28149372</v>
      </c>
      <c r="L135" s="6" t="n">
        <f aca="false">I135/K135</f>
        <v>80.067420333298</v>
      </c>
      <c r="M135" s="25" t="n">
        <f aca="false">C135/L135</f>
        <v>428.638762896763</v>
      </c>
      <c r="N135" s="17" t="n">
        <f aca="false">J135/G135</f>
        <v>0.170169343243243</v>
      </c>
      <c r="O135" s="18" t="n">
        <f aca="false">LN(L135/(3.14*H135^2/4))</f>
        <v>0.186533627011946</v>
      </c>
    </row>
    <row r="136" customFormat="false" ht="14.25" hidden="false" customHeight="false" outlineLevel="0" collapsed="false">
      <c r="A136" s="14" t="n">
        <v>12.2</v>
      </c>
      <c r="B136" s="14" t="n">
        <v>2.8561</v>
      </c>
      <c r="C136" s="19" t="n">
        <v>34423</v>
      </c>
      <c r="G136" s="20" t="n">
        <f aca="false">$G$11</f>
        <v>14.8</v>
      </c>
      <c r="H136" s="20" t="n">
        <f aca="false">$H$11</f>
        <v>9.2</v>
      </c>
      <c r="I136" s="6" t="n">
        <f aca="false">(3.14*POWER(H136,2)*0.25*G136)</f>
        <v>983.34752</v>
      </c>
      <c r="J136" s="26" t="n">
        <f aca="false">B136-C136/(2*10^5/1.8467)</f>
        <v>2.5382552295</v>
      </c>
      <c r="K136" s="24" t="n">
        <f aca="false">G136-J136</f>
        <v>12.2617447705</v>
      </c>
      <c r="L136" s="6" t="n">
        <f aca="false">I136/K136</f>
        <v>80.1963781178836</v>
      </c>
      <c r="M136" s="25" t="n">
        <f aca="false">C136/L136</f>
        <v>429.233848309214</v>
      </c>
      <c r="N136" s="17" t="n">
        <f aca="false">J136/G136</f>
        <v>0.171503731722973</v>
      </c>
      <c r="O136" s="18" t="n">
        <f aca="false">LN(L136/(3.14*H136^2/4))</f>
        <v>0.188142946317544</v>
      </c>
    </row>
    <row r="137" customFormat="false" ht="14.25" hidden="false" customHeight="false" outlineLevel="0" collapsed="false">
      <c r="A137" s="14" t="n">
        <v>12.3</v>
      </c>
      <c r="B137" s="14" t="n">
        <v>2.8768</v>
      </c>
      <c r="C137" s="19" t="n">
        <v>34524</v>
      </c>
      <c r="G137" s="20" t="n">
        <f aca="false">$G$11</f>
        <v>14.8</v>
      </c>
      <c r="H137" s="20" t="n">
        <f aca="false">$H$11</f>
        <v>9.2</v>
      </c>
      <c r="I137" s="6" t="n">
        <f aca="false">(3.14*POWER(H137,2)*0.25*G137)</f>
        <v>983.34752</v>
      </c>
      <c r="J137" s="26" t="n">
        <f aca="false">B137-C137/(2*10^5/1.8467)</f>
        <v>2.558022646</v>
      </c>
      <c r="K137" s="24" t="n">
        <f aca="false">G137-J137</f>
        <v>12.241977354</v>
      </c>
      <c r="L137" s="6" t="n">
        <f aca="false">I137/K137</f>
        <v>80.3258731465221</v>
      </c>
      <c r="M137" s="25" t="n">
        <f aca="false">C137/L137</f>
        <v>429.799249577094</v>
      </c>
      <c r="N137" s="17" t="n">
        <f aca="false">J137/G137</f>
        <v>0.172839367972973</v>
      </c>
      <c r="O137" s="18" t="n">
        <f aca="false">LN(L137/(3.14*H137^2/4))</f>
        <v>0.189756368204036</v>
      </c>
    </row>
    <row r="138" customFormat="false" ht="14.25" hidden="false" customHeight="false" outlineLevel="0" collapsed="false">
      <c r="A138" s="14" t="n">
        <v>12.4</v>
      </c>
      <c r="B138" s="14" t="n">
        <v>2.8975</v>
      </c>
      <c r="C138" s="19" t="n">
        <v>34621</v>
      </c>
      <c r="G138" s="20" t="n">
        <f aca="false">$G$11</f>
        <v>14.8</v>
      </c>
      <c r="H138" s="20" t="n">
        <f aca="false">$H$11</f>
        <v>9.2</v>
      </c>
      <c r="I138" s="6" t="n">
        <f aca="false">(3.14*POWER(H138,2)*0.25*G138)</f>
        <v>983.34752</v>
      </c>
      <c r="J138" s="26" t="n">
        <f aca="false">B138-C138/(2*10^5/1.8467)</f>
        <v>2.5778269965</v>
      </c>
      <c r="K138" s="24" t="n">
        <f aca="false">G138-J138</f>
        <v>12.2221730035</v>
      </c>
      <c r="L138" s="6" t="n">
        <f aca="false">I138/K138</f>
        <v>80.4560301771546</v>
      </c>
      <c r="M138" s="25" t="n">
        <f aca="false">C138/L138</f>
        <v>430.309573114267</v>
      </c>
      <c r="N138" s="17" t="n">
        <f aca="false">J138/G138</f>
        <v>0.174177499763514</v>
      </c>
      <c r="O138" s="18" t="n">
        <f aca="false">LN(L138/(3.14*H138^2/4))</f>
        <v>0.191375419308345</v>
      </c>
    </row>
    <row r="139" customFormat="false" ht="14.25" hidden="false" customHeight="false" outlineLevel="0" collapsed="false">
      <c r="A139" s="14" t="n">
        <v>12.5</v>
      </c>
      <c r="B139" s="14" t="n">
        <v>2.9183</v>
      </c>
      <c r="C139" s="19" t="n">
        <v>34724</v>
      </c>
      <c r="G139" s="20" t="n">
        <f aca="false">$G$11</f>
        <v>14.8</v>
      </c>
      <c r="H139" s="20" t="n">
        <f aca="false">$H$11</f>
        <v>9.2</v>
      </c>
      <c r="I139" s="6" t="n">
        <f aca="false">(3.14*POWER(H139,2)*0.25*G139)</f>
        <v>983.34752</v>
      </c>
      <c r="J139" s="26" t="n">
        <f aca="false">B139-C139/(2*10^5/1.8467)</f>
        <v>2.597675946</v>
      </c>
      <c r="K139" s="24" t="n">
        <f aca="false">G139-J139</f>
        <v>12.202324054</v>
      </c>
      <c r="L139" s="6" t="n">
        <f aca="false">I139/K139</f>
        <v>80.5869042363001</v>
      </c>
      <c r="M139" s="25" t="n">
        <f aca="false">C139/L139</f>
        <v>430.888868719673</v>
      </c>
      <c r="N139" s="17" t="n">
        <f aca="false">J139/G139</f>
        <v>0.175518645</v>
      </c>
      <c r="O139" s="18" t="n">
        <f aca="false">LN(L139/(3.14*H139^2/4))</f>
        <v>0.193000750943453</v>
      </c>
    </row>
    <row r="140" customFormat="false" ht="14.25" hidden="false" customHeight="false" outlineLevel="0" collapsed="false">
      <c r="A140" s="14" t="n">
        <v>12.6</v>
      </c>
      <c r="B140" s="14" t="n">
        <v>2.9392</v>
      </c>
      <c r="C140" s="19" t="n">
        <v>34828</v>
      </c>
      <c r="G140" s="20" t="n">
        <f aca="false">$G$11</f>
        <v>14.8</v>
      </c>
      <c r="H140" s="20" t="n">
        <f aca="false">$H$11</f>
        <v>9.2</v>
      </c>
      <c r="I140" s="6" t="n">
        <f aca="false">(3.14*POWER(H140,2)*0.25*G140)</f>
        <v>983.34752</v>
      </c>
      <c r="J140" s="26" t="n">
        <f aca="false">B140-C140/(2*10^5/1.8467)</f>
        <v>2.617615662</v>
      </c>
      <c r="K140" s="24" t="n">
        <f aca="false">G140-J140</f>
        <v>12.182384338</v>
      </c>
      <c r="L140" s="6" t="n">
        <f aca="false">I140/K140</f>
        <v>80.718806164462</v>
      </c>
      <c r="M140" s="25" t="n">
        <f aca="false">C140/L140</f>
        <v>431.47318022815</v>
      </c>
      <c r="N140" s="17" t="n">
        <f aca="false">J140/G140</f>
        <v>0.176865923108108</v>
      </c>
      <c r="O140" s="18" t="n">
        <f aca="false">LN(L140/(3.14*H140^2/4))</f>
        <v>0.194636179190019</v>
      </c>
    </row>
    <row r="141" customFormat="false" ht="14.25" hidden="false" customHeight="false" outlineLevel="0" collapsed="false">
      <c r="A141" s="14" t="n">
        <v>12.7</v>
      </c>
      <c r="B141" s="14" t="n">
        <v>2.9604</v>
      </c>
      <c r="C141" s="19" t="n">
        <v>34929</v>
      </c>
      <c r="G141" s="20" t="n">
        <f aca="false">$G$11</f>
        <v>14.8</v>
      </c>
      <c r="H141" s="20" t="n">
        <f aca="false">$H$11</f>
        <v>9.2</v>
      </c>
      <c r="I141" s="6" t="n">
        <f aca="false">(3.14*POWER(H141,2)*0.25*G141)</f>
        <v>983.34752</v>
      </c>
      <c r="J141" s="26" t="n">
        <f aca="false">B141-C141/(2*10^5/1.8467)</f>
        <v>2.6378830785</v>
      </c>
      <c r="K141" s="24" t="n">
        <f aca="false">G141-J141</f>
        <v>12.1621169215</v>
      </c>
      <c r="L141" s="6" t="n">
        <f aca="false">I141/K141</f>
        <v>80.8533190682992</v>
      </c>
      <c r="M141" s="25" t="n">
        <f aca="false">C141/L141</f>
        <v>432.004528725586</v>
      </c>
      <c r="N141" s="17" t="n">
        <f aca="false">J141/G141</f>
        <v>0.178235343141892</v>
      </c>
      <c r="O141" s="18" t="n">
        <f aca="false">LN(L141/(3.14*H141^2/4))</f>
        <v>0.196301230444624</v>
      </c>
    </row>
    <row r="142" customFormat="false" ht="14.25" hidden="false" customHeight="false" outlineLevel="0" collapsed="false">
      <c r="A142" s="14" t="n">
        <v>12.8</v>
      </c>
      <c r="B142" s="14" t="n">
        <v>2.9811</v>
      </c>
      <c r="C142" s="19" t="n">
        <v>35032</v>
      </c>
      <c r="G142" s="20" t="n">
        <f aca="false">$G$11</f>
        <v>14.8</v>
      </c>
      <c r="H142" s="20" t="n">
        <f aca="false">$H$11</f>
        <v>9.2</v>
      </c>
      <c r="I142" s="6" t="n">
        <f aca="false">(3.14*POWER(H142,2)*0.25*G142)</f>
        <v>983.34752</v>
      </c>
      <c r="J142" s="26" t="n">
        <f aca="false">B142-C142/(2*10^5/1.8467)</f>
        <v>2.657632028</v>
      </c>
      <c r="K142" s="24" t="n">
        <f aca="false">G142-J142</f>
        <v>12.142367972</v>
      </c>
      <c r="L142" s="6" t="n">
        <f aca="false">I142/K142</f>
        <v>80.9848229165493</v>
      </c>
      <c r="M142" s="25" t="n">
        <f aca="false">C142/L142</f>
        <v>432.574879321508</v>
      </c>
      <c r="N142" s="17" t="n">
        <f aca="false">J142/G142</f>
        <v>0.179569731621622</v>
      </c>
      <c r="O142" s="18" t="n">
        <f aca="false">LN(L142/(3.14*H142^2/4))</f>
        <v>0.197926358805339</v>
      </c>
    </row>
    <row r="143" customFormat="false" ht="14.25" hidden="false" customHeight="false" outlineLevel="0" collapsed="false">
      <c r="A143" s="14" t="n">
        <v>12.9</v>
      </c>
      <c r="B143" s="14" t="n">
        <v>3.0018</v>
      </c>
      <c r="C143" s="19" t="n">
        <v>35132</v>
      </c>
      <c r="G143" s="20" t="n">
        <f aca="false">$G$11</f>
        <v>14.8</v>
      </c>
      <c r="H143" s="20" t="n">
        <f aca="false">$H$11</f>
        <v>9.2</v>
      </c>
      <c r="I143" s="6" t="n">
        <f aca="false">(3.14*POWER(H143,2)*0.25*G143)</f>
        <v>983.34752</v>
      </c>
      <c r="J143" s="26" t="n">
        <f aca="false">B143-C143/(2*10^5/1.8467)</f>
        <v>2.677408678</v>
      </c>
      <c r="K143" s="24" t="n">
        <f aca="false">G143-J143</f>
        <v>12.122591322</v>
      </c>
      <c r="L143" s="6" t="n">
        <f aca="false">I143/K143</f>
        <v>81.1169405847599</v>
      </c>
      <c r="M143" s="25" t="n">
        <f aca="false">C143/L143</f>
        <v>433.103119357543</v>
      </c>
      <c r="N143" s="17" t="n">
        <f aca="false">J143/G143</f>
        <v>0.180905991756757</v>
      </c>
      <c r="O143" s="18" t="n">
        <f aca="false">LN(L143/(3.14*H143^2/4))</f>
        <v>0.199556417536483</v>
      </c>
    </row>
    <row r="144" customFormat="false" ht="14.25" hidden="false" customHeight="false" outlineLevel="0" collapsed="false">
      <c r="A144" s="14" t="n">
        <v>13</v>
      </c>
      <c r="B144" s="14" t="n">
        <v>3.0225</v>
      </c>
      <c r="C144" s="19" t="n">
        <v>35230</v>
      </c>
      <c r="G144" s="20" t="n">
        <f aca="false">$G$11</f>
        <v>14.8</v>
      </c>
      <c r="H144" s="20" t="n">
        <f aca="false">$H$11</f>
        <v>9.2</v>
      </c>
      <c r="I144" s="6" t="n">
        <f aca="false">(3.14*POWER(H144,2)*0.25*G144)</f>
        <v>983.34752</v>
      </c>
      <c r="J144" s="26" t="n">
        <f aca="false">B144-C144/(2*10^5/1.8467)</f>
        <v>2.697203795</v>
      </c>
      <c r="K144" s="24" t="n">
        <f aca="false">G144-J144</f>
        <v>12.102796205</v>
      </c>
      <c r="L144" s="6" t="n">
        <f aca="false">I144/K144</f>
        <v>81.2496140019074</v>
      </c>
      <c r="M144" s="25" t="n">
        <f aca="false">C144/L144</f>
        <v>433.602059933146</v>
      </c>
      <c r="N144" s="17" t="n">
        <f aca="false">J144/G144</f>
        <v>0.182243499662162</v>
      </c>
      <c r="O144" s="18" t="n">
        <f aca="false">LN(L144/(3.14*H144^2/4))</f>
        <v>0.201190663542546</v>
      </c>
    </row>
    <row r="145" customFormat="false" ht="14.25" hidden="false" customHeight="false" outlineLevel="0" collapsed="false">
      <c r="A145" s="14" t="n">
        <v>13.1</v>
      </c>
      <c r="B145" s="14" t="n">
        <v>3.0431</v>
      </c>
      <c r="C145" s="19" t="n">
        <v>35331</v>
      </c>
      <c r="G145" s="20" t="n">
        <f aca="false">$G$11</f>
        <v>14.8</v>
      </c>
      <c r="H145" s="20" t="n">
        <f aca="false">$H$11</f>
        <v>9.2</v>
      </c>
      <c r="I145" s="6" t="n">
        <f aca="false">(3.14*POWER(H145,2)*0.25*G145)</f>
        <v>983.34752</v>
      </c>
      <c r="J145" s="26" t="n">
        <f aca="false">B145-C145/(2*10^5/1.8467)</f>
        <v>2.7168712115</v>
      </c>
      <c r="K145" s="24" t="n">
        <f aca="false">G145-J145</f>
        <v>12.0831287885</v>
      </c>
      <c r="L145" s="6" t="n">
        <f aca="false">I145/K145</f>
        <v>81.381862033606</v>
      </c>
      <c r="M145" s="25" t="n">
        <f aca="false">C145/L145</f>
        <v>434.138506015141</v>
      </c>
      <c r="N145" s="17" t="n">
        <f aca="false">J145/G145</f>
        <v>0.183572379155405</v>
      </c>
      <c r="O145" s="18" t="n">
        <f aca="false">LN(L145/(3.14*H145^2/4))</f>
        <v>0.202817016129049</v>
      </c>
    </row>
    <row r="146" customFormat="false" ht="14.25" hidden="false" customHeight="false" outlineLevel="0" collapsed="false">
      <c r="A146" s="14" t="n">
        <v>13.2</v>
      </c>
      <c r="B146" s="14" t="n">
        <v>3.0637</v>
      </c>
      <c r="C146" s="19" t="n">
        <v>35430</v>
      </c>
      <c r="G146" s="20" t="n">
        <f aca="false">$G$11</f>
        <v>14.8</v>
      </c>
      <c r="H146" s="20" t="n">
        <f aca="false">$H$11</f>
        <v>9.2</v>
      </c>
      <c r="I146" s="6" t="n">
        <f aca="false">(3.14*POWER(H146,2)*0.25*G146)</f>
        <v>983.34752</v>
      </c>
      <c r="J146" s="26" t="n">
        <f aca="false">B146-C146/(2*10^5/1.8467)</f>
        <v>2.736557095</v>
      </c>
      <c r="K146" s="24" t="n">
        <f aca="false">G146-J146</f>
        <v>12.063442905</v>
      </c>
      <c r="L146" s="6" t="n">
        <f aca="false">I146/K146</f>
        <v>81.5146660653922</v>
      </c>
      <c r="M146" s="25" t="n">
        <f aca="false">C146/L146</f>
        <v>434.645711135927</v>
      </c>
      <c r="N146" s="17" t="n">
        <f aca="false">J146/G146</f>
        <v>0.184902506418919</v>
      </c>
      <c r="O146" s="18" t="n">
        <f aca="false">LN(L146/(3.14*H146^2/4))</f>
        <v>0.204447548869791</v>
      </c>
    </row>
    <row r="147" customFormat="false" ht="14.25" hidden="false" customHeight="false" outlineLevel="0" collapsed="false">
      <c r="A147" s="14" t="n">
        <v>13.3</v>
      </c>
      <c r="B147" s="14" t="n">
        <v>3.0843</v>
      </c>
      <c r="C147" s="19" t="n">
        <v>35527</v>
      </c>
      <c r="G147" s="20" t="n">
        <f aca="false">$G$11</f>
        <v>14.8</v>
      </c>
      <c r="H147" s="20" t="n">
        <f aca="false">$H$11</f>
        <v>9.2</v>
      </c>
      <c r="I147" s="6" t="n">
        <f aca="false">(3.14*POWER(H147,2)*0.25*G147)</f>
        <v>983.34752</v>
      </c>
      <c r="J147" s="26" t="n">
        <f aca="false">B147-C147/(2*10^5/1.8467)</f>
        <v>2.7562614455</v>
      </c>
      <c r="K147" s="24" t="n">
        <f aca="false">G147-J147</f>
        <v>12.0437385545</v>
      </c>
      <c r="L147" s="6" t="n">
        <f aca="false">I147/K147</f>
        <v>81.6480294345632</v>
      </c>
      <c r="M147" s="25" t="n">
        <f aca="false">C147/L147</f>
        <v>435.123789833447</v>
      </c>
      <c r="N147" s="17" t="n">
        <f aca="false">J147/G147</f>
        <v>0.186233881452703</v>
      </c>
      <c r="O147" s="18" t="n">
        <f aca="false">LN(L147/(3.14*H147^2/4))</f>
        <v>0.206082277916914</v>
      </c>
    </row>
    <row r="148" customFormat="false" ht="14.25" hidden="false" customHeight="false" outlineLevel="0" collapsed="false">
      <c r="A148" s="14" t="n">
        <v>13.4</v>
      </c>
      <c r="B148" s="14" t="n">
        <v>3.105</v>
      </c>
      <c r="C148" s="19" t="n">
        <v>35630</v>
      </c>
      <c r="G148" s="20" t="n">
        <f aca="false">$G$11</f>
        <v>14.8</v>
      </c>
      <c r="H148" s="20" t="n">
        <f aca="false">$H$11</f>
        <v>9.2</v>
      </c>
      <c r="I148" s="6" t="n">
        <f aca="false">(3.14*POWER(H148,2)*0.25*G148)</f>
        <v>983.34752</v>
      </c>
      <c r="J148" s="26" t="n">
        <f aca="false">B148-C148/(2*10^5/1.8467)</f>
        <v>2.776010395</v>
      </c>
      <c r="K148" s="24" t="n">
        <f aca="false">G148-J148</f>
        <v>12.023989605</v>
      </c>
      <c r="L148" s="6" t="n">
        <f aca="false">I148/K148</f>
        <v>81.7821332439517</v>
      </c>
      <c r="M148" s="25" t="n">
        <f aca="false">C148/L148</f>
        <v>435.669731110066</v>
      </c>
      <c r="N148" s="17" t="n">
        <f aca="false">J148/G148</f>
        <v>0.187568269932432</v>
      </c>
      <c r="O148" s="18" t="n">
        <f aca="false">LN(L148/(3.14*H148^2/4))</f>
        <v>0.207723392840728</v>
      </c>
    </row>
    <row r="149" customFormat="false" ht="14.25" hidden="false" customHeight="false" outlineLevel="0" collapsed="false">
      <c r="A149" s="14" t="n">
        <v>13.5</v>
      </c>
      <c r="B149" s="14" t="n">
        <v>3.1263</v>
      </c>
      <c r="C149" s="19" t="n">
        <v>35731</v>
      </c>
      <c r="G149" s="20" t="n">
        <f aca="false">$G$11</f>
        <v>14.8</v>
      </c>
      <c r="H149" s="20" t="n">
        <f aca="false">$H$11</f>
        <v>9.2</v>
      </c>
      <c r="I149" s="6" t="n">
        <f aca="false">(3.14*POWER(H149,2)*0.25*G149)</f>
        <v>983.34752</v>
      </c>
      <c r="J149" s="26" t="n">
        <f aca="false">B149-C149/(2*10^5/1.8467)</f>
        <v>2.7963778115</v>
      </c>
      <c r="K149" s="24" t="n">
        <f aca="false">G149-J149</f>
        <v>12.0036221885</v>
      </c>
      <c r="L149" s="6" t="n">
        <f aca="false">I149/K149</f>
        <v>81.9208989218346</v>
      </c>
      <c r="M149" s="25" t="n">
        <f aca="false">C149/L149</f>
        <v>436.164647486266</v>
      </c>
      <c r="N149" s="17" t="n">
        <f aca="false">J149/G149</f>
        <v>0.188944446722973</v>
      </c>
      <c r="O149" s="18" t="n">
        <f aca="false">LN(L149/(3.14*H149^2/4))</f>
        <v>0.209418727487659</v>
      </c>
    </row>
    <row r="150" customFormat="false" ht="14.25" hidden="false" customHeight="false" outlineLevel="0" collapsed="false">
      <c r="A150" s="14" t="n">
        <v>13.6</v>
      </c>
      <c r="B150" s="14" t="n">
        <v>3.147</v>
      </c>
      <c r="C150" s="19" t="n">
        <v>35834</v>
      </c>
      <c r="G150" s="20" t="n">
        <f aca="false">$G$11</f>
        <v>14.8</v>
      </c>
      <c r="H150" s="20" t="n">
        <f aca="false">$H$11</f>
        <v>9.2</v>
      </c>
      <c r="I150" s="6" t="n">
        <f aca="false">(3.14*POWER(H150,2)*0.25*G150)</f>
        <v>983.34752</v>
      </c>
      <c r="J150" s="26" t="n">
        <f aca="false">B150-C150/(2*10^5/1.8467)</f>
        <v>2.816126761</v>
      </c>
      <c r="K150" s="24" t="n">
        <f aca="false">G150-J150</f>
        <v>11.983873239</v>
      </c>
      <c r="L150" s="6" t="n">
        <f aca="false">I150/K150</f>
        <v>82.0559013257767</v>
      </c>
      <c r="M150" s="25" t="n">
        <f aca="false">C150/L150</f>
        <v>436.702289793059</v>
      </c>
      <c r="N150" s="17" t="n">
        <f aca="false">J150/G150</f>
        <v>0.190278835202703</v>
      </c>
      <c r="O150" s="18" t="n">
        <f aca="false">LN(L150/(3.14*H150^2/4))</f>
        <v>0.211065331571175</v>
      </c>
    </row>
    <row r="151" customFormat="false" ht="14.25" hidden="false" customHeight="false" outlineLevel="0" collapsed="false">
      <c r="A151" s="14" t="n">
        <v>13.7</v>
      </c>
      <c r="B151" s="14" t="n">
        <v>3.1679</v>
      </c>
      <c r="C151" s="19" t="n">
        <v>35936</v>
      </c>
      <c r="G151" s="20" t="n">
        <f aca="false">$G$11</f>
        <v>14.8</v>
      </c>
      <c r="H151" s="20" t="n">
        <f aca="false">$H$11</f>
        <v>9.2</v>
      </c>
      <c r="I151" s="6" t="n">
        <f aca="false">(3.14*POWER(H151,2)*0.25*G151)</f>
        <v>983.34752</v>
      </c>
      <c r="J151" s="26" t="n">
        <f aca="false">B151-C151/(2*10^5/1.8467)</f>
        <v>2.836084944</v>
      </c>
      <c r="K151" s="24" t="n">
        <f aca="false">G151-J151</f>
        <v>11.963915056</v>
      </c>
      <c r="L151" s="6" t="n">
        <f aca="false">I151/K151</f>
        <v>82.1927868425347</v>
      </c>
      <c r="M151" s="25" t="n">
        <f aca="false">C151/L151</f>
        <v>437.215981845783</v>
      </c>
      <c r="N151" s="17" t="n">
        <f aca="false">J151/G151</f>
        <v>0.191627361081081</v>
      </c>
      <c r="O151" s="18" t="n">
        <f aca="false">LN(L151/(3.14*H151^2/4))</f>
        <v>0.212732139994139</v>
      </c>
    </row>
    <row r="152" customFormat="false" ht="14.25" hidden="false" customHeight="false" outlineLevel="0" collapsed="false">
      <c r="A152" s="14" t="n">
        <v>13.8</v>
      </c>
      <c r="B152" s="14" t="n">
        <v>3.1886</v>
      </c>
      <c r="C152" s="19" t="n">
        <v>36040</v>
      </c>
      <c r="G152" s="20" t="n">
        <f aca="false">$G$11</f>
        <v>14.8</v>
      </c>
      <c r="H152" s="20" t="n">
        <f aca="false">$H$11</f>
        <v>9.2</v>
      </c>
      <c r="I152" s="6" t="n">
        <f aca="false">(3.14*POWER(H152,2)*0.25*G152)</f>
        <v>983.34752</v>
      </c>
      <c r="J152" s="26" t="n">
        <f aca="false">B152-C152/(2*10^5/1.8467)</f>
        <v>2.85582466</v>
      </c>
      <c r="K152" s="24" t="n">
        <f aca="false">G152-J152</f>
        <v>11.94417534</v>
      </c>
      <c r="L152" s="6" t="n">
        <f aca="false">I152/K152</f>
        <v>82.3286239533721</v>
      </c>
      <c r="M152" s="25" t="n">
        <f aca="false">C152/L152</f>
        <v>437.7578328093</v>
      </c>
      <c r="N152" s="17" t="n">
        <f aca="false">J152/G152</f>
        <v>0.192961125675676</v>
      </c>
      <c r="O152" s="18" t="n">
        <f aca="false">LN(L152/(3.14*H152^2/4))</f>
        <v>0.214383440466787</v>
      </c>
    </row>
    <row r="153" customFormat="false" ht="14.25" hidden="false" customHeight="false" outlineLevel="0" collapsed="false">
      <c r="A153" s="14" t="n">
        <v>13.9</v>
      </c>
      <c r="B153" s="14" t="n">
        <v>3.2093</v>
      </c>
      <c r="C153" s="19" t="n">
        <v>36137</v>
      </c>
      <c r="G153" s="20" t="n">
        <f aca="false">$G$11</f>
        <v>14.8</v>
      </c>
      <c r="H153" s="20" t="n">
        <f aca="false">$H$11</f>
        <v>9.2</v>
      </c>
      <c r="I153" s="6" t="n">
        <f aca="false">(3.14*POWER(H153,2)*0.25*G153)</f>
        <v>983.34752</v>
      </c>
      <c r="J153" s="26" t="n">
        <f aca="false">B153-C153/(2*10^5/1.8467)</f>
        <v>2.8756290105</v>
      </c>
      <c r="K153" s="24" t="n">
        <f aca="false">G153-J153</f>
        <v>11.9243709895</v>
      </c>
      <c r="L153" s="6" t="n">
        <f aca="false">I153/K153</f>
        <v>82.4653577841453</v>
      </c>
      <c r="M153" s="25" t="n">
        <f aca="false">C153/L153</f>
        <v>438.208248542246</v>
      </c>
      <c r="N153" s="17" t="n">
        <f aca="false">J153/G153</f>
        <v>0.194299257466216</v>
      </c>
      <c r="O153" s="18" t="n">
        <f aca="false">LN(L153/(3.14*H153^2/4))</f>
        <v>0.216042892598588</v>
      </c>
    </row>
    <row r="154" customFormat="false" ht="14.25" hidden="false" customHeight="false" outlineLevel="0" collapsed="false">
      <c r="A154" s="14" t="n">
        <v>14</v>
      </c>
      <c r="B154" s="14" t="n">
        <v>3.2299</v>
      </c>
      <c r="C154" s="19" t="n">
        <v>36238</v>
      </c>
      <c r="G154" s="20" t="n">
        <f aca="false">$G$11</f>
        <v>14.8</v>
      </c>
      <c r="H154" s="20" t="n">
        <f aca="false">$H$11</f>
        <v>9.2</v>
      </c>
      <c r="I154" s="6" t="n">
        <f aca="false">(3.14*POWER(H154,2)*0.25*G154)</f>
        <v>983.34752</v>
      </c>
      <c r="J154" s="26" t="n">
        <f aca="false">B154-C154/(2*10^5/1.8467)</f>
        <v>2.895296427</v>
      </c>
      <c r="K154" s="24" t="n">
        <f aca="false">G154-J154</f>
        <v>11.904703573</v>
      </c>
      <c r="L154" s="6" t="n">
        <f aca="false">I154/K154</f>
        <v>82.601596416919</v>
      </c>
      <c r="M154" s="25" t="n">
        <f aca="false">C154/L154</f>
        <v>438.708228072182</v>
      </c>
      <c r="N154" s="17" t="n">
        <f aca="false">J154/G154</f>
        <v>0.195628136959459</v>
      </c>
      <c r="O154" s="18" t="n">
        <f aca="false">LN(L154/(3.14*H154^2/4))</f>
        <v>0.21769360051125</v>
      </c>
    </row>
    <row r="155" customFormat="false" ht="14.25" hidden="false" customHeight="false" outlineLevel="0" collapsed="false">
      <c r="A155" s="14" t="n">
        <v>14.1</v>
      </c>
      <c r="B155" s="14" t="n">
        <v>3.2506</v>
      </c>
      <c r="C155" s="19" t="n">
        <v>36339</v>
      </c>
      <c r="G155" s="20" t="n">
        <f aca="false">$G$11</f>
        <v>14.8</v>
      </c>
      <c r="H155" s="20" t="n">
        <f aca="false">$H$11</f>
        <v>9.2</v>
      </c>
      <c r="I155" s="6" t="n">
        <f aca="false">(3.14*POWER(H155,2)*0.25*G155)</f>
        <v>983.34752</v>
      </c>
      <c r="J155" s="26" t="n">
        <f aca="false">B155-C155/(2*10^5/1.8467)</f>
        <v>2.9150638435</v>
      </c>
      <c r="K155" s="24" t="n">
        <f aca="false">G155-J155</f>
        <v>11.8849361565</v>
      </c>
      <c r="L155" s="6" t="n">
        <f aca="false">I155/K155</f>
        <v>82.7389821073794</v>
      </c>
      <c r="M155" s="25" t="n">
        <f aca="false">C155/L155</f>
        <v>439.200472068159</v>
      </c>
      <c r="N155" s="17" t="n">
        <f aca="false">J155/G155</f>
        <v>0.196963773209459</v>
      </c>
      <c r="O155" s="18" t="n">
        <f aca="false">LN(L155/(3.14*H155^2/4))</f>
        <v>0.21935545174348</v>
      </c>
    </row>
    <row r="156" customFormat="false" ht="14.25" hidden="false" customHeight="false" outlineLevel="0" collapsed="false">
      <c r="A156" s="14" t="n">
        <v>14.2</v>
      </c>
      <c r="B156" s="14" t="n">
        <v>3.2712</v>
      </c>
      <c r="C156" s="19" t="n">
        <v>36438</v>
      </c>
      <c r="G156" s="20" t="n">
        <f aca="false">$G$11</f>
        <v>14.8</v>
      </c>
      <c r="H156" s="20" t="n">
        <f aca="false">$H$11</f>
        <v>9.2</v>
      </c>
      <c r="I156" s="6" t="n">
        <f aca="false">(3.14*POWER(H156,2)*0.25*G156)</f>
        <v>983.34752</v>
      </c>
      <c r="J156" s="26" t="n">
        <f aca="false">B156-C156/(2*10^5/1.8467)</f>
        <v>2.934749727</v>
      </c>
      <c r="K156" s="24" t="n">
        <f aca="false">G156-J156</f>
        <v>11.865250273</v>
      </c>
      <c r="L156" s="6" t="n">
        <f aca="false">I156/K156</f>
        <v>82.8762560733893</v>
      </c>
      <c r="M156" s="25" t="n">
        <f aca="false">C156/L156</f>
        <v>439.667544437977</v>
      </c>
      <c r="N156" s="17" t="n">
        <f aca="false">J156/G156</f>
        <v>0.198293900472973</v>
      </c>
      <c r="O156" s="18" t="n">
        <f aca="false">LN(L156/(3.14*H156^2/4))</f>
        <v>0.221013197720902</v>
      </c>
    </row>
    <row r="157" customFormat="false" ht="14.25" hidden="false" customHeight="false" outlineLevel="0" collapsed="false">
      <c r="A157" s="14" t="n">
        <v>14.3</v>
      </c>
      <c r="B157" s="14" t="n">
        <v>3.2925</v>
      </c>
      <c r="C157" s="19" t="n">
        <v>36543</v>
      </c>
      <c r="G157" s="20" t="n">
        <f aca="false">$G$11</f>
        <v>14.8</v>
      </c>
      <c r="H157" s="20" t="n">
        <f aca="false">$H$11</f>
        <v>9.2</v>
      </c>
      <c r="I157" s="6" t="n">
        <f aca="false">(3.14*POWER(H157,2)*0.25*G157)</f>
        <v>983.34752</v>
      </c>
      <c r="J157" s="26" t="n">
        <f aca="false">B157-C157/(2*10^5/1.8467)</f>
        <v>2.9550802095</v>
      </c>
      <c r="K157" s="24" t="n">
        <f aca="false">G157-J157</f>
        <v>11.8449197905</v>
      </c>
      <c r="L157" s="6" t="n">
        <f aca="false">I157/K157</f>
        <v>83.018503914959</v>
      </c>
      <c r="M157" s="25" t="n">
        <f aca="false">C157/L157</f>
        <v>440.178975490009</v>
      </c>
      <c r="N157" s="17" t="n">
        <f aca="false">J157/G157</f>
        <v>0.199667581722973</v>
      </c>
      <c r="O157" s="18" t="n">
        <f aca="false">LN(L157/(3.14*H157^2/4))</f>
        <v>0.222728114773637</v>
      </c>
    </row>
    <row r="158" customFormat="false" ht="14.25" hidden="false" customHeight="false" outlineLevel="0" collapsed="false">
      <c r="A158" s="14" t="n">
        <v>14.4</v>
      </c>
      <c r="B158" s="14" t="n">
        <v>3.3131</v>
      </c>
      <c r="C158" s="19" t="n">
        <v>36645</v>
      </c>
      <c r="G158" s="20" t="n">
        <f aca="false">$G$11</f>
        <v>14.8</v>
      </c>
      <c r="H158" s="20" t="n">
        <f aca="false">$H$11</f>
        <v>9.2</v>
      </c>
      <c r="I158" s="6" t="n">
        <f aca="false">(3.14*POWER(H158,2)*0.25*G158)</f>
        <v>983.34752</v>
      </c>
      <c r="J158" s="26" t="n">
        <f aca="false">B158-C158/(2*10^5/1.8467)</f>
        <v>2.9747383925</v>
      </c>
      <c r="K158" s="24" t="n">
        <f aca="false">G158-J158</f>
        <v>11.8252616075</v>
      </c>
      <c r="L158" s="6" t="n">
        <f aca="false">I158/K158</f>
        <v>83.1565129498975</v>
      </c>
      <c r="M158" s="25" t="n">
        <f aca="false">C158/L158</f>
        <v>440.675043962929</v>
      </c>
      <c r="N158" s="17" t="n">
        <f aca="false">J158/G158</f>
        <v>0.200995837331081</v>
      </c>
      <c r="O158" s="18" t="n">
        <f aca="false">LN(L158/(3.14*H158^2/4))</f>
        <v>0.224389123380974</v>
      </c>
    </row>
    <row r="159" customFormat="false" ht="14.25" hidden="false" customHeight="false" outlineLevel="0" collapsed="false">
      <c r="A159" s="14" t="n">
        <v>14.5</v>
      </c>
      <c r="B159" s="14" t="n">
        <v>3.3339</v>
      </c>
      <c r="C159" s="19" t="n">
        <v>36738</v>
      </c>
      <c r="G159" s="20" t="n">
        <f aca="false">$G$11</f>
        <v>14.8</v>
      </c>
      <c r="H159" s="20" t="n">
        <f aca="false">$H$11</f>
        <v>9.2</v>
      </c>
      <c r="I159" s="6" t="n">
        <f aca="false">(3.14*POWER(H159,2)*0.25*G159)</f>
        <v>983.34752</v>
      </c>
      <c r="J159" s="26" t="n">
        <f aca="false">B159-C159/(2*10^5/1.8467)</f>
        <v>2.994679677</v>
      </c>
      <c r="K159" s="24" t="n">
        <f aca="false">G159-J159</f>
        <v>11.805320323</v>
      </c>
      <c r="L159" s="6" t="n">
        <f aca="false">I159/K159</f>
        <v>83.2969790818949</v>
      </c>
      <c r="M159" s="25" t="n">
        <f aca="false">C159/L159</f>
        <v>441.048407816571</v>
      </c>
      <c r="N159" s="17" t="n">
        <f aca="false">J159/G159</f>
        <v>0.202343221418919</v>
      </c>
      <c r="O159" s="18" t="n">
        <f aca="false">LN(L159/(3.14*H159^2/4))</f>
        <v>0.226076876081456</v>
      </c>
    </row>
    <row r="160" customFormat="false" ht="14.25" hidden="false" customHeight="false" outlineLevel="0" collapsed="false">
      <c r="A160" s="14" t="n">
        <v>14.6</v>
      </c>
      <c r="B160" s="14" t="n">
        <v>3.3546</v>
      </c>
      <c r="C160" s="19" t="n">
        <v>36838</v>
      </c>
      <c r="G160" s="20" t="n">
        <f aca="false">$G$11</f>
        <v>14.8</v>
      </c>
      <c r="H160" s="20" t="n">
        <f aca="false">$H$11</f>
        <v>9.2</v>
      </c>
      <c r="I160" s="6" t="n">
        <f aca="false">(3.14*POWER(H160,2)*0.25*G160)</f>
        <v>983.34752</v>
      </c>
      <c r="J160" s="26" t="n">
        <f aca="false">B160-C160/(2*10^5/1.8467)</f>
        <v>3.014456327</v>
      </c>
      <c r="K160" s="24" t="n">
        <f aca="false">G160-J160</f>
        <v>11.785543673</v>
      </c>
      <c r="L160" s="6" t="n">
        <f aca="false">I160/K160</f>
        <v>83.4367550011963</v>
      </c>
      <c r="M160" s="25" t="n">
        <f aca="false">C160/L160</f>
        <v>441.508061998239</v>
      </c>
      <c r="N160" s="17" t="n">
        <f aca="false">J160/G160</f>
        <v>0.203679481554054</v>
      </c>
      <c r="O160" s="18" t="n">
        <f aca="false">LN(L160/(3.14*H160^2/4))</f>
        <v>0.227753512819832</v>
      </c>
    </row>
    <row r="161" customFormat="false" ht="14.25" hidden="false" customHeight="false" outlineLevel="0" collapsed="false">
      <c r="A161" s="14" t="n">
        <v>14.7</v>
      </c>
      <c r="B161" s="14" t="n">
        <v>3.3754</v>
      </c>
      <c r="C161" s="19" t="n">
        <v>36946</v>
      </c>
      <c r="G161" s="20" t="n">
        <f aca="false">$G$11</f>
        <v>14.8</v>
      </c>
      <c r="H161" s="20" t="n">
        <f aca="false">$H$11</f>
        <v>9.2</v>
      </c>
      <c r="I161" s="6" t="n">
        <f aca="false">(3.14*POWER(H161,2)*0.25*G161)</f>
        <v>983.34752</v>
      </c>
      <c r="J161" s="26" t="n">
        <f aca="false">B161-C161/(2*10^5/1.8467)</f>
        <v>3.034259109</v>
      </c>
      <c r="K161" s="24" t="n">
        <f aca="false">G161-J161</f>
        <v>11.765740891</v>
      </c>
      <c r="L161" s="6" t="n">
        <f aca="false">I161/K161</f>
        <v>83.5771864355941</v>
      </c>
      <c r="M161" s="25" t="n">
        <f aca="false">C161/L161</f>
        <v>442.058432159249</v>
      </c>
      <c r="N161" s="17" t="n">
        <f aca="false">J161/G161</f>
        <v>0.205017507364865</v>
      </c>
      <c r="O161" s="18" t="n">
        <f aca="false">LN(L161/(3.14*H161^2/4))</f>
        <v>0.229435186412887</v>
      </c>
    </row>
    <row r="162" customFormat="false" ht="14.25" hidden="false" customHeight="false" outlineLevel="0" collapsed="false">
      <c r="A162" s="14" t="n">
        <v>14.8</v>
      </c>
      <c r="B162" s="14" t="n">
        <v>3.3962</v>
      </c>
      <c r="C162" s="19" t="n">
        <v>37043</v>
      </c>
      <c r="G162" s="20" t="n">
        <f aca="false">$G$11</f>
        <v>14.8</v>
      </c>
      <c r="H162" s="20" t="n">
        <f aca="false">$H$11</f>
        <v>9.2</v>
      </c>
      <c r="I162" s="6" t="n">
        <f aca="false">(3.14*POWER(H162,2)*0.25*G162)</f>
        <v>983.34752</v>
      </c>
      <c r="J162" s="26" t="n">
        <f aca="false">B162-C162/(2*10^5/1.8467)</f>
        <v>3.0541634595</v>
      </c>
      <c r="K162" s="24" t="n">
        <f aca="false">G162-J162</f>
        <v>11.7458365405</v>
      </c>
      <c r="L162" s="6" t="n">
        <f aca="false">I162/K162</f>
        <v>83.7188153103772</v>
      </c>
      <c r="M162" s="25" t="n">
        <f aca="false">C162/L162</f>
        <v>442.469233023277</v>
      </c>
      <c r="N162" s="17" t="n">
        <f aca="false">J162/G162</f>
        <v>0.206362395912162</v>
      </c>
      <c r="O162" s="18" t="n">
        <f aca="false">LN(L162/(3.14*H162^2/4))</f>
        <v>0.231128339950805</v>
      </c>
    </row>
    <row r="163" customFormat="false" ht="14.25" hidden="false" customHeight="false" outlineLevel="0" collapsed="false">
      <c r="A163" s="14" t="n">
        <v>14.9</v>
      </c>
      <c r="B163" s="14" t="n">
        <v>3.417</v>
      </c>
      <c r="C163" s="19" t="n">
        <v>37138</v>
      </c>
      <c r="G163" s="20" t="n">
        <f aca="false">$G$11</f>
        <v>14.8</v>
      </c>
      <c r="H163" s="20" t="n">
        <f aca="false">$H$11</f>
        <v>9.2</v>
      </c>
      <c r="I163" s="6" t="n">
        <f aca="false">(3.14*POWER(H163,2)*0.25*G163)</f>
        <v>983.34752</v>
      </c>
      <c r="J163" s="26" t="n">
        <f aca="false">B163-C163/(2*10^5/1.8467)</f>
        <v>3.074086277</v>
      </c>
      <c r="K163" s="24" t="n">
        <f aca="false">G163-J163</f>
        <v>11.725913723</v>
      </c>
      <c r="L163" s="6" t="n">
        <f aca="false">I163/K163</f>
        <v>83.8610570766179</v>
      </c>
      <c r="M163" s="25" t="n">
        <f aca="false">C163/L163</f>
        <v>442.851560600645</v>
      </c>
      <c r="N163" s="17" t="n">
        <f aca="false">J163/G163</f>
        <v>0.20770853222973</v>
      </c>
      <c r="O163" s="18" t="n">
        <f aca="false">LN(L163/(3.14*H163^2/4))</f>
        <v>0.232825940007118</v>
      </c>
    </row>
    <row r="164" customFormat="false" ht="14.25" hidden="false" customHeight="false" outlineLevel="0" collapsed="false">
      <c r="A164" s="14" t="n">
        <v>15</v>
      </c>
      <c r="B164" s="14" t="n">
        <v>3.4377</v>
      </c>
      <c r="C164" s="19" t="n">
        <v>37231</v>
      </c>
      <c r="G164" s="20" t="n">
        <f aca="false">$G$11</f>
        <v>14.8</v>
      </c>
      <c r="H164" s="20" t="n">
        <f aca="false">$H$11</f>
        <v>9.2</v>
      </c>
      <c r="I164" s="6" t="n">
        <f aca="false">(3.14*POWER(H164,2)*0.25*G164)</f>
        <v>983.34752</v>
      </c>
      <c r="J164" s="26" t="n">
        <f aca="false">B164-C164/(2*10^5/1.8467)</f>
        <v>3.0939275615</v>
      </c>
      <c r="K164" s="24" t="n">
        <f aca="false">G164-J164</f>
        <v>11.7060724385</v>
      </c>
      <c r="L164" s="6" t="n">
        <f aca="false">I164/K164</f>
        <v>84.0031979270756</v>
      </c>
      <c r="M164" s="25" t="n">
        <f aca="false">C164/L164</f>
        <v>443.209317249098</v>
      </c>
      <c r="N164" s="17" t="n">
        <f aca="false">J164/G164</f>
        <v>0.209049159560811</v>
      </c>
      <c r="O164" s="18" t="n">
        <f aca="false">LN(L164/(3.14*H164^2/4))</f>
        <v>0.234519461768811</v>
      </c>
    </row>
    <row r="165" customFormat="false" ht="14.25" hidden="false" customHeight="false" outlineLevel="0" collapsed="false">
      <c r="A165" s="14" t="n">
        <v>15.1</v>
      </c>
      <c r="B165" s="14" t="n">
        <v>3.4592</v>
      </c>
      <c r="C165" s="19" t="n">
        <v>37336</v>
      </c>
      <c r="G165" s="20" t="n">
        <f aca="false">$G$11</f>
        <v>14.8</v>
      </c>
      <c r="H165" s="20" t="n">
        <f aca="false">$H$11</f>
        <v>9.2</v>
      </c>
      <c r="I165" s="6" t="n">
        <f aca="false">(3.14*POWER(H165,2)*0.25*G165)</f>
        <v>983.34752</v>
      </c>
      <c r="J165" s="26" t="n">
        <f aca="false">B165-C165/(2*10^5/1.8467)</f>
        <v>3.114458044</v>
      </c>
      <c r="K165" s="24" t="n">
        <f aca="false">G165-J165</f>
        <v>11.685541956</v>
      </c>
      <c r="L165" s="6" t="n">
        <f aca="false">I165/K165</f>
        <v>84.1507842513967</v>
      </c>
      <c r="M165" s="25" t="n">
        <f aca="false">C165/L165</f>
        <v>443.679762846421</v>
      </c>
      <c r="N165" s="17" t="n">
        <f aca="false">J165/G165</f>
        <v>0.210436354324324</v>
      </c>
      <c r="O165" s="18" t="n">
        <f aca="false">LN(L165/(3.14*H165^2/4))</f>
        <v>0.236274833366985</v>
      </c>
    </row>
    <row r="166" customFormat="false" ht="14.25" hidden="false" customHeight="false" outlineLevel="0" collapsed="false">
      <c r="A166" s="14" t="n">
        <v>15.2</v>
      </c>
      <c r="B166" s="14" t="n">
        <v>3.48</v>
      </c>
      <c r="C166" s="19" t="n">
        <v>37443</v>
      </c>
      <c r="G166" s="20" t="n">
        <f aca="false">$G$11</f>
        <v>14.8</v>
      </c>
      <c r="H166" s="20" t="n">
        <f aca="false">$H$11</f>
        <v>9.2</v>
      </c>
      <c r="I166" s="6" t="n">
        <f aca="false">(3.14*POWER(H166,2)*0.25*G166)</f>
        <v>983.34752</v>
      </c>
      <c r="J166" s="26" t="n">
        <f aca="false">B166-C166/(2*10^5/1.8467)</f>
        <v>3.1342700595</v>
      </c>
      <c r="K166" s="24" t="n">
        <f aca="false">G166-J166</f>
        <v>11.6657299405</v>
      </c>
      <c r="L166" s="6" t="n">
        <f aca="false">I166/K166</f>
        <v>84.2936982953896</v>
      </c>
      <c r="M166" s="25" t="n">
        <f aca="false">C166/L166</f>
        <v>444.196906259693</v>
      </c>
      <c r="N166" s="17" t="n">
        <f aca="false">J166/G166</f>
        <v>0.21177500402027</v>
      </c>
      <c r="O166" s="18" t="n">
        <f aca="false">LN(L166/(3.14*H166^2/4))</f>
        <v>0.237971701986531</v>
      </c>
    </row>
    <row r="167" customFormat="false" ht="14.25" hidden="false" customHeight="false" outlineLevel="0" collapsed="false">
      <c r="A167" s="14" t="n">
        <v>15.3</v>
      </c>
      <c r="B167" s="14" t="n">
        <v>3.5007</v>
      </c>
      <c r="C167" s="19" t="n">
        <v>37547</v>
      </c>
      <c r="G167" s="20" t="n">
        <f aca="false">$G$11</f>
        <v>14.8</v>
      </c>
      <c r="H167" s="20" t="n">
        <f aca="false">$H$11</f>
        <v>9.2</v>
      </c>
      <c r="I167" s="6" t="n">
        <f aca="false">(3.14*POWER(H167,2)*0.25*G167)</f>
        <v>983.34752</v>
      </c>
      <c r="J167" s="26" t="n">
        <f aca="false">B167-C167/(2*10^5/1.8467)</f>
        <v>3.1540097755</v>
      </c>
      <c r="K167" s="24" t="n">
        <f aca="false">G167-J167</f>
        <v>11.6459902245</v>
      </c>
      <c r="L167" s="6" t="n">
        <f aca="false">I167/K167</f>
        <v>84.4365743954777</v>
      </c>
      <c r="M167" s="25" t="n">
        <f aca="false">C167/L167</f>
        <v>444.67696929698</v>
      </c>
      <c r="N167" s="17" t="n">
        <f aca="false">J167/G167</f>
        <v>0.213108768614865</v>
      </c>
      <c r="O167" s="18" t="n">
        <f aca="false">LN(L167/(3.14*H167^2/4))</f>
        <v>0.239665246742408</v>
      </c>
    </row>
    <row r="168" customFormat="false" ht="14.25" hidden="false" customHeight="false" outlineLevel="0" collapsed="false">
      <c r="A168" s="14" t="n">
        <v>15.4</v>
      </c>
      <c r="B168" s="14" t="n">
        <v>3.5415</v>
      </c>
      <c r="C168" s="19" t="n">
        <v>37743</v>
      </c>
      <c r="G168" s="20" t="n">
        <f aca="false">$G$11</f>
        <v>14.8</v>
      </c>
      <c r="H168" s="20" t="n">
        <f aca="false">$H$11</f>
        <v>9.2</v>
      </c>
      <c r="I168" s="6" t="n">
        <f aca="false">(3.14*POWER(H168,2)*0.25*G168)</f>
        <v>983.34752</v>
      </c>
      <c r="J168" s="26" t="n">
        <f aca="false">B168-C168/(2*10^5/1.8467)</f>
        <v>3.1930000095</v>
      </c>
      <c r="K168" s="24" t="n">
        <f aca="false">G168-J168</f>
        <v>11.6069999905</v>
      </c>
      <c r="L168" s="6" t="n">
        <f aca="false">I168/K168</f>
        <v>84.7202137335093</v>
      </c>
      <c r="M168" s="25" t="n">
        <f aca="false">C168/L168</f>
        <v>445.501708939523</v>
      </c>
      <c r="N168" s="17" t="n">
        <f aca="false">J168/G168</f>
        <v>0.215743243885135</v>
      </c>
      <c r="O168" s="18" t="n">
        <f aca="false">LN(L168/(3.14*H168^2/4))</f>
        <v>0.243018817202055</v>
      </c>
    </row>
    <row r="169" customFormat="false" ht="14.25" hidden="false" customHeight="false" outlineLevel="0" collapsed="false">
      <c r="A169" s="14" t="n">
        <v>15.5</v>
      </c>
      <c r="B169" s="14" t="n">
        <v>3.5621</v>
      </c>
      <c r="C169" s="19" t="n">
        <v>37843</v>
      </c>
      <c r="G169" s="20" t="n">
        <f aca="false">$G$11</f>
        <v>14.8</v>
      </c>
      <c r="H169" s="20" t="n">
        <f aca="false">$H$11</f>
        <v>9.2</v>
      </c>
      <c r="I169" s="6" t="n">
        <f aca="false">(3.14*POWER(H169,2)*0.25*G169)</f>
        <v>983.34752</v>
      </c>
      <c r="J169" s="26" t="n">
        <f aca="false">B169-C169/(2*10^5/1.8467)</f>
        <v>3.2126766595</v>
      </c>
      <c r="K169" s="24" t="n">
        <f aca="false">G169-J169</f>
        <v>11.5873233405</v>
      </c>
      <c r="L169" s="6" t="n">
        <f aca="false">I169/K169</f>
        <v>84.8640787094466</v>
      </c>
      <c r="M169" s="25" t="n">
        <f aca="false">C169/L169</f>
        <v>445.924831512812</v>
      </c>
      <c r="N169" s="17" t="n">
        <f aca="false">J169/G169</f>
        <v>0.217072747263514</v>
      </c>
      <c r="O169" s="18" t="n">
        <f aca="false">LN(L169/(3.14*H169^2/4))</f>
        <v>0.244715495690106</v>
      </c>
    </row>
    <row r="170" customFormat="false" ht="14.25" hidden="false" customHeight="false" outlineLevel="0" collapsed="false">
      <c r="A170" s="14" t="n">
        <v>15.6</v>
      </c>
      <c r="B170" s="14" t="n">
        <v>3.5827</v>
      </c>
      <c r="C170" s="19" t="n">
        <v>37945</v>
      </c>
      <c r="G170" s="20" t="n">
        <f aca="false">$G$11</f>
        <v>14.8</v>
      </c>
      <c r="H170" s="20" t="n">
        <f aca="false">$H$11</f>
        <v>9.2</v>
      </c>
      <c r="I170" s="6" t="n">
        <f aca="false">(3.14*POWER(H170,2)*0.25*G170)</f>
        <v>983.34752</v>
      </c>
      <c r="J170" s="26" t="n">
        <f aca="false">B170-C170/(2*10^5/1.8467)</f>
        <v>3.2323348425</v>
      </c>
      <c r="K170" s="24" t="n">
        <f aca="false">G170-J170</f>
        <v>11.5676651575</v>
      </c>
      <c r="L170" s="6" t="n">
        <f aca="false">I170/K170</f>
        <v>85.0082974058458</v>
      </c>
      <c r="M170" s="25" t="n">
        <f aca="false">C170/L170</f>
        <v>446.368191787719</v>
      </c>
      <c r="N170" s="17" t="n">
        <f aca="false">J170/G170</f>
        <v>0.218401002871622</v>
      </c>
      <c r="O170" s="18" t="n">
        <f aca="false">LN(L170/(3.14*H170^2/4))</f>
        <v>0.246413461355234</v>
      </c>
    </row>
    <row r="171" customFormat="false" ht="14.25" hidden="false" customHeight="false" outlineLevel="0" collapsed="false">
      <c r="A171" s="14" t="n">
        <v>15.7</v>
      </c>
      <c r="B171" s="14" t="n">
        <v>3.6034</v>
      </c>
      <c r="C171" s="19" t="n">
        <v>38050</v>
      </c>
      <c r="G171" s="20" t="n">
        <f aca="false">$G$11</f>
        <v>14.8</v>
      </c>
      <c r="H171" s="20" t="n">
        <f aca="false">$H$11</f>
        <v>9.2</v>
      </c>
      <c r="I171" s="6" t="n">
        <f aca="false">(3.14*POWER(H171,2)*0.25*G171)</f>
        <v>983.34752</v>
      </c>
      <c r="J171" s="26" t="n">
        <f aca="false">B171-C171/(2*10^5/1.8467)</f>
        <v>3.252065325</v>
      </c>
      <c r="K171" s="24" t="n">
        <f aca="false">G171-J171</f>
        <v>11.547934675</v>
      </c>
      <c r="L171" s="6" t="n">
        <f aca="false">I171/K171</f>
        <v>85.1535402368389</v>
      </c>
      <c r="M171" s="25" t="n">
        <f aca="false">C171/L171</f>
        <v>446.83990699824</v>
      </c>
      <c r="N171" s="17" t="n">
        <f aca="false">J171/G171</f>
        <v>0.219734143581081</v>
      </c>
      <c r="O171" s="18" t="n">
        <f aca="false">LN(L171/(3.14*H171^2/4))</f>
        <v>0.248120575809073</v>
      </c>
    </row>
    <row r="172" customFormat="false" ht="14.25" hidden="false" customHeight="false" outlineLevel="0" collapsed="false">
      <c r="A172" s="14" t="n">
        <v>15.8</v>
      </c>
      <c r="B172" s="14" t="n">
        <v>3.6247</v>
      </c>
      <c r="C172" s="19" t="n">
        <v>38157</v>
      </c>
      <c r="G172" s="20" t="n">
        <f aca="false">$G$11</f>
        <v>14.8</v>
      </c>
      <c r="H172" s="20" t="n">
        <f aca="false">$H$11</f>
        <v>9.2</v>
      </c>
      <c r="I172" s="6" t="n">
        <f aca="false">(3.14*POWER(H172,2)*0.25*G172)</f>
        <v>983.34752</v>
      </c>
      <c r="J172" s="26" t="n">
        <f aca="false">B172-C172/(2*10^5/1.8467)</f>
        <v>3.2723773405</v>
      </c>
      <c r="K172" s="24" t="n">
        <f aca="false">G172-J172</f>
        <v>11.5276226595</v>
      </c>
      <c r="L172" s="6" t="n">
        <f aca="false">I172/K172</f>
        <v>85.3035833185966</v>
      </c>
      <c r="M172" s="25" t="n">
        <f aca="false">C172/L172</f>
        <v>447.308290174507</v>
      </c>
      <c r="N172" s="17" t="n">
        <f aca="false">J172/G172</f>
        <v>0.221106577060811</v>
      </c>
      <c r="O172" s="18" t="n">
        <f aca="false">LN(L172/(3.14*H172^2/4))</f>
        <v>0.249881055129388</v>
      </c>
    </row>
    <row r="173" customFormat="false" ht="14.25" hidden="false" customHeight="false" outlineLevel="0" collapsed="false">
      <c r="A173" s="14" t="n">
        <v>15.9</v>
      </c>
      <c r="B173" s="14" t="n">
        <v>3.6455</v>
      </c>
      <c r="C173" s="19" t="n">
        <v>38261</v>
      </c>
      <c r="G173" s="20" t="n">
        <f aca="false">$G$11</f>
        <v>14.8</v>
      </c>
      <c r="H173" s="20" t="n">
        <f aca="false">$H$11</f>
        <v>9.2</v>
      </c>
      <c r="I173" s="6" t="n">
        <f aca="false">(3.14*POWER(H173,2)*0.25*G173)</f>
        <v>983.34752</v>
      </c>
      <c r="J173" s="26" t="n">
        <f aca="false">B173-C173/(2*10^5/1.8467)</f>
        <v>3.2922170565</v>
      </c>
      <c r="K173" s="24" t="n">
        <f aca="false">G173-J173</f>
        <v>11.5077829435</v>
      </c>
      <c r="L173" s="6" t="n">
        <f aca="false">I173/K173</f>
        <v>85.4506489067409</v>
      </c>
      <c r="M173" s="25" t="n">
        <f aca="false">C173/L173</f>
        <v>447.755523094474</v>
      </c>
      <c r="N173" s="17" t="n">
        <f aca="false">J173/G173</f>
        <v>0.222447098412162</v>
      </c>
      <c r="O173" s="18" t="n">
        <f aca="false">LN(L173/(3.14*H173^2/4))</f>
        <v>0.251603596615962</v>
      </c>
    </row>
    <row r="174" customFormat="false" ht="14.25" hidden="false" customHeight="false" outlineLevel="0" collapsed="false">
      <c r="A174" s="14" t="n">
        <v>16</v>
      </c>
      <c r="B174" s="14" t="n">
        <v>3.6663</v>
      </c>
      <c r="C174" s="19" t="n">
        <v>38363</v>
      </c>
      <c r="G174" s="20" t="n">
        <f aca="false">$G$11</f>
        <v>14.8</v>
      </c>
      <c r="H174" s="20" t="n">
        <f aca="false">$H$11</f>
        <v>9.2</v>
      </c>
      <c r="I174" s="6" t="n">
        <f aca="false">(3.14*POWER(H174,2)*0.25*G174)</f>
        <v>983.34752</v>
      </c>
      <c r="J174" s="26" t="n">
        <f aca="false">B174-C174/(2*10^5/1.8467)</f>
        <v>3.3120752395</v>
      </c>
      <c r="K174" s="24" t="n">
        <f aca="false">G174-J174</f>
        <v>11.4879247605</v>
      </c>
      <c r="L174" s="6" t="n">
        <f aca="false">I174/K174</f>
        <v>85.5983600607427</v>
      </c>
      <c r="M174" s="25" t="n">
        <f aca="false">C174/L174</f>
        <v>448.174474052735</v>
      </c>
      <c r="N174" s="17" t="n">
        <f aca="false">J174/G174</f>
        <v>0.223788867533784</v>
      </c>
      <c r="O174" s="18" t="n">
        <f aca="false">LN(L174/(3.14*H174^2/4))</f>
        <v>0.253330717885022</v>
      </c>
    </row>
    <row r="175" customFormat="false" ht="14.25" hidden="false" customHeight="false" outlineLevel="0" collapsed="false">
      <c r="A175" s="14" t="n">
        <v>16.1</v>
      </c>
      <c r="B175" s="14" t="n">
        <v>3.687</v>
      </c>
      <c r="C175" s="19" t="n">
        <v>38461</v>
      </c>
      <c r="G175" s="20" t="n">
        <f aca="false">$G$11</f>
        <v>14.8</v>
      </c>
      <c r="H175" s="20" t="n">
        <f aca="false">$H$11</f>
        <v>9.2</v>
      </c>
      <c r="I175" s="6" t="n">
        <f aca="false">(3.14*POWER(H175,2)*0.25*G175)</f>
        <v>983.34752</v>
      </c>
      <c r="J175" s="26" t="n">
        <f aca="false">B175-C175/(2*10^5/1.8467)</f>
        <v>3.3318703565</v>
      </c>
      <c r="K175" s="24" t="n">
        <f aca="false">G175-J175</f>
        <v>11.4681296435</v>
      </c>
      <c r="L175" s="6" t="n">
        <f aca="false">I175/K175</f>
        <v>85.7461112289875</v>
      </c>
      <c r="M175" s="25" t="n">
        <f aca="false">C175/L175</f>
        <v>448.545122906959</v>
      </c>
      <c r="N175" s="17" t="n">
        <f aca="false">J175/G175</f>
        <v>0.225126375439189</v>
      </c>
      <c r="O175" s="18" t="n">
        <f aca="false">LN(L175/(3.14*H175^2/4))</f>
        <v>0.255055328008171</v>
      </c>
    </row>
    <row r="176" customFormat="false" ht="14.25" hidden="false" customHeight="false" outlineLevel="0" collapsed="false">
      <c r="A176" s="14" t="n">
        <v>16.2</v>
      </c>
      <c r="B176" s="14" t="n">
        <v>3.7077</v>
      </c>
      <c r="C176" s="19" t="n">
        <v>38565</v>
      </c>
      <c r="G176" s="20" t="n">
        <f aca="false">$G$11</f>
        <v>14.8</v>
      </c>
      <c r="H176" s="20" t="n">
        <f aca="false">$H$11</f>
        <v>9.2</v>
      </c>
      <c r="I176" s="6" t="n">
        <f aca="false">(3.14*POWER(H176,2)*0.25*G176)</f>
        <v>983.34752</v>
      </c>
      <c r="J176" s="26" t="n">
        <f aca="false">B176-C176/(2*10^5/1.8467)</f>
        <v>3.3516100725</v>
      </c>
      <c r="K176" s="24" t="n">
        <f aca="false">G176-J176</f>
        <v>11.4483899275</v>
      </c>
      <c r="L176" s="6" t="n">
        <f aca="false">I176/K176</f>
        <v>85.8939576855184</v>
      </c>
      <c r="M176" s="25" t="n">
        <f aca="false">C176/L176</f>
        <v>448.983852172666</v>
      </c>
      <c r="N176" s="17" t="n">
        <f aca="false">J176/G176</f>
        <v>0.226460140033784</v>
      </c>
      <c r="O176" s="18" t="n">
        <f aca="false">LN(L176/(3.14*H176^2/4))</f>
        <v>0.256778078343004</v>
      </c>
    </row>
    <row r="177" customFormat="false" ht="14.25" hidden="false" customHeight="false" outlineLevel="0" collapsed="false">
      <c r="A177" s="14" t="n">
        <v>16.3</v>
      </c>
      <c r="B177" s="14" t="n">
        <v>3.7283</v>
      </c>
      <c r="C177" s="19" t="n">
        <v>38669</v>
      </c>
      <c r="G177" s="20" t="n">
        <f aca="false">$G$11</f>
        <v>14.8</v>
      </c>
      <c r="H177" s="20" t="n">
        <f aca="false">$H$11</f>
        <v>9.2</v>
      </c>
      <c r="I177" s="6" t="n">
        <f aca="false">(3.14*POWER(H177,2)*0.25*G177)</f>
        <v>983.34752</v>
      </c>
      <c r="J177" s="26" t="n">
        <f aca="false">B177-C177/(2*10^5/1.8467)</f>
        <v>3.3712497885</v>
      </c>
      <c r="K177" s="24" t="n">
        <f aca="false">G177-J177</f>
        <v>11.4287502115</v>
      </c>
      <c r="L177" s="6" t="n">
        <f aca="false">I177/K177</f>
        <v>86.041562008287</v>
      </c>
      <c r="M177" s="25" t="n">
        <f aca="false">C177/L177</f>
        <v>449.422338430765</v>
      </c>
      <c r="N177" s="17" t="n">
        <f aca="false">J177/G177</f>
        <v>0.227787147871622</v>
      </c>
      <c r="O177" s="18" t="n">
        <f aca="false">LN(L177/(3.14*H177^2/4))</f>
        <v>0.258495051767609</v>
      </c>
    </row>
    <row r="178" customFormat="false" ht="14.25" hidden="false" customHeight="false" outlineLevel="0" collapsed="false">
      <c r="A178" s="14" t="n">
        <v>16.4</v>
      </c>
      <c r="B178" s="14" t="n">
        <v>3.7489</v>
      </c>
      <c r="C178" s="19" t="n">
        <v>38769</v>
      </c>
      <c r="G178" s="20" t="n">
        <f aca="false">$G$11</f>
        <v>14.8</v>
      </c>
      <c r="H178" s="20" t="n">
        <f aca="false">$H$11</f>
        <v>9.2</v>
      </c>
      <c r="I178" s="6" t="n">
        <f aca="false">(3.14*POWER(H178,2)*0.25*G178)</f>
        <v>983.34752</v>
      </c>
      <c r="J178" s="26" t="n">
        <f aca="false">B178-C178/(2*10^5/1.8467)</f>
        <v>3.3909264385</v>
      </c>
      <c r="K178" s="24" t="n">
        <f aca="false">G178-J178</f>
        <v>11.4090735615</v>
      </c>
      <c r="L178" s="6" t="n">
        <f aca="false">I178/K178</f>
        <v>86.1899535224589</v>
      </c>
      <c r="M178" s="25" t="n">
        <f aca="false">C178/L178</f>
        <v>449.808805035471</v>
      </c>
      <c r="N178" s="17" t="n">
        <f aca="false">J178/G178</f>
        <v>0.22911665125</v>
      </c>
      <c r="O178" s="18" t="n">
        <f aca="false">LN(L178/(3.14*H178^2/4))</f>
        <v>0.260218215503733</v>
      </c>
    </row>
    <row r="179" customFormat="false" ht="14.25" hidden="false" customHeight="false" outlineLevel="0" collapsed="false">
      <c r="A179" s="14" t="n">
        <v>16.5</v>
      </c>
      <c r="B179" s="14" t="n">
        <v>3.7695</v>
      </c>
      <c r="C179" s="19" t="n">
        <v>38866</v>
      </c>
      <c r="G179" s="20" t="n">
        <f aca="false">$G$11</f>
        <v>14.8</v>
      </c>
      <c r="H179" s="20" t="n">
        <f aca="false">$H$11</f>
        <v>9.2</v>
      </c>
      <c r="I179" s="6" t="n">
        <f aca="false">(3.14*POWER(H179,2)*0.25*G179)</f>
        <v>983.34752</v>
      </c>
      <c r="J179" s="26" t="n">
        <f aca="false">B179-C179/(2*10^5/1.8467)</f>
        <v>3.410630789</v>
      </c>
      <c r="K179" s="24" t="n">
        <f aca="false">G179-J179</f>
        <v>11.389369211</v>
      </c>
      <c r="L179" s="6" t="n">
        <f aca="false">I179/K179</f>
        <v>86.3390677554179</v>
      </c>
      <c r="M179" s="25" t="n">
        <f aca="false">C179/L179</f>
        <v>450.155428016665</v>
      </c>
      <c r="N179" s="17" t="n">
        <f aca="false">J179/G179</f>
        <v>0.230448026283784</v>
      </c>
      <c r="O179" s="18" t="n">
        <f aca="false">LN(L179/(3.14*H179^2/4))</f>
        <v>0.26194678579276</v>
      </c>
    </row>
    <row r="180" customFormat="false" ht="14.25" hidden="false" customHeight="false" outlineLevel="0" collapsed="false">
      <c r="A180" s="14" t="n">
        <v>16.6</v>
      </c>
      <c r="B180" s="14" t="n">
        <v>3.7908</v>
      </c>
      <c r="C180" s="19" t="n">
        <v>38975</v>
      </c>
      <c r="G180" s="20" t="n">
        <f aca="false">$G$11</f>
        <v>14.8</v>
      </c>
      <c r="H180" s="20" t="n">
        <f aca="false">$H$11</f>
        <v>9.2</v>
      </c>
      <c r="I180" s="6" t="n">
        <f aca="false">(3.14*POWER(H180,2)*0.25*G180)</f>
        <v>983.34752</v>
      </c>
      <c r="J180" s="26" t="n">
        <f aca="false">B180-C180/(2*10^5/1.8467)</f>
        <v>3.4309243375</v>
      </c>
      <c r="K180" s="24" t="n">
        <f aca="false">G180-J180</f>
        <v>11.3690756625</v>
      </c>
      <c r="L180" s="6" t="n">
        <f aca="false">I180/K180</f>
        <v>86.4931810809822</v>
      </c>
      <c r="M180" s="25" t="n">
        <f aca="false">C180/L180</f>
        <v>450.613557194854</v>
      </c>
      <c r="N180" s="17" t="n">
        <f aca="false">J180/G180</f>
        <v>0.231819211993243</v>
      </c>
      <c r="O180" s="18" t="n">
        <f aca="false">LN(L180/(3.14*H180^2/4))</f>
        <v>0.26373017248648</v>
      </c>
    </row>
    <row r="181" customFormat="false" ht="14.25" hidden="false" customHeight="false" outlineLevel="0" collapsed="false">
      <c r="A181" s="14" t="n">
        <v>16.7</v>
      </c>
      <c r="B181" s="14" t="n">
        <v>3.8114</v>
      </c>
      <c r="C181" s="19" t="n">
        <v>39074</v>
      </c>
      <c r="G181" s="20" t="n">
        <f aca="false">$G$11</f>
        <v>14.8</v>
      </c>
      <c r="H181" s="20" t="n">
        <f aca="false">$H$11</f>
        <v>9.2</v>
      </c>
      <c r="I181" s="6" t="n">
        <f aca="false">(3.14*POWER(H181,2)*0.25*G181)</f>
        <v>983.34752</v>
      </c>
      <c r="J181" s="26" t="n">
        <f aca="false">B181-C181/(2*10^5/1.8467)</f>
        <v>3.450610221</v>
      </c>
      <c r="K181" s="24" t="n">
        <f aca="false">G181-J181</f>
        <v>11.349389779</v>
      </c>
      <c r="L181" s="6" t="n">
        <f aca="false">I181/K181</f>
        <v>86.6432062999111</v>
      </c>
      <c r="M181" s="25" t="n">
        <f aca="false">C181/L181</f>
        <v>450.975923775804</v>
      </c>
      <c r="N181" s="17" t="n">
        <f aca="false">J181/G181</f>
        <v>0.233149339256757</v>
      </c>
      <c r="O181" s="18" t="n">
        <f aca="false">LN(L181/(3.14*H181^2/4))</f>
        <v>0.265463202252749</v>
      </c>
    </row>
    <row r="182" customFormat="false" ht="14.25" hidden="false" customHeight="false" outlineLevel="0" collapsed="false">
      <c r="A182" s="14" t="n">
        <v>16.8</v>
      </c>
      <c r="B182" s="14" t="n">
        <v>3.832</v>
      </c>
      <c r="C182" s="19" t="n">
        <v>39177</v>
      </c>
      <c r="G182" s="20" t="n">
        <f aca="false">$G$11</f>
        <v>14.8</v>
      </c>
      <c r="H182" s="20" t="n">
        <f aca="false">$H$11</f>
        <v>9.2</v>
      </c>
      <c r="I182" s="6" t="n">
        <f aca="false">(3.14*POWER(H182,2)*0.25*G182)</f>
        <v>983.34752</v>
      </c>
      <c r="J182" s="26" t="n">
        <f aca="false">B182-C182/(2*10^5/1.8467)</f>
        <v>3.4702591705</v>
      </c>
      <c r="K182" s="24" t="n">
        <f aca="false">G182-J182</f>
        <v>11.3297408295</v>
      </c>
      <c r="L182" s="6" t="n">
        <f aca="false">I182/K182</f>
        <v>86.7934699300087</v>
      </c>
      <c r="M182" s="25" t="n">
        <f aca="false">C182/L182</f>
        <v>451.381884277617</v>
      </c>
      <c r="N182" s="17" t="n">
        <f aca="false">J182/G182</f>
        <v>0.23447697097973</v>
      </c>
      <c r="O182" s="18" t="n">
        <f aca="false">LN(L182/(3.14*H182^2/4))</f>
        <v>0.267195980704936</v>
      </c>
    </row>
    <row r="183" customFormat="false" ht="14.25" hidden="false" customHeight="false" outlineLevel="0" collapsed="false">
      <c r="A183" s="14" t="n">
        <v>16.9</v>
      </c>
      <c r="B183" s="14" t="n">
        <v>3.8526</v>
      </c>
      <c r="C183" s="19" t="n">
        <v>39278</v>
      </c>
      <c r="G183" s="20" t="n">
        <f aca="false">$G$11</f>
        <v>14.8</v>
      </c>
      <c r="H183" s="20" t="n">
        <f aca="false">$H$11</f>
        <v>9.2</v>
      </c>
      <c r="I183" s="6" t="n">
        <f aca="false">(3.14*POWER(H183,2)*0.25*G183)</f>
        <v>983.34752</v>
      </c>
      <c r="J183" s="26" t="n">
        <f aca="false">B183-C183/(2*10^5/1.8467)</f>
        <v>3.489926587</v>
      </c>
      <c r="K183" s="24" t="n">
        <f aca="false">G183-J183</f>
        <v>11.310073413</v>
      </c>
      <c r="L183" s="6" t="n">
        <f aca="false">I183/K183</f>
        <v>86.9443976260775</v>
      </c>
      <c r="M183" s="25" t="n">
        <f aca="false">C183/L183</f>
        <v>451.759987675379</v>
      </c>
      <c r="N183" s="17" t="n">
        <f aca="false">J183/G183</f>
        <v>0.235805850472973</v>
      </c>
      <c r="O183" s="18" t="n">
        <f aca="false">LN(L183/(3.14*H183^2/4))</f>
        <v>0.268933399681674</v>
      </c>
    </row>
    <row r="184" customFormat="false" ht="14.25" hidden="false" customHeight="false" outlineLevel="0" collapsed="false">
      <c r="A184" s="14" t="n">
        <v>17</v>
      </c>
      <c r="B184" s="14" t="n">
        <v>3.8733</v>
      </c>
      <c r="C184" s="19" t="n">
        <v>39383</v>
      </c>
      <c r="G184" s="20" t="n">
        <f aca="false">$G$11</f>
        <v>14.8</v>
      </c>
      <c r="H184" s="20" t="n">
        <f aca="false">$H$11</f>
        <v>9.2</v>
      </c>
      <c r="I184" s="6" t="n">
        <f aca="false">(3.14*POWER(H184,2)*0.25*G184)</f>
        <v>983.34752</v>
      </c>
      <c r="J184" s="26" t="n">
        <f aca="false">B184-C184/(2*10^5/1.8467)</f>
        <v>3.5096570695</v>
      </c>
      <c r="K184" s="24" t="n">
        <f aca="false">G184-J184</f>
        <v>11.2903429305</v>
      </c>
      <c r="L184" s="6" t="n">
        <f aca="false">I184/K184</f>
        <v>87.0963376447638</v>
      </c>
      <c r="M184" s="25" t="n">
        <f aca="false">C184/L184</f>
        <v>452.17745160112</v>
      </c>
      <c r="N184" s="17" t="n">
        <f aca="false">J184/G184</f>
        <v>0.237138991182432</v>
      </c>
      <c r="O184" s="18" t="n">
        <f aca="false">LN(L184/(3.14*H184^2/4))</f>
        <v>0.270679428357666</v>
      </c>
    </row>
    <row r="185" customFormat="false" ht="14.25" hidden="false" customHeight="false" outlineLevel="0" collapsed="false">
      <c r="A185" s="14" t="n">
        <v>17.1</v>
      </c>
      <c r="B185" s="14" t="n">
        <v>3.8939</v>
      </c>
      <c r="C185" s="19" t="n">
        <v>39479</v>
      </c>
      <c r="G185" s="20" t="n">
        <f aca="false">$G$11</f>
        <v>14.8</v>
      </c>
      <c r="H185" s="20" t="n">
        <f aca="false">$H$11</f>
        <v>9.2</v>
      </c>
      <c r="I185" s="6" t="n">
        <f aca="false">(3.14*POWER(H185,2)*0.25*G185)</f>
        <v>983.34752</v>
      </c>
      <c r="J185" s="26" t="n">
        <f aca="false">B185-C185/(2*10^5/1.8467)</f>
        <v>3.5293706535</v>
      </c>
      <c r="K185" s="24" t="n">
        <f aca="false">G185-J185</f>
        <v>11.2706293465</v>
      </c>
      <c r="L185" s="6" t="n">
        <f aca="false">I185/K185</f>
        <v>87.2486788242548</v>
      </c>
      <c r="M185" s="25" t="n">
        <f aca="false">C185/L185</f>
        <v>452.488227122873</v>
      </c>
      <c r="N185" s="17" t="n">
        <f aca="false">J185/G185</f>
        <v>0.238470990101351</v>
      </c>
      <c r="O185" s="18" t="n">
        <f aca="false">LN(L185/(3.14*H185^2/4))</f>
        <v>0.272427011642211</v>
      </c>
    </row>
    <row r="186" customFormat="false" ht="14.25" hidden="false" customHeight="false" outlineLevel="0" collapsed="false">
      <c r="A186" s="14" t="n">
        <v>17.2</v>
      </c>
      <c r="B186" s="14" t="n">
        <v>3.9146</v>
      </c>
      <c r="C186" s="19" t="n">
        <v>39581</v>
      </c>
      <c r="G186" s="20" t="n">
        <f aca="false">$G$11</f>
        <v>14.8</v>
      </c>
      <c r="H186" s="20" t="n">
        <f aca="false">$H$11</f>
        <v>9.2</v>
      </c>
      <c r="I186" s="6" t="n">
        <f aca="false">(3.14*POWER(H186,2)*0.25*G186)</f>
        <v>983.34752</v>
      </c>
      <c r="J186" s="26" t="n">
        <f aca="false">B186-C186/(2*10^5/1.8467)</f>
        <v>3.5491288365</v>
      </c>
      <c r="K186" s="24" t="n">
        <f aca="false">G186-J186</f>
        <v>11.2508711635</v>
      </c>
      <c r="L186" s="6" t="n">
        <f aca="false">I186/K186</f>
        <v>87.4019003248539</v>
      </c>
      <c r="M186" s="25" t="n">
        <f aca="false">C186/L186</f>
        <v>452.862007037444</v>
      </c>
      <c r="N186" s="17" t="n">
        <f aca="false">J186/G186</f>
        <v>0.239806002466216</v>
      </c>
      <c r="O186" s="18" t="n">
        <f aca="false">LN(L186/(3.14*H186^2/4))</f>
        <v>0.274181618362155</v>
      </c>
    </row>
    <row r="187" customFormat="false" ht="14.25" hidden="false" customHeight="false" outlineLevel="0" collapsed="false">
      <c r="A187" s="14" t="n">
        <v>17.3</v>
      </c>
      <c r="B187" s="14" t="n">
        <v>3.9354</v>
      </c>
      <c r="C187" s="19" t="n">
        <v>39687</v>
      </c>
      <c r="G187" s="20" t="n">
        <f aca="false">$G$11</f>
        <v>14.8</v>
      </c>
      <c r="H187" s="20" t="n">
        <f aca="false">$H$11</f>
        <v>9.2</v>
      </c>
      <c r="I187" s="6" t="n">
        <f aca="false">(3.14*POWER(H187,2)*0.25*G187)</f>
        <v>983.34752</v>
      </c>
      <c r="J187" s="26" t="n">
        <f aca="false">B187-C187/(2*10^5/1.8467)</f>
        <v>3.5689500855</v>
      </c>
      <c r="K187" s="24" t="n">
        <f aca="false">G187-J187</f>
        <v>11.2310499145</v>
      </c>
      <c r="L187" s="6" t="n">
        <f aca="false">I187/K187</f>
        <v>87.5561525846694</v>
      </c>
      <c r="M187" s="25" t="n">
        <f aca="false">C187/L187</f>
        <v>453.274827963934</v>
      </c>
      <c r="N187" s="17" t="n">
        <f aca="false">J187/G187</f>
        <v>0.241145276047297</v>
      </c>
      <c r="O187" s="18" t="n">
        <f aca="false">LN(L187/(3.14*H187^2/4))</f>
        <v>0.275944924448588</v>
      </c>
    </row>
    <row r="188" customFormat="false" ht="14.25" hidden="false" customHeight="false" outlineLevel="0" collapsed="false">
      <c r="A188" s="14" t="n">
        <v>17.4</v>
      </c>
      <c r="B188" s="14" t="n">
        <v>3.9567</v>
      </c>
      <c r="C188" s="19" t="n">
        <v>39791</v>
      </c>
      <c r="G188" s="20" t="n">
        <f aca="false">$G$11</f>
        <v>14.8</v>
      </c>
      <c r="H188" s="20" t="n">
        <f aca="false">$H$11</f>
        <v>9.2</v>
      </c>
      <c r="I188" s="6" t="n">
        <f aca="false">(3.14*POWER(H188,2)*0.25*G188)</f>
        <v>983.34752</v>
      </c>
      <c r="J188" s="26" t="n">
        <f aca="false">B188-C188/(2*10^5/1.8467)</f>
        <v>3.5892898015</v>
      </c>
      <c r="K188" s="24" t="n">
        <f aca="false">G188-J188</f>
        <v>11.2107101985</v>
      </c>
      <c r="L188" s="6" t="n">
        <f aca="false">I188/K188</f>
        <v>87.7150066845517</v>
      </c>
      <c r="M188" s="25" t="n">
        <f aca="false">C188/L188</f>
        <v>453.639593770993</v>
      </c>
      <c r="N188" s="17" t="n">
        <f aca="false">J188/G188</f>
        <v>0.242519581182432</v>
      </c>
      <c r="O188" s="18" t="n">
        <f aca="false">LN(L188/(3.14*H188^2/4))</f>
        <v>0.277757591678509</v>
      </c>
    </row>
    <row r="189" customFormat="false" ht="14.25" hidden="false" customHeight="false" outlineLevel="0" collapsed="false">
      <c r="A189" s="14" t="n">
        <v>17.5</v>
      </c>
      <c r="B189" s="14" t="n">
        <v>3.9775</v>
      </c>
      <c r="C189" s="19" t="n">
        <v>39895</v>
      </c>
      <c r="G189" s="20" t="n">
        <f aca="false">$G$11</f>
        <v>14.8</v>
      </c>
      <c r="H189" s="20" t="n">
        <f aca="false">$H$11</f>
        <v>9.2</v>
      </c>
      <c r="I189" s="6" t="n">
        <f aca="false">(3.14*POWER(H189,2)*0.25*G189)</f>
        <v>983.34752</v>
      </c>
      <c r="J189" s="26" t="n">
        <f aca="false">B189-C189/(2*10^5/1.8467)</f>
        <v>3.6091295175</v>
      </c>
      <c r="K189" s="24" t="n">
        <f aca="false">G189-J189</f>
        <v>11.1908704825</v>
      </c>
      <c r="L189" s="6" t="n">
        <f aca="false">I189/K189</f>
        <v>87.8705120873067</v>
      </c>
      <c r="M189" s="25" t="n">
        <f aca="false">C189/L189</f>
        <v>454.020342573638</v>
      </c>
      <c r="N189" s="17" t="n">
        <f aca="false">J189/G189</f>
        <v>0.243860102533784</v>
      </c>
      <c r="O189" s="18" t="n">
        <f aca="false">LN(L189/(3.14*H189^2/4))</f>
        <v>0.279528870363674</v>
      </c>
    </row>
    <row r="190" customFormat="false" ht="14.25" hidden="false" customHeight="false" outlineLevel="0" collapsed="false">
      <c r="A190" s="14" t="n">
        <v>17.6</v>
      </c>
      <c r="B190" s="14" t="n">
        <v>3.9982</v>
      </c>
      <c r="C190" s="19" t="n">
        <v>39991</v>
      </c>
      <c r="G190" s="20" t="n">
        <f aca="false">$G$11</f>
        <v>14.8</v>
      </c>
      <c r="H190" s="20" t="n">
        <f aca="false">$H$11</f>
        <v>9.2</v>
      </c>
      <c r="I190" s="6" t="n">
        <f aca="false">(3.14*POWER(H190,2)*0.25*G190)</f>
        <v>983.34752</v>
      </c>
      <c r="J190" s="26" t="n">
        <f aca="false">B190-C190/(2*10^5/1.8467)</f>
        <v>3.6289431015</v>
      </c>
      <c r="K190" s="24" t="n">
        <f aca="false">G190-J190</f>
        <v>11.1710568985</v>
      </c>
      <c r="L190" s="6" t="n">
        <f aca="false">I190/K190</f>
        <v>88.0263639273057</v>
      </c>
      <c r="M190" s="25" t="n">
        <f aca="false">C190/L190</f>
        <v>454.30707592359</v>
      </c>
      <c r="N190" s="17" t="n">
        <f aca="false">J190/G190</f>
        <v>0.245198858209459</v>
      </c>
      <c r="O190" s="18" t="n">
        <f aca="false">LN(L190/(3.14*H190^2/4))</f>
        <v>0.281300952782817</v>
      </c>
    </row>
    <row r="191" customFormat="false" ht="14.25" hidden="false" customHeight="false" outlineLevel="0" collapsed="false">
      <c r="A191" s="14" t="n">
        <v>17.7</v>
      </c>
      <c r="B191" s="14" t="n">
        <v>4.019</v>
      </c>
      <c r="C191" s="19" t="n">
        <v>40095</v>
      </c>
      <c r="G191" s="20" t="n">
        <f aca="false">$G$11</f>
        <v>14.8</v>
      </c>
      <c r="H191" s="20" t="n">
        <f aca="false">$H$11</f>
        <v>9.2</v>
      </c>
      <c r="I191" s="6" t="n">
        <f aca="false">(3.14*POWER(H191,2)*0.25*G191)</f>
        <v>983.34752</v>
      </c>
      <c r="J191" s="26" t="n">
        <f aca="false">B191-C191/(2*10^5/1.8467)</f>
        <v>3.6487828175</v>
      </c>
      <c r="K191" s="24" t="n">
        <f aca="false">G191-J191</f>
        <v>11.1512171825</v>
      </c>
      <c r="L191" s="6" t="n">
        <f aca="false">I191/K191</f>
        <v>88.182976253319</v>
      </c>
      <c r="M191" s="25" t="n">
        <f aca="false">C191/L191</f>
        <v>454.679595807937</v>
      </c>
      <c r="N191" s="17" t="n">
        <f aca="false">J191/G191</f>
        <v>0.246539379560811</v>
      </c>
      <c r="O191" s="18" t="n">
        <f aca="false">LN(L191/(3.14*H191^2/4))</f>
        <v>0.28307852447216</v>
      </c>
    </row>
    <row r="192" customFormat="false" ht="14.25" hidden="false" customHeight="false" outlineLevel="0" collapsed="false">
      <c r="A192" s="14" t="n">
        <v>17.8</v>
      </c>
      <c r="B192" s="14" t="n">
        <v>4.0397</v>
      </c>
      <c r="C192" s="19" t="n">
        <v>40196</v>
      </c>
      <c r="G192" s="20" t="n">
        <f aca="false">$G$11</f>
        <v>14.8</v>
      </c>
      <c r="H192" s="20" t="n">
        <f aca="false">$H$11</f>
        <v>9.2</v>
      </c>
      <c r="I192" s="6" t="n">
        <f aca="false">(3.14*POWER(H192,2)*0.25*G192)</f>
        <v>983.34752</v>
      </c>
      <c r="J192" s="26" t="n">
        <f aca="false">B192-C192/(2*10^5/1.8467)</f>
        <v>3.668550234</v>
      </c>
      <c r="K192" s="24" t="n">
        <f aca="false">G192-J192</f>
        <v>11.131449766</v>
      </c>
      <c r="L192" s="6" t="n">
        <f aca="false">I192/K192</f>
        <v>88.3395730719232</v>
      </c>
      <c r="M192" s="25" t="n">
        <f aca="false">C192/L192</f>
        <v>455.016914868648</v>
      </c>
      <c r="N192" s="17" t="n">
        <f aca="false">J192/G192</f>
        <v>0.247875015810811</v>
      </c>
      <c r="O192" s="18" t="n">
        <f aca="false">LN(L192/(3.14*H192^2/4))</f>
        <v>0.284852766463142</v>
      </c>
    </row>
    <row r="193" customFormat="false" ht="14.25" hidden="false" customHeight="false" outlineLevel="0" collapsed="false">
      <c r="A193" s="14" t="n">
        <v>17.9</v>
      </c>
      <c r="B193" s="14" t="n">
        <v>4.0603</v>
      </c>
      <c r="C193" s="19" t="n">
        <v>40300</v>
      </c>
      <c r="G193" s="20" t="n">
        <f aca="false">$G$11</f>
        <v>14.8</v>
      </c>
      <c r="H193" s="20" t="n">
        <f aca="false">$H$11</f>
        <v>9.2</v>
      </c>
      <c r="I193" s="6" t="n">
        <f aca="false">(3.14*POWER(H193,2)*0.25*G193)</f>
        <v>983.34752</v>
      </c>
      <c r="J193" s="26" t="n">
        <f aca="false">B193-C193/(2*10^5/1.8467)</f>
        <v>3.68818995</v>
      </c>
      <c r="K193" s="24" t="n">
        <f aca="false">G193-J193</f>
        <v>11.11181005</v>
      </c>
      <c r="L193" s="6" t="n">
        <f aca="false">I193/K193</f>
        <v>88.4957100216089</v>
      </c>
      <c r="M193" s="25" t="n">
        <f aca="false">C193/L193</f>
        <v>455.389306330889</v>
      </c>
      <c r="N193" s="17" t="n">
        <f aca="false">J193/G193</f>
        <v>0.249202023648649</v>
      </c>
      <c r="O193" s="18" t="n">
        <f aca="false">LN(L193/(3.14*H193^2/4))</f>
        <v>0.286618669596602</v>
      </c>
    </row>
    <row r="194" customFormat="false" ht="14.25" hidden="false" customHeight="false" outlineLevel="0" collapsed="false">
      <c r="A194" s="14" t="n">
        <v>18</v>
      </c>
      <c r="B194" s="14" t="n">
        <v>4.0808</v>
      </c>
      <c r="C194" s="19" t="n">
        <v>40400</v>
      </c>
      <c r="G194" s="20" t="n">
        <f aca="false">$G$11</f>
        <v>14.8</v>
      </c>
      <c r="H194" s="20" t="n">
        <f aca="false">$H$11</f>
        <v>9.2</v>
      </c>
      <c r="I194" s="6" t="n">
        <f aca="false">(3.14*POWER(H194,2)*0.25*G194)</f>
        <v>983.34752</v>
      </c>
      <c r="J194" s="26" t="n">
        <f aca="false">B194-C194/(2*10^5/1.8467)</f>
        <v>3.7077666</v>
      </c>
      <c r="K194" s="24" t="n">
        <f aca="false">G194-J194</f>
        <v>11.0922334</v>
      </c>
      <c r="L194" s="6" t="n">
        <f aca="false">I194/K194</f>
        <v>88.6518958391193</v>
      </c>
      <c r="M194" s="25" t="n">
        <f aca="false">C194/L194</f>
        <v>455.715014525079</v>
      </c>
      <c r="N194" s="17" t="n">
        <f aca="false">J194/G194</f>
        <v>0.25052477027027</v>
      </c>
      <c r="O194" s="18" t="n">
        <f aca="false">LN(L194/(3.14*H194^2/4))</f>
        <v>0.28838201104535</v>
      </c>
    </row>
    <row r="195" customFormat="false" ht="14.25" hidden="false" customHeight="false" outlineLevel="0" collapsed="false">
      <c r="A195" s="14" t="n">
        <v>18.1</v>
      </c>
      <c r="B195" s="14" t="n">
        <v>4.1015</v>
      </c>
      <c r="C195" s="19" t="n">
        <v>40503</v>
      </c>
      <c r="G195" s="20" t="n">
        <f aca="false">$G$11</f>
        <v>14.8</v>
      </c>
      <c r="H195" s="20" t="n">
        <f aca="false">$H$11</f>
        <v>9.2</v>
      </c>
      <c r="I195" s="6" t="n">
        <f aca="false">(3.14*POWER(H195,2)*0.25*G195)</f>
        <v>983.34752</v>
      </c>
      <c r="J195" s="26" t="n">
        <f aca="false">B195-C195/(2*10^5/1.8467)</f>
        <v>3.7275155495</v>
      </c>
      <c r="K195" s="24" t="n">
        <f aca="false">G195-J195</f>
        <v>11.0724844505</v>
      </c>
      <c r="L195" s="6" t="n">
        <f aca="false">I195/K195</f>
        <v>88.8100158908414</v>
      </c>
      <c r="M195" s="25" t="n">
        <f aca="false">C195/L195</f>
        <v>456.063424758118</v>
      </c>
      <c r="N195" s="17" t="n">
        <f aca="false">J195/G195</f>
        <v>0.25185915875</v>
      </c>
      <c r="O195" s="18" t="n">
        <f aca="false">LN(L195/(3.14*H195^2/4))</f>
        <v>0.290164028290903</v>
      </c>
    </row>
    <row r="196" customFormat="false" ht="14.25" hidden="false" customHeight="false" outlineLevel="0" collapsed="false">
      <c r="A196" s="14" t="n">
        <v>18.2</v>
      </c>
      <c r="B196" s="14" t="n">
        <v>4.1228</v>
      </c>
      <c r="C196" s="19" t="n">
        <v>40607</v>
      </c>
      <c r="G196" s="20" t="n">
        <f aca="false">$G$11</f>
        <v>14.8</v>
      </c>
      <c r="H196" s="20" t="n">
        <f aca="false">$H$11</f>
        <v>9.2</v>
      </c>
      <c r="I196" s="6" t="n">
        <f aca="false">(3.14*POWER(H196,2)*0.25*G196)</f>
        <v>983.34752</v>
      </c>
      <c r="J196" s="26" t="n">
        <f aca="false">B196-C196/(2*10^5/1.8467)</f>
        <v>3.7478552655</v>
      </c>
      <c r="K196" s="24" t="n">
        <f aca="false">G196-J196</f>
        <v>11.0521447345</v>
      </c>
      <c r="L196" s="6" t="n">
        <f aca="false">I196/K196</f>
        <v>88.9734566115856</v>
      </c>
      <c r="M196" s="25" t="n">
        <f aca="false">C196/L196</f>
        <v>456.394542220274</v>
      </c>
      <c r="N196" s="17" t="n">
        <f aca="false">J196/G196</f>
        <v>0.253233463885135</v>
      </c>
      <c r="O196" s="18" t="n">
        <f aca="false">LN(L196/(3.14*H196^2/4))</f>
        <v>0.292002678020128</v>
      </c>
    </row>
    <row r="197" customFormat="false" ht="14.25" hidden="false" customHeight="false" outlineLevel="0" collapsed="false">
      <c r="A197" s="14" t="n">
        <v>18.3</v>
      </c>
      <c r="B197" s="14" t="n">
        <v>4.1436</v>
      </c>
      <c r="C197" s="19" t="n">
        <v>40710</v>
      </c>
      <c r="G197" s="20" t="n">
        <f aca="false">$G$11</f>
        <v>14.8</v>
      </c>
      <c r="H197" s="20" t="n">
        <f aca="false">$H$11</f>
        <v>9.2</v>
      </c>
      <c r="I197" s="6" t="n">
        <f aca="false">(3.14*POWER(H197,2)*0.25*G197)</f>
        <v>983.34752</v>
      </c>
      <c r="J197" s="26" t="n">
        <f aca="false">B197-C197/(2*10^5/1.8467)</f>
        <v>3.767704215</v>
      </c>
      <c r="K197" s="24" t="n">
        <f aca="false">G197-J197</f>
        <v>11.032295785</v>
      </c>
      <c r="L197" s="6" t="n">
        <f aca="false">I197/K197</f>
        <v>89.1335347749652</v>
      </c>
      <c r="M197" s="25" t="n">
        <f aca="false">C197/L197</f>
        <v>456.73045619452</v>
      </c>
      <c r="N197" s="17" t="n">
        <f aca="false">J197/G197</f>
        <v>0.254574609121622</v>
      </c>
      <c r="O197" s="18" t="n">
        <f aca="false">LN(L197/(3.14*H197^2/4))</f>
        <v>0.293800229090268</v>
      </c>
    </row>
    <row r="198" customFormat="false" ht="14.25" hidden="false" customHeight="false" outlineLevel="0" collapsed="false">
      <c r="A198" s="14" t="n">
        <v>18.4</v>
      </c>
      <c r="B198" s="14" t="n">
        <v>4.1644</v>
      </c>
      <c r="C198" s="19" t="n">
        <v>40813</v>
      </c>
      <c r="G198" s="20" t="n">
        <f aca="false">$G$11</f>
        <v>14.8</v>
      </c>
      <c r="H198" s="20" t="n">
        <f aca="false">$H$11</f>
        <v>9.2</v>
      </c>
      <c r="I198" s="6" t="n">
        <f aca="false">(3.14*POWER(H198,2)*0.25*G198)</f>
        <v>983.34752</v>
      </c>
      <c r="J198" s="26" t="n">
        <f aca="false">B198-C198/(2*10^5/1.8467)</f>
        <v>3.7875531645</v>
      </c>
      <c r="K198" s="24" t="n">
        <f aca="false">G198-J198</f>
        <v>11.0124468355</v>
      </c>
      <c r="L198" s="6" t="n">
        <f aca="false">I198/K198</f>
        <v>89.294189991461</v>
      </c>
      <c r="M198" s="25" t="n">
        <f aca="false">C198/L198</f>
        <v>457.062212042047</v>
      </c>
      <c r="N198" s="17" t="n">
        <f aca="false">J198/G198</f>
        <v>0.255915754358108</v>
      </c>
      <c r="O198" s="18" t="n">
        <f aca="false">LN(L198/(3.14*H198^2/4))</f>
        <v>0.295601017169822</v>
      </c>
    </row>
    <row r="199" customFormat="false" ht="14.25" hidden="false" customHeight="false" outlineLevel="0" collapsed="false">
      <c r="A199" s="14" t="n">
        <v>18.5</v>
      </c>
      <c r="B199" s="14" t="n">
        <v>4.1852</v>
      </c>
      <c r="C199" s="19" t="n">
        <v>40917</v>
      </c>
      <c r="G199" s="20" t="n">
        <f aca="false">$G$11</f>
        <v>14.8</v>
      </c>
      <c r="H199" s="20" t="n">
        <f aca="false">$H$11</f>
        <v>9.2</v>
      </c>
      <c r="I199" s="6" t="n">
        <f aca="false">(3.14*POWER(H199,2)*0.25*G199)</f>
        <v>983.34752</v>
      </c>
      <c r="J199" s="26" t="n">
        <f aca="false">B199-C199/(2*10^5/1.8467)</f>
        <v>3.8073928805</v>
      </c>
      <c r="K199" s="24" t="n">
        <f aca="false">G199-J199</f>
        <v>10.9926071195</v>
      </c>
      <c r="L199" s="6" t="n">
        <f aca="false">I199/K199</f>
        <v>89.4553502467691</v>
      </c>
      <c r="M199" s="25" t="n">
        <f aca="false">C199/L199</f>
        <v>457.40137271977</v>
      </c>
      <c r="N199" s="17" t="n">
        <f aca="false">J199/G199</f>
        <v>0.257256275709459</v>
      </c>
      <c r="O199" s="18" t="n">
        <f aca="false">LN(L199/(3.14*H199^2/4))</f>
        <v>0.297404213964189</v>
      </c>
    </row>
    <row r="200" customFormat="false" ht="14.25" hidden="false" customHeight="false" outlineLevel="0" collapsed="false">
      <c r="A200" s="14" t="n">
        <v>18.6</v>
      </c>
      <c r="B200" s="14" t="n">
        <v>4.2058</v>
      </c>
      <c r="C200" s="19" t="n">
        <v>41015</v>
      </c>
      <c r="G200" s="20" t="n">
        <f aca="false">$G$11</f>
        <v>14.8</v>
      </c>
      <c r="H200" s="20" t="n">
        <f aca="false">$H$11</f>
        <v>9.2</v>
      </c>
      <c r="I200" s="6" t="n">
        <f aca="false">(3.14*POWER(H200,2)*0.25*G200)</f>
        <v>983.34752</v>
      </c>
      <c r="J200" s="26" t="n">
        <f aca="false">B200-C200/(2*10^5/1.8467)</f>
        <v>3.8270879975</v>
      </c>
      <c r="K200" s="24" t="n">
        <f aca="false">G200-J200</f>
        <v>10.9729120025</v>
      </c>
      <c r="L200" s="6" t="n">
        <f aca="false">I200/K200</f>
        <v>89.6159123281003</v>
      </c>
      <c r="M200" s="25" t="n">
        <f aca="false">C200/L200</f>
        <v>457.675416502334</v>
      </c>
      <c r="N200" s="17" t="n">
        <f aca="false">J200/G200</f>
        <v>0.258587026858108</v>
      </c>
      <c r="O200" s="18" t="n">
        <f aca="false">LN(L200/(3.14*H200^2/4))</f>
        <v>0.299197490250412</v>
      </c>
    </row>
    <row r="201" customFormat="false" ht="14.25" hidden="false" customHeight="false" outlineLevel="0" collapsed="false">
      <c r="A201" s="14" t="n">
        <v>18.7</v>
      </c>
      <c r="B201" s="14" t="n">
        <v>4.2264</v>
      </c>
      <c r="C201" s="19" t="n">
        <v>41121</v>
      </c>
      <c r="G201" s="20" t="n">
        <f aca="false">$G$11</f>
        <v>14.8</v>
      </c>
      <c r="H201" s="20" t="n">
        <f aca="false">$H$11</f>
        <v>9.2</v>
      </c>
      <c r="I201" s="6" t="n">
        <f aca="false">(3.14*POWER(H201,2)*0.25*G201)</f>
        <v>983.34752</v>
      </c>
      <c r="J201" s="26" t="n">
        <f aca="false">B201-C201/(2*10^5/1.8467)</f>
        <v>3.8467092465</v>
      </c>
      <c r="K201" s="24" t="n">
        <f aca="false">G201-J201</f>
        <v>10.9532907535</v>
      </c>
      <c r="L201" s="6" t="n">
        <f aca="false">I201/K201</f>
        <v>89.7764463785262</v>
      </c>
      <c r="M201" s="25" t="n">
        <f aca="false">C201/L201</f>
        <v>458.03773326715</v>
      </c>
      <c r="N201" s="17" t="n">
        <f aca="false">J201/G201</f>
        <v>0.259912786925676</v>
      </c>
      <c r="O201" s="18" t="n">
        <f aca="false">LN(L201/(3.14*H201^2/4))</f>
        <v>0.300987244222492</v>
      </c>
    </row>
    <row r="202" customFormat="false" ht="14.25" hidden="false" customHeight="false" outlineLevel="0" collapsed="false">
      <c r="A202" s="14" t="n">
        <v>18.8</v>
      </c>
      <c r="B202" s="14" t="n">
        <v>4.2471</v>
      </c>
      <c r="C202" s="19" t="n">
        <v>41223</v>
      </c>
      <c r="G202" s="20" t="n">
        <f aca="false">$G$11</f>
        <v>14.8</v>
      </c>
      <c r="H202" s="20" t="n">
        <f aca="false">$H$11</f>
        <v>9.2</v>
      </c>
      <c r="I202" s="6" t="n">
        <f aca="false">(3.14*POWER(H202,2)*0.25*G202)</f>
        <v>983.34752</v>
      </c>
      <c r="J202" s="26" t="n">
        <f aca="false">B202-C202/(2*10^5/1.8467)</f>
        <v>3.8664674295</v>
      </c>
      <c r="K202" s="24" t="n">
        <f aca="false">G202-J202</f>
        <v>10.9335325705</v>
      </c>
      <c r="L202" s="6" t="n">
        <f aca="false">I202/K202</f>
        <v>89.938683006551</v>
      </c>
      <c r="M202" s="25" t="n">
        <f aca="false">C202/L202</f>
        <v>458.345604160085</v>
      </c>
      <c r="N202" s="17" t="n">
        <f aca="false">J202/G202</f>
        <v>0.261247799290541</v>
      </c>
      <c r="O202" s="18" t="n">
        <f aca="false">LN(L202/(3.14*H202^2/4))</f>
        <v>0.302792731302531</v>
      </c>
    </row>
    <row r="203" customFormat="false" ht="14.25" hidden="false" customHeight="false" outlineLevel="0" collapsed="false">
      <c r="A203" s="14" t="n">
        <v>18.9</v>
      </c>
      <c r="B203" s="14" t="n">
        <v>4.2677</v>
      </c>
      <c r="C203" s="19" t="n">
        <v>41329</v>
      </c>
      <c r="G203" s="20" t="n">
        <f aca="false">$G$11</f>
        <v>14.8</v>
      </c>
      <c r="H203" s="20" t="n">
        <f aca="false">$H$11</f>
        <v>9.2</v>
      </c>
      <c r="I203" s="6" t="n">
        <f aca="false">(3.14*POWER(H203,2)*0.25*G203)</f>
        <v>983.34752</v>
      </c>
      <c r="J203" s="26" t="n">
        <f aca="false">B203-C203/(2*10^5/1.8467)</f>
        <v>3.8860886785</v>
      </c>
      <c r="K203" s="24" t="n">
        <f aca="false">G203-J203</f>
        <v>10.9139113215</v>
      </c>
      <c r="L203" s="6" t="n">
        <f aca="false">I203/K203</f>
        <v>90.1003765774459</v>
      </c>
      <c r="M203" s="25" t="n">
        <f aca="false">C203/L203</f>
        <v>458.699525683731</v>
      </c>
      <c r="N203" s="17" t="n">
        <f aca="false">J203/G203</f>
        <v>0.262573559358108</v>
      </c>
      <c r="O203" s="18" t="n">
        <f aca="false">LN(L203/(3.14*H203^2/4))</f>
        <v>0.304588937245196</v>
      </c>
    </row>
    <row r="204" customFormat="false" ht="14.25" hidden="false" customHeight="false" outlineLevel="0" collapsed="false">
      <c r="A204" s="14" t="n">
        <v>19</v>
      </c>
      <c r="B204" s="14" t="n">
        <v>4.289</v>
      </c>
      <c r="C204" s="19" t="n">
        <v>41432</v>
      </c>
      <c r="G204" s="20" t="n">
        <f aca="false">$G$11</f>
        <v>14.8</v>
      </c>
      <c r="H204" s="20" t="n">
        <f aca="false">$H$11</f>
        <v>9.2</v>
      </c>
      <c r="I204" s="6" t="n">
        <f aca="false">(3.14*POWER(H204,2)*0.25*G204)</f>
        <v>983.34752</v>
      </c>
      <c r="J204" s="26" t="n">
        <f aca="false">B204-C204/(2*10^5/1.8467)</f>
        <v>3.906437628</v>
      </c>
      <c r="K204" s="24" t="n">
        <f aca="false">G204-J204</f>
        <v>10.893562372</v>
      </c>
      <c r="L204" s="6" t="n">
        <f aca="false">I204/K204</f>
        <v>90.2686822198331</v>
      </c>
      <c r="M204" s="25" t="n">
        <f aca="false">C204/L204</f>
        <v>458.985320059285</v>
      </c>
      <c r="N204" s="17" t="n">
        <f aca="false">J204/G204</f>
        <v>0.263948488378378</v>
      </c>
      <c r="O204" s="18" t="n">
        <f aca="false">LN(L204/(3.14*H204^2/4))</f>
        <v>0.306455174086016</v>
      </c>
    </row>
    <row r="205" customFormat="false" ht="14.25" hidden="false" customHeight="false" outlineLevel="0" collapsed="false">
      <c r="A205" s="14" t="n">
        <v>19.1</v>
      </c>
      <c r="B205" s="14" t="n">
        <v>4.3096</v>
      </c>
      <c r="C205" s="19" t="n">
        <v>41533</v>
      </c>
      <c r="G205" s="20" t="n">
        <f aca="false">$G$11</f>
        <v>14.8</v>
      </c>
      <c r="H205" s="20" t="n">
        <f aca="false">$H$11</f>
        <v>9.2</v>
      </c>
      <c r="I205" s="6" t="n">
        <f aca="false">(3.14*POWER(H205,2)*0.25*G205)</f>
        <v>983.34752</v>
      </c>
      <c r="J205" s="26" t="n">
        <f aca="false">B205-C205/(2*10^5/1.8467)</f>
        <v>3.9261050445</v>
      </c>
      <c r="K205" s="24" t="n">
        <f aca="false">G205-J205</f>
        <v>10.8738949555</v>
      </c>
      <c r="L205" s="6" t="n">
        <f aca="false">I205/K205</f>
        <v>90.4319495474457</v>
      </c>
      <c r="M205" s="25" t="n">
        <f aca="false">C205/L205</f>
        <v>459.273522331944</v>
      </c>
      <c r="N205" s="17" t="n">
        <f aca="false">J205/G205</f>
        <v>0.265277367871622</v>
      </c>
      <c r="O205" s="18" t="n">
        <f aca="false">LN(L205/(3.14*H205^2/4))</f>
        <v>0.308262222245658</v>
      </c>
    </row>
    <row r="206" customFormat="false" ht="14.25" hidden="false" customHeight="false" outlineLevel="0" collapsed="false">
      <c r="A206" s="14" t="n">
        <v>19.2</v>
      </c>
      <c r="B206" s="14" t="n">
        <v>4.3302</v>
      </c>
      <c r="C206" s="19" t="n">
        <v>41631</v>
      </c>
      <c r="G206" s="20" t="n">
        <f aca="false">$G$11</f>
        <v>14.8</v>
      </c>
      <c r="H206" s="20" t="n">
        <f aca="false">$H$11</f>
        <v>9.2</v>
      </c>
      <c r="I206" s="6" t="n">
        <f aca="false">(3.14*POWER(H206,2)*0.25*G206)</f>
        <v>983.34752</v>
      </c>
      <c r="J206" s="26" t="n">
        <f aca="false">B206-C206/(2*10^5/1.8467)</f>
        <v>3.9458001615</v>
      </c>
      <c r="K206" s="24" t="n">
        <f aca="false">G206-J206</f>
        <v>10.8541998385</v>
      </c>
      <c r="L206" s="6" t="n">
        <f aca="false">I206/K206</f>
        <v>90.5960397478635</v>
      </c>
      <c r="M206" s="25" t="n">
        <f aca="false">C206/L206</f>
        <v>459.523397665755</v>
      </c>
      <c r="N206" s="17" t="n">
        <f aca="false">J206/G206</f>
        <v>0.26660811902027</v>
      </c>
      <c r="O206" s="18" t="n">
        <f aca="false">LN(L206/(3.14*H206^2/4))</f>
        <v>0.310075093791067</v>
      </c>
    </row>
    <row r="207" customFormat="false" ht="14.25" hidden="false" customHeight="false" outlineLevel="0" collapsed="false">
      <c r="A207" s="14" t="n">
        <v>19.3</v>
      </c>
      <c r="B207" s="14" t="n">
        <v>4.3509</v>
      </c>
      <c r="C207" s="19" t="n">
        <v>41730</v>
      </c>
      <c r="G207" s="20" t="n">
        <f aca="false">$G$11</f>
        <v>14.8</v>
      </c>
      <c r="H207" s="20" t="n">
        <f aca="false">$H$11</f>
        <v>9.2</v>
      </c>
      <c r="I207" s="6" t="n">
        <f aca="false">(3.14*POWER(H207,2)*0.25*G207)</f>
        <v>983.34752</v>
      </c>
      <c r="J207" s="26" t="n">
        <f aca="false">B207-C207/(2*10^5/1.8467)</f>
        <v>3.965586045</v>
      </c>
      <c r="K207" s="24" t="n">
        <f aca="false">G207-J207</f>
        <v>10.834413955</v>
      </c>
      <c r="L207" s="6" t="n">
        <f aca="false">I207/K207</f>
        <v>90.7614868773029</v>
      </c>
      <c r="M207" s="25" t="n">
        <f aca="false">C207/L207</f>
        <v>459.776513538317</v>
      </c>
      <c r="N207" s="17" t="n">
        <f aca="false">J207/G207</f>
        <v>0.267945003040541</v>
      </c>
      <c r="O207" s="18" t="n">
        <f aca="false">LN(L207/(3.14*H207^2/4))</f>
        <v>0.311899635384849</v>
      </c>
    </row>
    <row r="208" customFormat="false" ht="14.25" hidden="false" customHeight="false" outlineLevel="0" collapsed="false">
      <c r="A208" s="14" t="n">
        <v>19.4</v>
      </c>
      <c r="B208" s="14" t="n">
        <v>4.3716</v>
      </c>
      <c r="C208" s="19" t="n">
        <v>41831</v>
      </c>
      <c r="G208" s="20" t="n">
        <f aca="false">$G$11</f>
        <v>14.8</v>
      </c>
      <c r="H208" s="20" t="n">
        <f aca="false">$H$11</f>
        <v>9.2</v>
      </c>
      <c r="I208" s="6" t="n">
        <f aca="false">(3.14*POWER(H208,2)*0.25*G208)</f>
        <v>983.34752</v>
      </c>
      <c r="J208" s="26" t="n">
        <f aca="false">B208-C208/(2*10^5/1.8467)</f>
        <v>3.9853534615</v>
      </c>
      <c r="K208" s="24" t="n">
        <f aca="false">G208-J208</f>
        <v>10.8146465385</v>
      </c>
      <c r="L208" s="6" t="n">
        <f aca="false">I208/K208</f>
        <v>90.9273841266375</v>
      </c>
      <c r="M208" s="25" t="n">
        <f aca="false">C208/L208</f>
        <v>460.048426574558</v>
      </c>
      <c r="N208" s="17" t="n">
        <f aca="false">J208/G208</f>
        <v>0.269280639290541</v>
      </c>
      <c r="O208" s="18" t="n">
        <f aca="false">LN(L208/(3.14*H208^2/4))</f>
        <v>0.313725804423405</v>
      </c>
    </row>
    <row r="209" customFormat="false" ht="14.25" hidden="false" customHeight="false" outlineLevel="0" collapsed="false">
      <c r="A209" s="14" t="n">
        <v>19.5</v>
      </c>
      <c r="B209" s="14" t="n">
        <v>4.3923</v>
      </c>
      <c r="C209" s="19" t="n">
        <v>41924</v>
      </c>
      <c r="G209" s="20" t="n">
        <f aca="false">$G$11</f>
        <v>14.8</v>
      </c>
      <c r="H209" s="20" t="n">
        <f aca="false">$H$11</f>
        <v>9.2</v>
      </c>
      <c r="I209" s="6" t="n">
        <f aca="false">(3.14*POWER(H209,2)*0.25*G209)</f>
        <v>983.34752</v>
      </c>
      <c r="J209" s="26" t="n">
        <f aca="false">B209-C209/(2*10^5/1.8467)</f>
        <v>4.005194746</v>
      </c>
      <c r="K209" s="24" t="n">
        <f aca="false">G209-J209</f>
        <v>10.794805254</v>
      </c>
      <c r="L209" s="6" t="n">
        <f aca="false">I209/K209</f>
        <v>91.0945123012406</v>
      </c>
      <c r="M209" s="25" t="n">
        <f aca="false">C209/L209</f>
        <v>460.225308209143</v>
      </c>
      <c r="N209" s="17" t="n">
        <f aca="false">J209/G209</f>
        <v>0.270621266621622</v>
      </c>
      <c r="O209" s="18" t="n">
        <f aca="false">LN(L209/(3.14*H209^2/4))</f>
        <v>0.315562157355098</v>
      </c>
    </row>
    <row r="210" customFormat="false" ht="14.25" hidden="false" customHeight="false" outlineLevel="0" collapsed="false">
      <c r="A210" s="14" t="n">
        <v>19.6</v>
      </c>
      <c r="B210" s="14" t="n">
        <v>4.4129</v>
      </c>
      <c r="C210" s="19" t="n">
        <v>42024</v>
      </c>
      <c r="G210" s="20" t="n">
        <f aca="false">$G$11</f>
        <v>14.8</v>
      </c>
      <c r="H210" s="20" t="n">
        <f aca="false">$H$11</f>
        <v>9.2</v>
      </c>
      <c r="I210" s="6" t="n">
        <f aca="false">(3.14*POWER(H210,2)*0.25*G210)</f>
        <v>983.34752</v>
      </c>
      <c r="J210" s="26" t="n">
        <f aca="false">B210-C210/(2*10^5/1.8467)</f>
        <v>4.024871396</v>
      </c>
      <c r="K210" s="24" t="n">
        <f aca="false">G210-J210</f>
        <v>10.775128604</v>
      </c>
      <c r="L210" s="6" t="n">
        <f aca="false">I210/K210</f>
        <v>91.2608615766272</v>
      </c>
      <c r="M210" s="25" t="n">
        <f aca="false">C210/L210</f>
        <v>460.482174658351</v>
      </c>
      <c r="N210" s="17" t="n">
        <f aca="false">J210/G210</f>
        <v>0.27195077</v>
      </c>
      <c r="O210" s="18" t="n">
        <f aca="false">LN(L210/(3.14*H210^2/4))</f>
        <v>0.317386609445452</v>
      </c>
    </row>
    <row r="211" customFormat="false" ht="14.25" hidden="false" customHeight="false" outlineLevel="0" collapsed="false">
      <c r="A211" s="14" t="n">
        <v>19.7</v>
      </c>
      <c r="B211" s="14" t="n">
        <v>4.4336</v>
      </c>
      <c r="C211" s="19" t="n">
        <v>42129</v>
      </c>
      <c r="G211" s="20" t="n">
        <f aca="false">$G$11</f>
        <v>14.8</v>
      </c>
      <c r="H211" s="20" t="n">
        <f aca="false">$H$11</f>
        <v>9.2</v>
      </c>
      <c r="I211" s="6" t="n">
        <f aca="false">(3.14*POWER(H211,2)*0.25*G211)</f>
        <v>983.34752</v>
      </c>
      <c r="J211" s="26" t="n">
        <f aca="false">B211-C211/(2*10^5/1.8467)</f>
        <v>4.0446018785</v>
      </c>
      <c r="K211" s="24" t="n">
        <f aca="false">G211-J211</f>
        <v>10.7553981215</v>
      </c>
      <c r="L211" s="6" t="n">
        <f aca="false">I211/K211</f>
        <v>91.4282771210758</v>
      </c>
      <c r="M211" s="25" t="n">
        <f aca="false">C211/L211</f>
        <v>460.787420769286</v>
      </c>
      <c r="N211" s="17" t="n">
        <f aca="false">J211/G211</f>
        <v>0.273283910709459</v>
      </c>
      <c r="O211" s="18" t="n">
        <f aca="false">LN(L211/(3.14*H211^2/4))</f>
        <v>0.319219401394729</v>
      </c>
    </row>
    <row r="212" customFormat="false" ht="14.25" hidden="false" customHeight="false" outlineLevel="0" collapsed="false">
      <c r="A212" s="14" t="n">
        <v>19.8</v>
      </c>
      <c r="B212" s="14" t="n">
        <v>4.4549</v>
      </c>
      <c r="C212" s="19" t="n">
        <v>42232</v>
      </c>
      <c r="G212" s="20" t="n">
        <f aca="false">$G$11</f>
        <v>14.8</v>
      </c>
      <c r="H212" s="20" t="n">
        <f aca="false">$H$11</f>
        <v>9.2</v>
      </c>
      <c r="I212" s="6" t="n">
        <f aca="false">(3.14*POWER(H212,2)*0.25*G212)</f>
        <v>983.34752</v>
      </c>
      <c r="J212" s="26" t="n">
        <f aca="false">B212-C212/(2*10^5/1.8467)</f>
        <v>4.064950828</v>
      </c>
      <c r="K212" s="24" t="n">
        <f aca="false">G212-J212</f>
        <v>10.735049172</v>
      </c>
      <c r="L212" s="6" t="n">
        <f aca="false">I212/K212</f>
        <v>91.6015850737642</v>
      </c>
      <c r="M212" s="25" t="n">
        <f aca="false">C212/L212</f>
        <v>461.040056959623</v>
      </c>
      <c r="N212" s="17" t="n">
        <f aca="false">J212/G212</f>
        <v>0.27465883972973</v>
      </c>
      <c r="O212" s="18" t="n">
        <f aca="false">LN(L212/(3.14*H212^2/4))</f>
        <v>0.321113168918842</v>
      </c>
    </row>
    <row r="213" customFormat="false" ht="14.25" hidden="false" customHeight="false" outlineLevel="0" collapsed="false">
      <c r="A213" s="14" t="n">
        <v>19.9</v>
      </c>
      <c r="B213" s="14" t="n">
        <v>4.4756</v>
      </c>
      <c r="C213" s="19" t="n">
        <v>42338</v>
      </c>
      <c r="G213" s="20" t="n">
        <f aca="false">$G$11</f>
        <v>14.8</v>
      </c>
      <c r="H213" s="20" t="n">
        <f aca="false">$H$11</f>
        <v>9.2</v>
      </c>
      <c r="I213" s="6" t="n">
        <f aca="false">(3.14*POWER(H213,2)*0.25*G213)</f>
        <v>983.34752</v>
      </c>
      <c r="J213" s="26" t="n">
        <f aca="false">B213-C213/(2*10^5/1.8467)</f>
        <v>4.084672077</v>
      </c>
      <c r="K213" s="24" t="n">
        <f aca="false">G213-J213</f>
        <v>10.715327923</v>
      </c>
      <c r="L213" s="6" t="n">
        <f aca="false">I213/K213</f>
        <v>91.7701751235523</v>
      </c>
      <c r="M213" s="25" t="n">
        <f aca="false">C213/L213</f>
        <v>461.348144350813</v>
      </c>
      <c r="N213" s="17" t="n">
        <f aca="false">J213/G213</f>
        <v>0.275991356554054</v>
      </c>
      <c r="O213" s="18" t="n">
        <f aca="false">LN(L213/(3.14*H213^2/4))</f>
        <v>0.322951948206432</v>
      </c>
    </row>
    <row r="214" customFormat="false" ht="14.25" hidden="false" customHeight="false" outlineLevel="0" collapsed="false">
      <c r="A214" s="14" t="n">
        <v>20</v>
      </c>
      <c r="B214" s="14" t="n">
        <v>4.4963</v>
      </c>
      <c r="C214" s="19" t="n">
        <v>42443</v>
      </c>
      <c r="G214" s="20" t="n">
        <f aca="false">$G$11</f>
        <v>14.8</v>
      </c>
      <c r="H214" s="20" t="n">
        <f aca="false">$H$11</f>
        <v>9.2</v>
      </c>
      <c r="I214" s="6" t="n">
        <f aca="false">(3.14*POWER(H214,2)*0.25*G214)</f>
        <v>983.34752</v>
      </c>
      <c r="J214" s="26" t="n">
        <f aca="false">B214-C214/(2*10^5/1.8467)</f>
        <v>4.1044025595</v>
      </c>
      <c r="K214" s="24" t="n">
        <f aca="false">G214-J214</f>
        <v>10.6955974405</v>
      </c>
      <c r="L214" s="6" t="n">
        <f aca="false">I214/K214</f>
        <v>91.9394662589349</v>
      </c>
      <c r="M214" s="25" t="n">
        <f aca="false">C214/L214</f>
        <v>461.640704770519</v>
      </c>
      <c r="N214" s="17" t="n">
        <f aca="false">J214/G214</f>
        <v>0.277324497263514</v>
      </c>
      <c r="O214" s="18" t="n">
        <f aca="false">LN(L214/(3.14*H214^2/4))</f>
        <v>0.324794978131576</v>
      </c>
    </row>
    <row r="215" customFormat="false" ht="14.25" hidden="false" customHeight="false" outlineLevel="0" collapsed="false">
      <c r="A215" s="14" t="n">
        <v>20.1</v>
      </c>
      <c r="B215" s="14" t="n">
        <v>4.5169</v>
      </c>
      <c r="C215" s="19" t="n">
        <v>42541</v>
      </c>
      <c r="G215" s="20" t="n">
        <f aca="false">$G$11</f>
        <v>14.8</v>
      </c>
      <c r="H215" s="20" t="n">
        <f aca="false">$H$11</f>
        <v>9.2</v>
      </c>
      <c r="I215" s="6" t="n">
        <f aca="false">(3.14*POWER(H215,2)*0.25*G215)</f>
        <v>983.34752</v>
      </c>
      <c r="J215" s="26" t="n">
        <f aca="false">B215-C215/(2*10^5/1.8467)</f>
        <v>4.1240976765</v>
      </c>
      <c r="K215" s="24" t="n">
        <f aca="false">G215-J215</f>
        <v>10.6759023235</v>
      </c>
      <c r="L215" s="6" t="n">
        <f aca="false">I215/K215</f>
        <v>92.1090780153952</v>
      </c>
      <c r="M215" s="25" t="n">
        <f aca="false">C215/L215</f>
        <v>461.854584983357</v>
      </c>
      <c r="N215" s="17" t="n">
        <f aca="false">J215/G215</f>
        <v>0.278655248412162</v>
      </c>
      <c r="O215" s="18" t="n">
        <f aca="false">LN(L215/(3.14*H215^2/4))</f>
        <v>0.326638098436</v>
      </c>
    </row>
    <row r="216" customFormat="false" ht="14.25" hidden="false" customHeight="false" outlineLevel="0" collapsed="false">
      <c r="A216" s="14" t="n">
        <v>20.2</v>
      </c>
      <c r="B216" s="14" t="n">
        <v>4.5375</v>
      </c>
      <c r="C216" s="19" t="n">
        <v>42642</v>
      </c>
      <c r="G216" s="20" t="n">
        <f aca="false">$G$11</f>
        <v>14.8</v>
      </c>
      <c r="H216" s="20" t="n">
        <f aca="false">$H$11</f>
        <v>9.2</v>
      </c>
      <c r="I216" s="6" t="n">
        <f aca="false">(3.14*POWER(H216,2)*0.25*G216)</f>
        <v>983.34752</v>
      </c>
      <c r="J216" s="26" t="n">
        <f aca="false">B216-C216/(2*10^5/1.8467)</f>
        <v>4.143765093</v>
      </c>
      <c r="K216" s="24" t="n">
        <f aca="false">G216-J216</f>
        <v>10.656234907</v>
      </c>
      <c r="L216" s="6" t="n">
        <f aca="false">I216/K216</f>
        <v>92.2790768580042</v>
      </c>
      <c r="M216" s="25" t="n">
        <f aca="false">C216/L216</f>
        <v>462.098250783501</v>
      </c>
      <c r="N216" s="17" t="n">
        <f aca="false">J216/G216</f>
        <v>0.279984127905405</v>
      </c>
      <c r="O216" s="18" t="n">
        <f aca="false">LN(L216/(3.14*H216^2/4))</f>
        <v>0.328482022639188</v>
      </c>
    </row>
    <row r="217" customFormat="false" ht="14.25" hidden="false" customHeight="false" outlineLevel="0" collapsed="false">
      <c r="A217" s="14" t="n">
        <v>20.3</v>
      </c>
      <c r="B217" s="14" t="n">
        <v>4.5582</v>
      </c>
      <c r="C217" s="19" t="n">
        <v>42748</v>
      </c>
      <c r="G217" s="20" t="n">
        <f aca="false">$G$11</f>
        <v>14.8</v>
      </c>
      <c r="H217" s="20" t="n">
        <f aca="false">$H$11</f>
        <v>9.2</v>
      </c>
      <c r="I217" s="6" t="n">
        <f aca="false">(3.14*POWER(H217,2)*0.25*G217)</f>
        <v>983.34752</v>
      </c>
      <c r="J217" s="26" t="n">
        <f aca="false">B217-C217/(2*10^5/1.8467)</f>
        <v>4.163486342</v>
      </c>
      <c r="K217" s="24" t="n">
        <f aca="false">G217-J217</f>
        <v>10.636513658</v>
      </c>
      <c r="L217" s="6" t="n">
        <f aca="false">I217/K217</f>
        <v>92.4501722667745</v>
      </c>
      <c r="M217" s="25" t="n">
        <f aca="false">C217/L217</f>
        <v>462.389619747232</v>
      </c>
      <c r="N217" s="17" t="n">
        <f aca="false">J217/G217</f>
        <v>0.28131664472973</v>
      </c>
      <c r="O217" s="18" t="n">
        <f aca="false">LN(L217/(3.14*H217^2/4))</f>
        <v>0.330334414271862</v>
      </c>
    </row>
    <row r="218" customFormat="false" ht="14.25" hidden="false" customHeight="false" outlineLevel="0" collapsed="false">
      <c r="A218" s="14" t="n">
        <v>20.4</v>
      </c>
      <c r="B218" s="14" t="n">
        <v>4.5788</v>
      </c>
      <c r="C218" s="19" t="n">
        <v>42858</v>
      </c>
      <c r="G218" s="20" t="n">
        <f aca="false">$G$11</f>
        <v>14.8</v>
      </c>
      <c r="H218" s="20" t="n">
        <f aca="false">$H$11</f>
        <v>9.2</v>
      </c>
      <c r="I218" s="6" t="n">
        <f aca="false">(3.14*POWER(H218,2)*0.25*G218)</f>
        <v>983.34752</v>
      </c>
      <c r="J218" s="26" t="n">
        <f aca="false">B218-C218/(2*10^5/1.8467)</f>
        <v>4.183070657</v>
      </c>
      <c r="K218" s="24" t="n">
        <f aca="false">G218-J218</f>
        <v>10.616929343</v>
      </c>
      <c r="L218" s="6" t="n">
        <f aca="false">I218/K218</f>
        <v>92.6207087031567</v>
      </c>
      <c r="M218" s="25" t="n">
        <f aca="false">C218/L218</f>
        <v>462.725891434896</v>
      </c>
      <c r="N218" s="17" t="n">
        <f aca="false">J218/G218</f>
        <v>0.282639909256757</v>
      </c>
      <c r="O218" s="18" t="n">
        <f aca="false">LN(L218/(3.14*H218^2/4))</f>
        <v>0.332177345842252</v>
      </c>
    </row>
    <row r="219" customFormat="false" ht="14.25" hidden="false" customHeight="false" outlineLevel="0" collapsed="false">
      <c r="A219" s="14" t="n">
        <v>20.5</v>
      </c>
      <c r="B219" s="14" t="n">
        <v>4.5995</v>
      </c>
      <c r="C219" s="19" t="n">
        <v>42958</v>
      </c>
      <c r="G219" s="20" t="n">
        <f aca="false">$G$11</f>
        <v>14.8</v>
      </c>
      <c r="H219" s="20" t="n">
        <f aca="false">$H$11</f>
        <v>9.2</v>
      </c>
      <c r="I219" s="6" t="n">
        <f aca="false">(3.14*POWER(H219,2)*0.25*G219)</f>
        <v>983.34752</v>
      </c>
      <c r="J219" s="26" t="n">
        <f aca="false">B219-C219/(2*10^5/1.8467)</f>
        <v>4.202847307</v>
      </c>
      <c r="K219" s="24" t="n">
        <f aca="false">G219-J219</f>
        <v>10.597152693</v>
      </c>
      <c r="L219" s="6" t="n">
        <f aca="false">I219/K219</f>
        <v>92.7935595992266</v>
      </c>
      <c r="M219" s="25" t="n">
        <f aca="false">C219/L219</f>
        <v>462.941611309392</v>
      </c>
      <c r="N219" s="17" t="n">
        <f aca="false">J219/G219</f>
        <v>0.283976169391892</v>
      </c>
      <c r="O219" s="18" t="n">
        <f aca="false">LN(L219/(3.14*H219^2/4))</f>
        <v>0.334041829603139</v>
      </c>
    </row>
    <row r="220" customFormat="false" ht="14.25" hidden="false" customHeight="false" outlineLevel="0" collapsed="false">
      <c r="A220" s="14" t="n">
        <v>20.6</v>
      </c>
      <c r="B220" s="14" t="n">
        <v>4.6207</v>
      </c>
      <c r="C220" s="19" t="n">
        <v>43064</v>
      </c>
      <c r="G220" s="20" t="n">
        <f aca="false">$G$11</f>
        <v>14.8</v>
      </c>
      <c r="H220" s="20" t="n">
        <f aca="false">$H$11</f>
        <v>9.2</v>
      </c>
      <c r="I220" s="6" t="n">
        <f aca="false">(3.14*POWER(H220,2)*0.25*G220)</f>
        <v>983.34752</v>
      </c>
      <c r="J220" s="26" t="n">
        <f aca="false">B220-C220/(2*10^5/1.8467)</f>
        <v>4.223068556</v>
      </c>
      <c r="K220" s="24" t="n">
        <f aca="false">G220-J220</f>
        <v>10.576931444</v>
      </c>
      <c r="L220" s="6" t="n">
        <f aca="false">I220/K220</f>
        <v>92.9709647080889</v>
      </c>
      <c r="M220" s="25" t="n">
        <f aca="false">C220/L220</f>
        <v>463.198377420442</v>
      </c>
      <c r="N220" s="17" t="n">
        <f aca="false">J220/G220</f>
        <v>0.28534247</v>
      </c>
      <c r="O220" s="18" t="n">
        <f aca="false">LN(L220/(3.14*H220^2/4))</f>
        <v>0.335951830056202</v>
      </c>
    </row>
    <row r="221" customFormat="false" ht="14.25" hidden="false" customHeight="false" outlineLevel="0" collapsed="false">
      <c r="A221" s="14" t="n">
        <v>20.7</v>
      </c>
      <c r="B221" s="14" t="n">
        <v>4.6414</v>
      </c>
      <c r="C221" s="19" t="n">
        <v>43164</v>
      </c>
      <c r="G221" s="20" t="n">
        <f aca="false">$G$11</f>
        <v>14.8</v>
      </c>
      <c r="H221" s="20" t="n">
        <f aca="false">$H$11</f>
        <v>9.2</v>
      </c>
      <c r="I221" s="6" t="n">
        <f aca="false">(3.14*POWER(H221,2)*0.25*G221)</f>
        <v>983.34752</v>
      </c>
      <c r="J221" s="26" t="n">
        <f aca="false">B221-C221/(2*10^5/1.8467)</f>
        <v>4.242845206</v>
      </c>
      <c r="K221" s="24" t="n">
        <f aca="false">G221-J221</f>
        <v>10.557154794</v>
      </c>
      <c r="L221" s="6" t="n">
        <f aca="false">I221/K221</f>
        <v>93.1451266167728</v>
      </c>
      <c r="M221" s="25" t="n">
        <f aca="false">C221/L221</f>
        <v>463.405886789867</v>
      </c>
      <c r="N221" s="17" t="n">
        <f aca="false">J221/G221</f>
        <v>0.286678730135135</v>
      </c>
      <c r="O221" s="18" t="n">
        <f aca="false">LN(L221/(3.14*H221^2/4))</f>
        <v>0.337823371181744</v>
      </c>
    </row>
    <row r="222" customFormat="false" ht="14.25" hidden="false" customHeight="false" outlineLevel="0" collapsed="false">
      <c r="A222" s="14" t="n">
        <v>20.8</v>
      </c>
      <c r="B222" s="14" t="n">
        <v>4.6622</v>
      </c>
      <c r="C222" s="19" t="n">
        <v>43270</v>
      </c>
      <c r="G222" s="20" t="n">
        <f aca="false">$G$11</f>
        <v>14.8</v>
      </c>
      <c r="H222" s="20" t="n">
        <f aca="false">$H$11</f>
        <v>9.2</v>
      </c>
      <c r="I222" s="6" t="n">
        <f aca="false">(3.14*POWER(H222,2)*0.25*G222)</f>
        <v>983.34752</v>
      </c>
      <c r="J222" s="26" t="n">
        <f aca="false">B222-C222/(2*10^5/1.8467)</f>
        <v>4.262666455</v>
      </c>
      <c r="K222" s="24" t="n">
        <f aca="false">G222-J222</f>
        <v>10.537333545</v>
      </c>
      <c r="L222" s="6" t="n">
        <f aca="false">I222/K222</f>
        <v>93.3203372371753</v>
      </c>
      <c r="M222" s="25" t="n">
        <f aca="false">C222/L222</f>
        <v>463.67170630801</v>
      </c>
      <c r="N222" s="17" t="n">
        <f aca="false">J222/G222</f>
        <v>0.288018003716216</v>
      </c>
      <c r="O222" s="18" t="n">
        <f aca="false">LN(L222/(3.14*H222^2/4))</f>
        <v>0.339702654008142</v>
      </c>
    </row>
    <row r="223" customFormat="false" ht="14.25" hidden="false" customHeight="false" outlineLevel="0" collapsed="false">
      <c r="A223" s="14" t="n">
        <v>20.9</v>
      </c>
      <c r="B223" s="14" t="n">
        <v>4.683</v>
      </c>
      <c r="C223" s="19" t="n">
        <v>43376</v>
      </c>
      <c r="G223" s="20" t="n">
        <f aca="false">$G$11</f>
        <v>14.8</v>
      </c>
      <c r="H223" s="20" t="n">
        <f aca="false">$H$11</f>
        <v>9.2</v>
      </c>
      <c r="I223" s="6" t="n">
        <f aca="false">(3.14*POWER(H223,2)*0.25*G223)</f>
        <v>983.34752</v>
      </c>
      <c r="J223" s="26" t="n">
        <f aca="false">B223-C223/(2*10^5/1.8467)</f>
        <v>4.282487704</v>
      </c>
      <c r="K223" s="24" t="n">
        <f aca="false">G223-J223</f>
        <v>10.517512296</v>
      </c>
      <c r="L223" s="6" t="n">
        <f aca="false">I223/K223</f>
        <v>93.4962082596266</v>
      </c>
      <c r="M223" s="25" t="n">
        <f aca="false">C223/L223</f>
        <v>463.933252560901</v>
      </c>
      <c r="N223" s="17" t="n">
        <f aca="false">J223/G223</f>
        <v>0.289357277297297</v>
      </c>
      <c r="O223" s="18" t="n">
        <f aca="false">LN(L223/(3.14*H223^2/4))</f>
        <v>0.341585475189094</v>
      </c>
    </row>
    <row r="224" customFormat="false" ht="14.25" hidden="false" customHeight="false" outlineLevel="0" collapsed="false">
      <c r="A224" s="14" t="n">
        <v>21</v>
      </c>
      <c r="B224" s="14" t="n">
        <v>4.7038</v>
      </c>
      <c r="C224" s="19" t="n">
        <v>43480</v>
      </c>
      <c r="G224" s="20" t="n">
        <f aca="false">$G$11</f>
        <v>14.8</v>
      </c>
      <c r="H224" s="20" t="n">
        <f aca="false">$H$11</f>
        <v>9.2</v>
      </c>
      <c r="I224" s="6" t="n">
        <f aca="false">(3.14*POWER(H224,2)*0.25*G224)</f>
        <v>983.34752</v>
      </c>
      <c r="J224" s="26" t="n">
        <f aca="false">B224-C224/(2*10^5/1.8467)</f>
        <v>4.30232742</v>
      </c>
      <c r="K224" s="24" t="n">
        <f aca="false">G224-J224</f>
        <v>10.49767258</v>
      </c>
      <c r="L224" s="6" t="n">
        <f aca="false">I224/K224</f>
        <v>93.6729082095262</v>
      </c>
      <c r="M224" s="25" t="n">
        <f aca="false">C224/L224</f>
        <v>464.168358077926</v>
      </c>
      <c r="N224" s="17" t="n">
        <f aca="false">J224/G224</f>
        <v>0.290697798648649</v>
      </c>
      <c r="O224" s="18" t="n">
        <f aca="false">LN(L224/(3.14*H224^2/4))</f>
        <v>0.343473607224208</v>
      </c>
    </row>
    <row r="225" customFormat="false" ht="14.25" hidden="false" customHeight="false" outlineLevel="0" collapsed="false">
      <c r="A225" s="14" t="n">
        <v>21.1</v>
      </c>
      <c r="B225" s="14" t="n">
        <v>4.7245</v>
      </c>
      <c r="C225" s="19" t="n">
        <v>43579</v>
      </c>
      <c r="G225" s="20" t="n">
        <f aca="false">$G$11</f>
        <v>14.8</v>
      </c>
      <c r="H225" s="20" t="n">
        <f aca="false">$H$11</f>
        <v>9.2</v>
      </c>
      <c r="I225" s="6" t="n">
        <f aca="false">(3.14*POWER(H225,2)*0.25*G225)</f>
        <v>983.34752</v>
      </c>
      <c r="J225" s="26" t="n">
        <f aca="false">B225-C225/(2*10^5/1.8467)</f>
        <v>4.3221133035</v>
      </c>
      <c r="K225" s="24" t="n">
        <f aca="false">G225-J225</f>
        <v>10.4778866965</v>
      </c>
      <c r="L225" s="6" t="n">
        <f aca="false">I225/K225</f>
        <v>93.8497951431823</v>
      </c>
      <c r="M225" s="25" t="n">
        <f aca="false">C225/L225</f>
        <v>464.34837639777</v>
      </c>
      <c r="N225" s="17" t="n">
        <f aca="false">J225/G225</f>
        <v>0.292034682668919</v>
      </c>
      <c r="O225" s="18" t="n">
        <f aca="false">LN(L225/(3.14*H225^2/4))</f>
        <v>0.345360173308818</v>
      </c>
    </row>
    <row r="226" customFormat="false" ht="14.25" hidden="false" customHeight="false" outlineLevel="0" collapsed="false">
      <c r="A226" s="14" t="n">
        <v>21.2</v>
      </c>
      <c r="B226" s="14" t="n">
        <v>4.7452</v>
      </c>
      <c r="C226" s="19" t="n">
        <v>43680</v>
      </c>
      <c r="G226" s="20" t="n">
        <f aca="false">$G$11</f>
        <v>14.8</v>
      </c>
      <c r="H226" s="20" t="n">
        <f aca="false">$H$11</f>
        <v>9.2</v>
      </c>
      <c r="I226" s="6" t="n">
        <f aca="false">(3.14*POWER(H226,2)*0.25*G226)</f>
        <v>983.34752</v>
      </c>
      <c r="J226" s="26" t="n">
        <f aca="false">B226-C226/(2*10^5/1.8467)</f>
        <v>4.34188072</v>
      </c>
      <c r="K226" s="24" t="n">
        <f aca="false">G226-J226</f>
        <v>10.45811928</v>
      </c>
      <c r="L226" s="6" t="n">
        <f aca="false">I226/K226</f>
        <v>94.0271853544971</v>
      </c>
      <c r="M226" s="25" t="n">
        <f aca="false">C226/L226</f>
        <v>464.546501475287</v>
      </c>
      <c r="N226" s="17" t="n">
        <f aca="false">J226/G226</f>
        <v>0.293370318918919</v>
      </c>
      <c r="O226" s="18" t="n">
        <f aca="false">LN(L226/(3.14*H226^2/4))</f>
        <v>0.347248539446684</v>
      </c>
    </row>
    <row r="227" customFormat="false" ht="14.25" hidden="false" customHeight="false" outlineLevel="0" collapsed="false">
      <c r="A227" s="14" t="n">
        <v>21.3</v>
      </c>
      <c r="B227" s="14" t="n">
        <v>4.7658</v>
      </c>
      <c r="C227" s="19" t="n">
        <v>43782</v>
      </c>
      <c r="G227" s="20" t="n">
        <f aca="false">$G$11</f>
        <v>14.8</v>
      </c>
      <c r="H227" s="20" t="n">
        <f aca="false">$H$11</f>
        <v>9.2</v>
      </c>
      <c r="I227" s="6" t="n">
        <f aca="false">(3.14*POWER(H227,2)*0.25*G227)</f>
        <v>983.34752</v>
      </c>
      <c r="J227" s="26" t="n">
        <f aca="false">B227-C227/(2*10^5/1.8467)</f>
        <v>4.361538903</v>
      </c>
      <c r="K227" s="24" t="n">
        <f aca="false">G227-J227</f>
        <v>10.438461097</v>
      </c>
      <c r="L227" s="6" t="n">
        <f aca="false">I227/K227</f>
        <v>94.2042616111883</v>
      </c>
      <c r="M227" s="25" t="n">
        <f aca="false">C227/L227</f>
        <v>464.756044484512</v>
      </c>
      <c r="N227" s="17" t="n">
        <f aca="false">J227/G227</f>
        <v>0.294698574527027</v>
      </c>
      <c r="O227" s="18" t="n">
        <f aca="false">LN(L227/(3.14*H227^2/4))</f>
        <v>0.349130013682604</v>
      </c>
    </row>
    <row r="228" customFormat="false" ht="14.25" hidden="false" customHeight="false" outlineLevel="0" collapsed="false">
      <c r="A228" s="14" t="n">
        <v>21.4</v>
      </c>
      <c r="B228" s="14" t="n">
        <v>4.7871</v>
      </c>
      <c r="C228" s="19" t="n">
        <v>43886</v>
      </c>
      <c r="G228" s="20" t="n">
        <f aca="false">$G$11</f>
        <v>14.8</v>
      </c>
      <c r="H228" s="20" t="n">
        <f aca="false">$H$11</f>
        <v>9.2</v>
      </c>
      <c r="I228" s="6" t="n">
        <f aca="false">(3.14*POWER(H228,2)*0.25*G228)</f>
        <v>983.34752</v>
      </c>
      <c r="J228" s="26" t="n">
        <f aca="false">B228-C228/(2*10^5/1.8467)</f>
        <v>4.381878619</v>
      </c>
      <c r="K228" s="24" t="n">
        <f aca="false">G228-J228</f>
        <v>10.418121381</v>
      </c>
      <c r="L228" s="6" t="n">
        <f aca="false">I228/K228</f>
        <v>94.3881803674677</v>
      </c>
      <c r="M228" s="25" t="n">
        <f aca="false">C228/L228</f>
        <v>464.952283528987</v>
      </c>
      <c r="N228" s="17" t="n">
        <f aca="false">J228/G228</f>
        <v>0.296072879662162</v>
      </c>
      <c r="O228" s="18" t="n">
        <f aca="false">LN(L228/(3.14*H228^2/4))</f>
        <v>0.351080450430282</v>
      </c>
    </row>
    <row r="229" customFormat="false" ht="14.25" hidden="false" customHeight="false" outlineLevel="0" collapsed="false">
      <c r="A229" s="14" t="n">
        <v>21.5</v>
      </c>
      <c r="B229" s="14" t="n">
        <v>4.8078</v>
      </c>
      <c r="C229" s="19" t="n">
        <v>43991</v>
      </c>
      <c r="G229" s="20" t="n">
        <f aca="false">$G$11</f>
        <v>14.8</v>
      </c>
      <c r="H229" s="20" t="n">
        <f aca="false">$H$11</f>
        <v>9.2</v>
      </c>
      <c r="I229" s="6" t="n">
        <f aca="false">(3.14*POWER(H229,2)*0.25*G229)</f>
        <v>983.34752</v>
      </c>
      <c r="J229" s="26" t="n">
        <f aca="false">B229-C229/(2*10^5/1.8467)</f>
        <v>4.4016091015</v>
      </c>
      <c r="K229" s="24" t="n">
        <f aca="false">G229-J229</f>
        <v>10.3983908985</v>
      </c>
      <c r="L229" s="6" t="n">
        <f aca="false">I229/K229</f>
        <v>94.5672777258115</v>
      </c>
      <c r="M229" s="25" t="n">
        <f aca="false">C229/L229</f>
        <v>465.182048779575</v>
      </c>
      <c r="N229" s="17" t="n">
        <f aca="false">J229/G229</f>
        <v>0.297406020371622</v>
      </c>
      <c r="O229" s="18" t="n">
        <f aca="false">LN(L229/(3.14*H229^2/4))</f>
        <v>0.352976107891394</v>
      </c>
    </row>
    <row r="230" customFormat="false" ht="14.25" hidden="false" customHeight="false" outlineLevel="0" collapsed="false">
      <c r="A230" s="14" t="n">
        <v>21.6</v>
      </c>
      <c r="B230" s="14" t="n">
        <v>4.8284</v>
      </c>
      <c r="C230" s="19" t="n">
        <v>44096</v>
      </c>
      <c r="G230" s="20" t="n">
        <f aca="false">$G$11</f>
        <v>14.8</v>
      </c>
      <c r="H230" s="20" t="n">
        <f aca="false">$H$11</f>
        <v>9.2</v>
      </c>
      <c r="I230" s="6" t="n">
        <f aca="false">(3.14*POWER(H230,2)*0.25*G230)</f>
        <v>983.34752</v>
      </c>
      <c r="J230" s="26" t="n">
        <f aca="false">B230-C230/(2*10^5/1.8467)</f>
        <v>4.421239584</v>
      </c>
      <c r="K230" s="24" t="n">
        <f aca="false">G230-J230</f>
        <v>10.378760416</v>
      </c>
      <c r="L230" s="6" t="n">
        <f aca="false">I230/K230</f>
        <v>94.7461431409537</v>
      </c>
      <c r="M230" s="25" t="n">
        <f aca="false">C230/L230</f>
        <v>465.412084736773</v>
      </c>
      <c r="N230" s="17" t="n">
        <f aca="false">J230/G230</f>
        <v>0.298732404324324</v>
      </c>
      <c r="O230" s="18" t="n">
        <f aca="false">LN(L230/(3.14*H230^2/4))</f>
        <v>0.354865730587406</v>
      </c>
    </row>
    <row r="231" customFormat="false" ht="14.25" hidden="false" customHeight="false" outlineLevel="0" collapsed="false">
      <c r="A231" s="14" t="n">
        <v>21.7</v>
      </c>
      <c r="B231" s="14" t="n">
        <v>4.849</v>
      </c>
      <c r="C231" s="19" t="n">
        <v>44195</v>
      </c>
      <c r="G231" s="20" t="n">
        <f aca="false">$G$11</f>
        <v>14.8</v>
      </c>
      <c r="H231" s="20" t="n">
        <f aca="false">$H$11</f>
        <v>9.2</v>
      </c>
      <c r="I231" s="6" t="n">
        <f aca="false">(3.14*POWER(H231,2)*0.25*G231)</f>
        <v>983.34752</v>
      </c>
      <c r="J231" s="26" t="n">
        <f aca="false">B231-C231/(2*10^5/1.8467)</f>
        <v>4.4409254675</v>
      </c>
      <c r="K231" s="24" t="n">
        <f aca="false">G231-J231</f>
        <v>10.3590745325</v>
      </c>
      <c r="L231" s="6" t="n">
        <f aca="false">I231/K231</f>
        <v>94.9261941223513</v>
      </c>
      <c r="M231" s="25" t="n">
        <f aca="false">C231/L231</f>
        <v>465.572231233</v>
      </c>
      <c r="N231" s="17" t="n">
        <f aca="false">J231/G231</f>
        <v>0.300062531587838</v>
      </c>
      <c r="O231" s="18" t="n">
        <f aca="false">LN(L231/(3.14*H231^2/4))</f>
        <v>0.356764278768738</v>
      </c>
    </row>
    <row r="232" customFormat="false" ht="14.25" hidden="false" customHeight="false" outlineLevel="0" collapsed="false">
      <c r="A232" s="14" t="n">
        <v>21.8</v>
      </c>
      <c r="B232" s="14" t="n">
        <v>4.8697</v>
      </c>
      <c r="C232" s="19" t="n">
        <v>44303</v>
      </c>
      <c r="G232" s="20" t="n">
        <f aca="false">$G$11</f>
        <v>14.8</v>
      </c>
      <c r="H232" s="20" t="n">
        <f aca="false">$H$11</f>
        <v>9.2</v>
      </c>
      <c r="I232" s="6" t="n">
        <f aca="false">(3.14*POWER(H232,2)*0.25*G232)</f>
        <v>983.34752</v>
      </c>
      <c r="J232" s="26" t="n">
        <f aca="false">B232-C232/(2*10^5/1.8467)</f>
        <v>4.4606282495</v>
      </c>
      <c r="K232" s="24" t="n">
        <f aca="false">G232-J232</f>
        <v>10.3393717505</v>
      </c>
      <c r="L232" s="6" t="n">
        <f aca="false">I232/K232</f>
        <v>95.1070861682139</v>
      </c>
      <c r="M232" s="25" t="n">
        <f aca="false">C232/L232</f>
        <v>465.82228291215</v>
      </c>
      <c r="N232" s="17" t="n">
        <f aca="false">J232/G232</f>
        <v>0.301393800641892</v>
      </c>
      <c r="O232" s="18" t="n">
        <f aca="false">LN(L232/(3.14*H232^2/4))</f>
        <v>0.358668072674963</v>
      </c>
    </row>
    <row r="233" customFormat="false" ht="14.25" hidden="false" customHeight="false" outlineLevel="0" collapsed="false">
      <c r="A233" s="14" t="n">
        <v>21.9</v>
      </c>
      <c r="B233" s="14" t="n">
        <v>4.8903</v>
      </c>
      <c r="C233" s="19" t="n">
        <v>44412</v>
      </c>
      <c r="G233" s="20" t="n">
        <f aca="false">$G$11</f>
        <v>14.8</v>
      </c>
      <c r="H233" s="20" t="n">
        <f aca="false">$H$11</f>
        <v>9.2</v>
      </c>
      <c r="I233" s="6" t="n">
        <f aca="false">(3.14*POWER(H233,2)*0.25*G233)</f>
        <v>983.34752</v>
      </c>
      <c r="J233" s="26" t="n">
        <f aca="false">B233-C233/(2*10^5/1.8467)</f>
        <v>4.480221798</v>
      </c>
      <c r="K233" s="24" t="n">
        <f aca="false">G233-J233</f>
        <v>10.319778202</v>
      </c>
      <c r="L233" s="6" t="n">
        <f aca="false">I233/K233</f>
        <v>95.2876603306672</v>
      </c>
      <c r="M233" s="25" t="n">
        <f aca="false">C233/L233</f>
        <v>466.083434579897</v>
      </c>
      <c r="N233" s="17" t="n">
        <f aca="false">J233/G233</f>
        <v>0.302717689054054</v>
      </c>
      <c r="O233" s="18" t="n">
        <f aca="false">LN(L233/(3.14*H233^2/4))</f>
        <v>0.360564913001874</v>
      </c>
    </row>
    <row r="234" customFormat="false" ht="14.25" hidden="false" customHeight="false" outlineLevel="0" collapsed="false">
      <c r="A234" s="14" t="n">
        <v>22</v>
      </c>
      <c r="B234" s="14" t="n">
        <v>4.9111</v>
      </c>
      <c r="C234" s="19" t="n">
        <v>44520</v>
      </c>
      <c r="G234" s="20" t="n">
        <f aca="false">$G$11</f>
        <v>14.8</v>
      </c>
      <c r="H234" s="20" t="n">
        <f aca="false">$H$11</f>
        <v>9.2</v>
      </c>
      <c r="I234" s="6" t="n">
        <f aca="false">(3.14*POWER(H234,2)*0.25*G234)</f>
        <v>983.34752</v>
      </c>
      <c r="J234" s="26" t="n">
        <f aca="false">B234-C234/(2*10^5/1.8467)</f>
        <v>4.50002458</v>
      </c>
      <c r="K234" s="24" t="n">
        <f aca="false">G234-J234</f>
        <v>10.29997542</v>
      </c>
      <c r="L234" s="6" t="n">
        <f aca="false">I234/K234</f>
        <v>95.4708608421126</v>
      </c>
      <c r="M234" s="25" t="n">
        <f aca="false">C234/L234</f>
        <v>466.320295085912</v>
      </c>
      <c r="N234" s="17" t="n">
        <f aca="false">J234/G234</f>
        <v>0.304055714864865</v>
      </c>
      <c r="O234" s="18" t="n">
        <f aca="false">LN(L234/(3.14*H234^2/4))</f>
        <v>0.362485671945094</v>
      </c>
    </row>
    <row r="235" customFormat="false" ht="14.25" hidden="false" customHeight="false" outlineLevel="0" collapsed="false">
      <c r="A235" s="14" t="n">
        <v>22.1</v>
      </c>
      <c r="B235" s="14" t="n">
        <v>4.9317</v>
      </c>
      <c r="C235" s="19" t="n">
        <v>44619</v>
      </c>
      <c r="G235" s="20" t="n">
        <f aca="false">$G$11</f>
        <v>14.8</v>
      </c>
      <c r="H235" s="20" t="n">
        <f aca="false">$H$11</f>
        <v>9.2</v>
      </c>
      <c r="I235" s="6" t="n">
        <f aca="false">(3.14*POWER(H235,2)*0.25*G235)</f>
        <v>983.34752</v>
      </c>
      <c r="J235" s="26" t="n">
        <f aca="false">B235-C235/(2*10^5/1.8467)</f>
        <v>4.5197104635</v>
      </c>
      <c r="K235" s="24" t="n">
        <f aca="false">G235-J235</f>
        <v>10.2802895365</v>
      </c>
      <c r="L235" s="6" t="n">
        <f aca="false">I235/K235</f>
        <v>95.6536794521828</v>
      </c>
      <c r="M235" s="25" t="n">
        <f aca="false">C235/L235</f>
        <v>466.464021619837</v>
      </c>
      <c r="N235" s="17" t="n">
        <f aca="false">J235/G235</f>
        <v>0.305385842128378</v>
      </c>
      <c r="O235" s="18" t="n">
        <f aca="false">LN(L235/(3.14*H235^2/4))</f>
        <v>0.364398756110494</v>
      </c>
    </row>
    <row r="236" customFormat="false" ht="14.25" hidden="false" customHeight="false" outlineLevel="0" collapsed="false">
      <c r="A236" s="14" t="n">
        <v>22.2</v>
      </c>
      <c r="B236" s="14" t="n">
        <v>4.953</v>
      </c>
      <c r="C236" s="19" t="n">
        <v>44731</v>
      </c>
      <c r="G236" s="20" t="n">
        <f aca="false">$G$11</f>
        <v>14.8</v>
      </c>
      <c r="H236" s="20" t="n">
        <f aca="false">$H$11</f>
        <v>9.2</v>
      </c>
      <c r="I236" s="6" t="n">
        <f aca="false">(3.14*POWER(H236,2)*0.25*G236)</f>
        <v>983.34752</v>
      </c>
      <c r="J236" s="26" t="n">
        <f aca="false">B236-C236/(2*10^5/1.8467)</f>
        <v>4.5399763115</v>
      </c>
      <c r="K236" s="24" t="n">
        <f aca="false">G236-J236</f>
        <v>10.2600236885</v>
      </c>
      <c r="L236" s="6" t="n">
        <f aca="false">I236/K236</f>
        <v>95.8426169232133</v>
      </c>
      <c r="M236" s="25" t="n">
        <f aca="false">C236/L236</f>
        <v>466.71304933</v>
      </c>
      <c r="N236" s="17" t="n">
        <f aca="false">J236/G236</f>
        <v>0.306755156182432</v>
      </c>
      <c r="O236" s="18" t="n">
        <f aca="false">LN(L236/(3.14*H236^2/4))</f>
        <v>0.366372032209448</v>
      </c>
    </row>
    <row r="237" customFormat="false" ht="14.25" hidden="false" customHeight="false" outlineLevel="0" collapsed="false">
      <c r="A237" s="14" t="n">
        <v>22.3</v>
      </c>
      <c r="B237" s="14" t="n">
        <v>4.9736</v>
      </c>
      <c r="C237" s="19" t="n">
        <v>44832</v>
      </c>
      <c r="G237" s="20" t="n">
        <f aca="false">$G$11</f>
        <v>14.8</v>
      </c>
      <c r="H237" s="20" t="n">
        <f aca="false">$H$11</f>
        <v>9.2</v>
      </c>
      <c r="I237" s="6" t="n">
        <f aca="false">(3.14*POWER(H237,2)*0.25*G237)</f>
        <v>983.34752</v>
      </c>
      <c r="J237" s="26" t="n">
        <f aca="false">B237-C237/(2*10^5/1.8467)</f>
        <v>4.559643728</v>
      </c>
      <c r="K237" s="24" t="n">
        <f aca="false">G237-J237</f>
        <v>10.240356272</v>
      </c>
      <c r="L237" s="6" t="n">
        <f aca="false">I237/K237</f>
        <v>96.0266902713871</v>
      </c>
      <c r="M237" s="25" t="n">
        <f aca="false">C237/L237</f>
        <v>466.870199038387</v>
      </c>
      <c r="N237" s="17" t="n">
        <f aca="false">J237/G237</f>
        <v>0.308084035675676</v>
      </c>
      <c r="O237" s="18" t="n">
        <f aca="false">LN(L237/(3.14*H237^2/4))</f>
        <v>0.368290769576442</v>
      </c>
    </row>
    <row r="238" customFormat="false" ht="14.25" hidden="false" customHeight="false" outlineLevel="0" collapsed="false">
      <c r="A238" s="14" t="n">
        <v>22.4</v>
      </c>
      <c r="B238" s="14" t="n">
        <v>4.9943</v>
      </c>
      <c r="C238" s="19" t="n">
        <v>44939</v>
      </c>
      <c r="G238" s="20" t="n">
        <f aca="false">$G$11</f>
        <v>14.8</v>
      </c>
      <c r="H238" s="20" t="n">
        <f aca="false">$H$11</f>
        <v>9.2</v>
      </c>
      <c r="I238" s="6" t="n">
        <f aca="false">(3.14*POWER(H238,2)*0.25*G238)</f>
        <v>983.34752</v>
      </c>
      <c r="J238" s="26" t="n">
        <f aca="false">B238-C238/(2*10^5/1.8467)</f>
        <v>4.5793557435</v>
      </c>
      <c r="K238" s="24" t="n">
        <f aca="false">G238-J238</f>
        <v>10.2206442565</v>
      </c>
      <c r="L238" s="6" t="n">
        <f aca="false">I238/K238</f>
        <v>96.2118918652924</v>
      </c>
      <c r="M238" s="25" t="n">
        <f aca="false">C238/L238</f>
        <v>467.083633101402</v>
      </c>
      <c r="N238" s="17" t="n">
        <f aca="false">J238/G238</f>
        <v>0.309415928614865</v>
      </c>
      <c r="O238" s="18" t="n">
        <f aca="false">LN(L238/(3.14*H238^2/4))</f>
        <v>0.370217559184895</v>
      </c>
    </row>
    <row r="239" customFormat="false" ht="14.25" hidden="false" customHeight="false" outlineLevel="0" collapsed="false">
      <c r="A239" s="14" t="n">
        <v>22.5</v>
      </c>
      <c r="B239" s="14" t="n">
        <v>5.015</v>
      </c>
      <c r="C239" s="19" t="n">
        <v>45046</v>
      </c>
      <c r="G239" s="20" t="n">
        <f aca="false">$G$11</f>
        <v>14.8</v>
      </c>
      <c r="H239" s="20" t="n">
        <f aca="false">$H$11</f>
        <v>9.2</v>
      </c>
      <c r="I239" s="6" t="n">
        <f aca="false">(3.14*POWER(H239,2)*0.25*G239)</f>
        <v>983.34752</v>
      </c>
      <c r="J239" s="26" t="n">
        <f aca="false">B239-C239/(2*10^5/1.8467)</f>
        <v>4.599067759</v>
      </c>
      <c r="K239" s="24" t="n">
        <f aca="false">G239-J239</f>
        <v>10.200932241</v>
      </c>
      <c r="L239" s="6" t="n">
        <f aca="false">I239/K239</f>
        <v>96.3978092166606</v>
      </c>
      <c r="M239" s="25" t="n">
        <f aca="false">C239/L239</f>
        <v>467.292777357171</v>
      </c>
      <c r="N239" s="17" t="n">
        <f aca="false">J239/G239</f>
        <v>0.310747821554054</v>
      </c>
      <c r="O239" s="18" t="n">
        <f aca="false">LN(L239/(3.14*H239^2/4))</f>
        <v>0.372148068479749</v>
      </c>
    </row>
    <row r="240" customFormat="false" ht="14.25" hidden="false" customHeight="false" outlineLevel="0" collapsed="false">
      <c r="A240" s="14" t="n">
        <v>22.6</v>
      </c>
      <c r="B240" s="14" t="n">
        <v>5.0357</v>
      </c>
      <c r="C240" s="19" t="n">
        <v>45151</v>
      </c>
      <c r="G240" s="20" t="n">
        <f aca="false">$G$11</f>
        <v>14.8</v>
      </c>
      <c r="H240" s="20" t="n">
        <f aca="false">$H$11</f>
        <v>9.2</v>
      </c>
      <c r="I240" s="6" t="n">
        <f aca="false">(3.14*POWER(H240,2)*0.25*G240)</f>
        <v>983.34752</v>
      </c>
      <c r="J240" s="26" t="n">
        <f aca="false">B240-C240/(2*10^5/1.8467)</f>
        <v>4.6187982415</v>
      </c>
      <c r="K240" s="24" t="n">
        <f aca="false">G240-J240</f>
        <v>10.1812017585</v>
      </c>
      <c r="L240" s="6" t="n">
        <f aca="false">I240/K240</f>
        <v>96.5846216709172</v>
      </c>
      <c r="M240" s="25" t="n">
        <f aca="false">C240/L240</f>
        <v>467.476076614332</v>
      </c>
      <c r="N240" s="17" t="n">
        <f aca="false">J240/G240</f>
        <v>0.312080962263514</v>
      </c>
      <c r="O240" s="18" t="n">
        <f aca="false">LN(L240/(3.14*H240^2/4))</f>
        <v>0.374084125681953</v>
      </c>
    </row>
    <row r="241" customFormat="false" ht="14.25" hidden="false" customHeight="false" outlineLevel="0" collapsed="false">
      <c r="A241" s="14" t="n">
        <v>22.7</v>
      </c>
      <c r="B241" s="14" t="n">
        <v>5.0564</v>
      </c>
      <c r="C241" s="19" t="n">
        <v>45253</v>
      </c>
      <c r="G241" s="20" t="n">
        <f aca="false">$G$11</f>
        <v>14.8</v>
      </c>
      <c r="H241" s="20" t="n">
        <f aca="false">$H$11</f>
        <v>9.2</v>
      </c>
      <c r="I241" s="6" t="n">
        <f aca="false">(3.14*POWER(H241,2)*0.25*G241)</f>
        <v>983.34752</v>
      </c>
      <c r="J241" s="26" t="n">
        <f aca="false">B241-C241/(2*10^5/1.8467)</f>
        <v>4.6385564245</v>
      </c>
      <c r="K241" s="24" t="n">
        <f aca="false">G241-J241</f>
        <v>10.1614435755</v>
      </c>
      <c r="L241" s="6" t="n">
        <f aca="false">I241/K241</f>
        <v>96.7724233957195</v>
      </c>
      <c r="M241" s="25" t="n">
        <f aca="false">C241/L241</f>
        <v>467.62288689364</v>
      </c>
      <c r="N241" s="17" t="n">
        <f aca="false">J241/G241</f>
        <v>0.313415974628378</v>
      </c>
      <c r="O241" s="18" t="n">
        <f aca="false">LN(L241/(3.14*H241^2/4))</f>
        <v>0.376026664509982</v>
      </c>
    </row>
    <row r="242" customFormat="false" ht="14.25" hidden="false" customHeight="false" outlineLevel="0" collapsed="false">
      <c r="A242" s="14" t="n">
        <v>22.8</v>
      </c>
      <c r="B242" s="14" t="n">
        <v>5.077</v>
      </c>
      <c r="C242" s="19" t="n">
        <v>45360</v>
      </c>
      <c r="G242" s="20" t="n">
        <f aca="false">$G$11</f>
        <v>14.8</v>
      </c>
      <c r="H242" s="20" t="n">
        <f aca="false">$H$11</f>
        <v>9.2</v>
      </c>
      <c r="I242" s="6" t="n">
        <f aca="false">(3.14*POWER(H242,2)*0.25*G242)</f>
        <v>983.34752</v>
      </c>
      <c r="J242" s="26" t="n">
        <f aca="false">B242-C242/(2*10^5/1.8467)</f>
        <v>4.65816844</v>
      </c>
      <c r="K242" s="24" t="n">
        <f aca="false">G242-J242</f>
        <v>10.14183156</v>
      </c>
      <c r="L242" s="6" t="n">
        <f aca="false">I242/K242</f>
        <v>96.9595594427324</v>
      </c>
      <c r="M242" s="25" t="n">
        <f aca="false">C242/L242</f>
        <v>467.823907830265</v>
      </c>
      <c r="N242" s="17" t="n">
        <f aca="false">J242/G242</f>
        <v>0.314741110810811</v>
      </c>
      <c r="O242" s="18" t="n">
        <f aca="false">LN(L242/(3.14*H242^2/4))</f>
        <v>0.377958571699229</v>
      </c>
    </row>
    <row r="243" customFormat="false" ht="14.25" hidden="false" customHeight="false" outlineLevel="0" collapsed="false">
      <c r="A243" s="14" t="n">
        <v>22.9</v>
      </c>
      <c r="B243" s="14" t="n">
        <v>5.0976</v>
      </c>
      <c r="C243" s="19" t="n">
        <v>45465</v>
      </c>
      <c r="G243" s="20" t="n">
        <f aca="false">$G$11</f>
        <v>14.8</v>
      </c>
      <c r="H243" s="20" t="n">
        <f aca="false">$H$11</f>
        <v>9.2</v>
      </c>
      <c r="I243" s="6" t="n">
        <f aca="false">(3.14*POWER(H243,2)*0.25*G243)</f>
        <v>983.34752</v>
      </c>
      <c r="J243" s="26" t="n">
        <f aca="false">B243-C243/(2*10^5/1.8467)</f>
        <v>4.6777989225</v>
      </c>
      <c r="K243" s="24" t="n">
        <f aca="false">G243-J243</f>
        <v>10.1222010775</v>
      </c>
      <c r="L243" s="6" t="n">
        <f aca="false">I243/K243</f>
        <v>97.1475978861772</v>
      </c>
      <c r="M243" s="25" t="n">
        <f aca="false">C243/L243</f>
        <v>467.9992196335</v>
      </c>
      <c r="N243" s="17" t="n">
        <f aca="false">J243/G243</f>
        <v>0.316067494763514</v>
      </c>
      <c r="O243" s="18" t="n">
        <f aca="false">LN(L243/(3.14*H243^2/4))</f>
        <v>0.379896042783282</v>
      </c>
    </row>
    <row r="244" customFormat="false" ht="14.25" hidden="false" customHeight="false" outlineLevel="0" collapsed="false">
      <c r="A244" s="14" t="n">
        <v>23</v>
      </c>
      <c r="B244" s="14" t="n">
        <v>5.1189</v>
      </c>
      <c r="C244" s="19" t="n">
        <v>45574</v>
      </c>
      <c r="G244" s="20" t="n">
        <f aca="false">$G$11</f>
        <v>14.8</v>
      </c>
      <c r="H244" s="20" t="n">
        <f aca="false">$H$11</f>
        <v>9.2</v>
      </c>
      <c r="I244" s="6" t="n">
        <f aca="false">(3.14*POWER(H244,2)*0.25*G244)</f>
        <v>983.34752</v>
      </c>
      <c r="J244" s="26" t="n">
        <f aca="false">B244-C244/(2*10^5/1.8467)</f>
        <v>4.698092471</v>
      </c>
      <c r="K244" s="24" t="n">
        <f aca="false">G244-J244</f>
        <v>10.101907529</v>
      </c>
      <c r="L244" s="6" t="n">
        <f aca="false">I244/K244</f>
        <v>97.3427560267266</v>
      </c>
      <c r="M244" s="25" t="n">
        <f aca="false">C244/L244</f>
        <v>468.180703528541</v>
      </c>
      <c r="N244" s="17" t="n">
        <f aca="false">J244/G244</f>
        <v>0.317438680472973</v>
      </c>
      <c r="O244" s="18" t="n">
        <f aca="false">LN(L244/(3.14*H244^2/4))</f>
        <v>0.381902910498038</v>
      </c>
    </row>
    <row r="245" customFormat="false" ht="14.25" hidden="false" customHeight="false" outlineLevel="0" collapsed="false">
      <c r="A245" s="14" t="n">
        <v>23.1</v>
      </c>
      <c r="B245" s="14" t="n">
        <v>5.1397</v>
      </c>
      <c r="C245" s="19" t="n">
        <v>45685</v>
      </c>
      <c r="G245" s="20" t="n">
        <f aca="false">$G$11</f>
        <v>14.8</v>
      </c>
      <c r="H245" s="20" t="n">
        <f aca="false">$H$11</f>
        <v>9.2</v>
      </c>
      <c r="I245" s="6" t="n">
        <f aca="false">(3.14*POWER(H245,2)*0.25*G245)</f>
        <v>983.34752</v>
      </c>
      <c r="J245" s="26" t="n">
        <f aca="false">B245-C245/(2*10^5/1.8467)</f>
        <v>4.7178675525</v>
      </c>
      <c r="K245" s="24" t="n">
        <f aca="false">G245-J245</f>
        <v>10.0821324475</v>
      </c>
      <c r="L245" s="6" t="n">
        <f aca="false">I245/K245</f>
        <v>97.533683982086</v>
      </c>
      <c r="M245" s="25" t="n">
        <f aca="false">C245/L245</f>
        <v>468.402280471544</v>
      </c>
      <c r="N245" s="17" t="n">
        <f aca="false">J245/G245</f>
        <v>0.318774834628378</v>
      </c>
      <c r="O245" s="18" t="n">
        <f aca="false">LN(L245/(3.14*H245^2/4))</f>
        <v>0.383862388169537</v>
      </c>
    </row>
    <row r="246" customFormat="false" ht="14.25" hidden="false" customHeight="false" outlineLevel="0" collapsed="false">
      <c r="A246" s="14" t="n">
        <v>23.2</v>
      </c>
      <c r="B246" s="14" t="n">
        <v>5.1604</v>
      </c>
      <c r="C246" s="19" t="n">
        <v>45793</v>
      </c>
      <c r="G246" s="20" t="n">
        <f aca="false">$G$11</f>
        <v>14.8</v>
      </c>
      <c r="H246" s="20" t="n">
        <f aca="false">$H$11</f>
        <v>9.2</v>
      </c>
      <c r="I246" s="6" t="n">
        <f aca="false">(3.14*POWER(H246,2)*0.25*G246)</f>
        <v>983.34752</v>
      </c>
      <c r="J246" s="26" t="n">
        <f aca="false">B246-C246/(2*10^5/1.8467)</f>
        <v>4.7375703345</v>
      </c>
      <c r="K246" s="24" t="n">
        <f aca="false">G246-J246</f>
        <v>10.0624296655</v>
      </c>
      <c r="L246" s="6" t="n">
        <f aca="false">I246/K246</f>
        <v>97.7246602151666</v>
      </c>
      <c r="M246" s="25" t="n">
        <f aca="false">C246/L246</f>
        <v>468.592061606299</v>
      </c>
      <c r="N246" s="17" t="n">
        <f aca="false">J246/G246</f>
        <v>0.320106103682432</v>
      </c>
      <c r="O246" s="18" t="n">
        <f aca="false">LN(L246/(3.14*H246^2/4))</f>
        <v>0.385818527813791</v>
      </c>
    </row>
    <row r="247" customFormat="false" ht="14.25" hidden="false" customHeight="false" outlineLevel="0" collapsed="false">
      <c r="A247" s="14" t="n">
        <v>23.3</v>
      </c>
      <c r="B247" s="14" t="n">
        <v>5.1811</v>
      </c>
      <c r="C247" s="19" t="n">
        <v>45899</v>
      </c>
      <c r="G247" s="20" t="n">
        <f aca="false">$G$11</f>
        <v>14.8</v>
      </c>
      <c r="H247" s="20" t="n">
        <f aca="false">$H$11</f>
        <v>9.2</v>
      </c>
      <c r="I247" s="6" t="n">
        <f aca="false">(3.14*POWER(H247,2)*0.25*G247)</f>
        <v>983.34752</v>
      </c>
      <c r="J247" s="26" t="n">
        <f aca="false">B247-C247/(2*10^5/1.8467)</f>
        <v>4.7572915835</v>
      </c>
      <c r="K247" s="24" t="n">
        <f aca="false">G247-J247</f>
        <v>10.0427084165</v>
      </c>
      <c r="L247" s="6" t="n">
        <f aca="false">I247/K247</f>
        <v>97.9165658523329</v>
      </c>
      <c r="M247" s="25" t="n">
        <f aca="false">C247/L247</f>
        <v>468.756227309073</v>
      </c>
      <c r="N247" s="17" t="n">
        <f aca="false">J247/G247</f>
        <v>0.321438620506757</v>
      </c>
      <c r="O247" s="18" t="n">
        <f aca="false">LN(L247/(3.14*H247^2/4))</f>
        <v>0.387780340286272</v>
      </c>
    </row>
    <row r="248" customFormat="false" ht="14.25" hidden="false" customHeight="false" outlineLevel="0" collapsed="false">
      <c r="A248" s="14" t="n">
        <v>23.4</v>
      </c>
      <c r="B248" s="14" t="n">
        <v>5.2018</v>
      </c>
      <c r="C248" s="19" t="n">
        <v>45999</v>
      </c>
      <c r="G248" s="20" t="n">
        <f aca="false">$G$11</f>
        <v>14.8</v>
      </c>
      <c r="H248" s="20" t="n">
        <f aca="false">$H$11</f>
        <v>9.2</v>
      </c>
      <c r="I248" s="6" t="n">
        <f aca="false">(3.14*POWER(H248,2)*0.25*G248)</f>
        <v>983.34752</v>
      </c>
      <c r="J248" s="26" t="n">
        <f aca="false">B248-C248/(2*10^5/1.8467)</f>
        <v>4.7770682335</v>
      </c>
      <c r="K248" s="24" t="n">
        <f aca="false">G248-J248</f>
        <v>10.0229317665</v>
      </c>
      <c r="L248" s="6" t="n">
        <f aca="false">I248/K248</f>
        <v>98.1097689686641</v>
      </c>
      <c r="M248" s="25" t="n">
        <f aca="false">C248/L248</f>
        <v>468.852393431809</v>
      </c>
      <c r="N248" s="17" t="n">
        <f aca="false">J248/G248</f>
        <v>0.322774880641892</v>
      </c>
      <c r="O248" s="18" t="n">
        <f aca="false">LN(L248/(3.14*H248^2/4))</f>
        <v>0.38975153644282</v>
      </c>
    </row>
    <row r="249" customFormat="false" ht="14.25" hidden="false" customHeight="false" outlineLevel="0" collapsed="false">
      <c r="A249" s="14" t="n">
        <v>23.5</v>
      </c>
      <c r="B249" s="14" t="n">
        <v>5.2225</v>
      </c>
      <c r="C249" s="19" t="n">
        <v>46105</v>
      </c>
      <c r="G249" s="20" t="n">
        <f aca="false">$G$11</f>
        <v>14.8</v>
      </c>
      <c r="H249" s="20" t="n">
        <f aca="false">$H$11</f>
        <v>9.2</v>
      </c>
      <c r="I249" s="6" t="n">
        <f aca="false">(3.14*POWER(H249,2)*0.25*G249)</f>
        <v>983.34752</v>
      </c>
      <c r="J249" s="26" t="n">
        <f aca="false">B249-C249/(2*10^5/1.8467)</f>
        <v>4.7967894825</v>
      </c>
      <c r="K249" s="24" t="n">
        <f aca="false">G249-J249</f>
        <v>10.0032105175</v>
      </c>
      <c r="L249" s="6" t="n">
        <f aca="false">I249/K249</f>
        <v>98.30319158831</v>
      </c>
      <c r="M249" s="25" t="n">
        <f aca="false">C249/L249</f>
        <v>469.008170081456</v>
      </c>
      <c r="N249" s="17" t="n">
        <f aca="false">J249/G249</f>
        <v>0.324107397466216</v>
      </c>
      <c r="O249" s="18" t="n">
        <f aca="false">LN(L249/(3.14*H249^2/4))</f>
        <v>0.391721087552109</v>
      </c>
    </row>
    <row r="250" customFormat="false" ht="14.25" hidden="false" customHeight="false" outlineLevel="0" collapsed="false">
      <c r="A250" s="14" t="n">
        <v>23.6</v>
      </c>
      <c r="B250" s="14" t="n">
        <v>5.2432</v>
      </c>
      <c r="C250" s="19" t="n">
        <v>46213</v>
      </c>
      <c r="G250" s="20" t="n">
        <f aca="false">$G$11</f>
        <v>14.8</v>
      </c>
      <c r="H250" s="20" t="n">
        <f aca="false">$H$11</f>
        <v>9.2</v>
      </c>
      <c r="I250" s="6" t="n">
        <f aca="false">(3.14*POWER(H250,2)*0.25*G250)</f>
        <v>983.34752</v>
      </c>
      <c r="J250" s="26" t="n">
        <f aca="false">B250-C250/(2*10^5/1.8467)</f>
        <v>4.8164922645</v>
      </c>
      <c r="K250" s="24" t="n">
        <f aca="false">G250-J250</f>
        <v>9.9835077355</v>
      </c>
      <c r="L250" s="6" t="n">
        <f aca="false">I250/K250</f>
        <v>98.4971961811928</v>
      </c>
      <c r="M250" s="25" t="n">
        <f aca="false">C250/L250</f>
        <v>469.180868001438</v>
      </c>
      <c r="N250" s="17" t="n">
        <f aca="false">J250/G250</f>
        <v>0.32543866652027</v>
      </c>
      <c r="O250" s="18" t="n">
        <f aca="false">LN(L250/(3.14*H250^2/4))</f>
        <v>0.393692675697087</v>
      </c>
    </row>
    <row r="251" customFormat="false" ht="14.25" hidden="false" customHeight="false" outlineLevel="0" collapsed="false">
      <c r="A251" s="14" t="n">
        <v>23.7</v>
      </c>
      <c r="B251" s="14" t="n">
        <v>5.2639</v>
      </c>
      <c r="C251" s="19" t="n">
        <v>46324</v>
      </c>
      <c r="G251" s="20" t="n">
        <f aca="false">$G$11</f>
        <v>14.8</v>
      </c>
      <c r="H251" s="20" t="n">
        <f aca="false">$H$11</f>
        <v>9.2</v>
      </c>
      <c r="I251" s="6" t="n">
        <f aca="false">(3.14*POWER(H251,2)*0.25*G251)</f>
        <v>983.34752</v>
      </c>
      <c r="J251" s="26" t="n">
        <f aca="false">B251-C251/(2*10^5/1.8467)</f>
        <v>4.836167346</v>
      </c>
      <c r="K251" s="24" t="n">
        <f aca="false">G251-J251</f>
        <v>9.963832654</v>
      </c>
      <c r="L251" s="6" t="n">
        <f aca="false">I251/K251</f>
        <v>98.6916936632043</v>
      </c>
      <c r="M251" s="25" t="n">
        <f aca="false">C251/L251</f>
        <v>469.380940589443</v>
      </c>
      <c r="N251" s="17" t="n">
        <f aca="false">J251/G251</f>
        <v>0.326768063918919</v>
      </c>
      <c r="O251" s="18" t="n">
        <f aca="false">LN(L251/(3.14*H251^2/4))</f>
        <v>0.395665378573398</v>
      </c>
    </row>
    <row r="252" customFormat="false" ht="14.25" hidden="false" customHeight="false" outlineLevel="0" collapsed="false">
      <c r="A252" s="14" t="n">
        <v>23.8</v>
      </c>
      <c r="B252" s="14" t="n">
        <v>5.2853</v>
      </c>
      <c r="C252" s="19" t="n">
        <v>46433</v>
      </c>
      <c r="G252" s="20" t="n">
        <f aca="false">$G$11</f>
        <v>14.8</v>
      </c>
      <c r="H252" s="20" t="n">
        <f aca="false">$H$11</f>
        <v>9.2</v>
      </c>
      <c r="I252" s="6" t="n">
        <f aca="false">(3.14*POWER(H252,2)*0.25*G252)</f>
        <v>983.34752</v>
      </c>
      <c r="J252" s="26" t="n">
        <f aca="false">B252-C252/(2*10^5/1.8467)</f>
        <v>4.8565608945</v>
      </c>
      <c r="K252" s="24" t="n">
        <f aca="false">G252-J252</f>
        <v>9.9434391055</v>
      </c>
      <c r="L252" s="6" t="n">
        <f aca="false">I252/K252</f>
        <v>98.8941059090996</v>
      </c>
      <c r="M252" s="25" t="n">
        <f aca="false">C252/L252</f>
        <v>469.522420706041</v>
      </c>
      <c r="N252" s="17" t="n">
        <f aca="false">J252/G252</f>
        <v>0.328146006385135</v>
      </c>
      <c r="O252" s="18" t="n">
        <f aca="false">LN(L252/(3.14*H252^2/4))</f>
        <v>0.39771423347229</v>
      </c>
    </row>
    <row r="253" customFormat="false" ht="14.25" hidden="false" customHeight="false" outlineLevel="0" collapsed="false">
      <c r="A253" s="14" t="n">
        <v>23.9</v>
      </c>
      <c r="B253" s="14" t="n">
        <v>5.3059</v>
      </c>
      <c r="C253" s="19" t="n">
        <v>46541</v>
      </c>
      <c r="G253" s="20" t="n">
        <f aca="false">$G$11</f>
        <v>14.8</v>
      </c>
      <c r="H253" s="20" t="n">
        <f aca="false">$H$11</f>
        <v>9.2</v>
      </c>
      <c r="I253" s="6" t="n">
        <f aca="false">(3.14*POWER(H253,2)*0.25*G253)</f>
        <v>983.34752</v>
      </c>
      <c r="J253" s="26" t="n">
        <f aca="false">B253-C253/(2*10^5/1.8467)</f>
        <v>4.8761636765</v>
      </c>
      <c r="K253" s="24" t="n">
        <f aca="false">G253-J253</f>
        <v>9.9238363235</v>
      </c>
      <c r="L253" s="6" t="n">
        <f aca="false">I253/K253</f>
        <v>99.0894537096906</v>
      </c>
      <c r="M253" s="25" t="n">
        <f aca="false">C253/L253</f>
        <v>469.686714959136</v>
      </c>
      <c r="N253" s="17" t="n">
        <f aca="false">J253/G253</f>
        <v>0.329470518682432</v>
      </c>
      <c r="O253" s="18" t="n">
        <f aca="false">LN(L253/(3.14*H253^2/4))</f>
        <v>0.399687608073301</v>
      </c>
    </row>
    <row r="254" customFormat="false" ht="14.25" hidden="false" customHeight="false" outlineLevel="0" collapsed="false">
      <c r="A254" s="14" t="n">
        <v>24</v>
      </c>
      <c r="B254" s="14" t="n">
        <v>5.3266</v>
      </c>
      <c r="C254" s="19" t="n">
        <v>46645</v>
      </c>
      <c r="G254" s="20" t="n">
        <f aca="false">$G$11</f>
        <v>14.8</v>
      </c>
      <c r="H254" s="20" t="n">
        <f aca="false">$H$11</f>
        <v>9.2</v>
      </c>
      <c r="I254" s="6" t="n">
        <f aca="false">(3.14*POWER(H254,2)*0.25*G254)</f>
        <v>983.34752</v>
      </c>
      <c r="J254" s="26" t="n">
        <f aca="false">B254-C254/(2*10^5/1.8467)</f>
        <v>4.8959033925</v>
      </c>
      <c r="K254" s="24" t="n">
        <f aca="false">G254-J254</f>
        <v>9.9040966075</v>
      </c>
      <c r="L254" s="6" t="n">
        <f aca="false">I254/K254</f>
        <v>99.2869475097151</v>
      </c>
      <c r="M254" s="25" t="n">
        <f aca="false">C254/L254</f>
        <v>469.799920029124</v>
      </c>
      <c r="N254" s="17" t="n">
        <f aca="false">J254/G254</f>
        <v>0.330804283277027</v>
      </c>
      <c r="O254" s="18" t="n">
        <f aca="false">LN(L254/(3.14*H254^2/4))</f>
        <v>0.401678710483238</v>
      </c>
    </row>
    <row r="255" customFormat="false" ht="14.25" hidden="false" customHeight="false" outlineLevel="0" collapsed="false">
      <c r="A255" s="14" t="n">
        <v>24.1</v>
      </c>
      <c r="B255" s="14" t="n">
        <v>5.3474</v>
      </c>
      <c r="C255" s="19" t="n">
        <v>46760</v>
      </c>
      <c r="G255" s="20" t="n">
        <f aca="false">$G$11</f>
        <v>14.8</v>
      </c>
      <c r="H255" s="20" t="n">
        <f aca="false">$H$11</f>
        <v>9.2</v>
      </c>
      <c r="I255" s="6" t="n">
        <f aca="false">(3.14*POWER(H255,2)*0.25*G255)</f>
        <v>983.34752</v>
      </c>
      <c r="J255" s="26" t="n">
        <f aca="false">B255-C255/(2*10^5/1.8467)</f>
        <v>4.91564154</v>
      </c>
      <c r="K255" s="24" t="n">
        <f aca="false">G255-J255</f>
        <v>9.88435846</v>
      </c>
      <c r="L255" s="6" t="n">
        <f aca="false">I255/K255</f>
        <v>99.4852143393431</v>
      </c>
      <c r="M255" s="25" t="n">
        <f aca="false">C255/L255</f>
        <v>470.019593469458</v>
      </c>
      <c r="N255" s="17" t="n">
        <f aca="false">J255/G255</f>
        <v>0.332137941891892</v>
      </c>
      <c r="O255" s="18" t="n">
        <f aca="false">LN(L255/(3.14*H255^2/4))</f>
        <v>0.40367362660768</v>
      </c>
    </row>
    <row r="256" customFormat="false" ht="14.25" hidden="false" customHeight="false" outlineLevel="0" collapsed="false">
      <c r="A256" s="14" t="n">
        <v>24.2</v>
      </c>
      <c r="B256" s="14" t="n">
        <v>5.3681</v>
      </c>
      <c r="C256" s="19" t="n">
        <v>46875</v>
      </c>
      <c r="G256" s="20" t="n">
        <f aca="false">$G$11</f>
        <v>14.8</v>
      </c>
      <c r="H256" s="20" t="n">
        <f aca="false">$H$11</f>
        <v>9.2</v>
      </c>
      <c r="I256" s="6" t="n">
        <f aca="false">(3.14*POWER(H256,2)*0.25*G256)</f>
        <v>983.34752</v>
      </c>
      <c r="J256" s="26" t="n">
        <f aca="false">B256-C256/(2*10^5/1.8467)</f>
        <v>4.9352796875</v>
      </c>
      <c r="K256" s="24" t="n">
        <f aca="false">G256-J256</f>
        <v>9.8647203125</v>
      </c>
      <c r="L256" s="6" t="n">
        <f aca="false">I256/K256</f>
        <v>99.683264081391</v>
      </c>
      <c r="M256" s="25" t="n">
        <f aca="false">C256/L256</f>
        <v>470.239417137532</v>
      </c>
      <c r="N256" s="17" t="n">
        <f aca="false">J256/G256</f>
        <v>0.33346484375</v>
      </c>
      <c r="O256" s="18" t="n">
        <f aca="false">LN(L256/(3.14*H256^2/4))</f>
        <v>0.405662393192587</v>
      </c>
    </row>
    <row r="257" customFormat="false" ht="14.25" hidden="false" customHeight="false" outlineLevel="0" collapsed="false">
      <c r="A257" s="14" t="n">
        <v>24.3</v>
      </c>
      <c r="B257" s="14" t="n">
        <v>5.3889</v>
      </c>
      <c r="C257" s="19" t="n">
        <v>46994</v>
      </c>
      <c r="G257" s="20" t="n">
        <f aca="false">$G$11</f>
        <v>14.8</v>
      </c>
      <c r="H257" s="20" t="n">
        <f aca="false">$H$11</f>
        <v>9.2</v>
      </c>
      <c r="I257" s="6" t="n">
        <f aca="false">(3.14*POWER(H257,2)*0.25*G257)</f>
        <v>983.34752</v>
      </c>
      <c r="J257" s="26" t="n">
        <f aca="false">B257-C257/(2*10^5/1.8467)</f>
        <v>4.954980901</v>
      </c>
      <c r="K257" s="24" t="n">
        <f aca="false">G257-J257</f>
        <v>9.845019099</v>
      </c>
      <c r="L257" s="6" t="n">
        <f aca="false">I257/K257</f>
        <v>99.8827437622627</v>
      </c>
      <c r="M257" s="25" t="n">
        <f aca="false">C257/L257</f>
        <v>470.491680843824</v>
      </c>
      <c r="N257" s="17" t="n">
        <f aca="false">J257/G257</f>
        <v>0.334796006824324</v>
      </c>
      <c r="O257" s="18" t="n">
        <f aca="false">LN(L257/(3.14*H257^2/4))</f>
        <v>0.407661528711334</v>
      </c>
    </row>
    <row r="258" customFormat="false" ht="14.25" hidden="false" customHeight="false" outlineLevel="0" collapsed="false">
      <c r="A258" s="14" t="n">
        <v>24.4</v>
      </c>
      <c r="B258" s="14" t="n">
        <v>5.4096</v>
      </c>
      <c r="C258" s="19" t="n">
        <v>47111</v>
      </c>
      <c r="G258" s="20" t="n">
        <f aca="false">$G$11</f>
        <v>14.8</v>
      </c>
      <c r="H258" s="20" t="n">
        <f aca="false">$H$11</f>
        <v>9.2</v>
      </c>
      <c r="I258" s="6" t="n">
        <f aca="false">(3.14*POWER(H258,2)*0.25*G258)</f>
        <v>983.34752</v>
      </c>
      <c r="J258" s="26" t="n">
        <f aca="false">B258-C258/(2*10^5/1.8467)</f>
        <v>4.9746005815</v>
      </c>
      <c r="K258" s="24" t="n">
        <f aca="false">G258-J258</f>
        <v>9.8253994185</v>
      </c>
      <c r="L258" s="6" t="n">
        <f aca="false">I258/K258</f>
        <v>100.082192907952</v>
      </c>
      <c r="M258" s="25" t="n">
        <f aca="false">C258/L258</f>
        <v>470.723098996531</v>
      </c>
      <c r="N258" s="17" t="n">
        <f aca="false">J258/G258</f>
        <v>0.336121660912162</v>
      </c>
      <c r="O258" s="18" t="n">
        <f aca="false">LN(L258/(3.14*H258^2/4))</f>
        <v>0.409656370558624</v>
      </c>
    </row>
    <row r="259" customFormat="false" ht="14.25" hidden="false" customHeight="false" outlineLevel="0" collapsed="false">
      <c r="A259" s="14" t="n">
        <v>24.5</v>
      </c>
      <c r="B259" s="14" t="n">
        <v>5.4304</v>
      </c>
      <c r="C259" s="19" t="n">
        <v>47232</v>
      </c>
      <c r="G259" s="20" t="n">
        <f aca="false">$G$11</f>
        <v>14.8</v>
      </c>
      <c r="H259" s="20" t="n">
        <f aca="false">$H$11</f>
        <v>9.2</v>
      </c>
      <c r="I259" s="6" t="n">
        <f aca="false">(3.14*POWER(H259,2)*0.25*G259)</f>
        <v>983.34752</v>
      </c>
      <c r="J259" s="26" t="n">
        <f aca="false">B259-C259/(2*10^5/1.8467)</f>
        <v>4.994283328</v>
      </c>
      <c r="K259" s="24" t="n">
        <f aca="false">G259-J259</f>
        <v>9.805716672</v>
      </c>
      <c r="L259" s="6" t="n">
        <f aca="false">I259/K259</f>
        <v>100.283085152555</v>
      </c>
      <c r="M259" s="25" t="n">
        <f aca="false">C259/L259</f>
        <v>470.986706563214</v>
      </c>
      <c r="N259" s="17" t="n">
        <f aca="false">J259/G259</f>
        <v>0.337451576216216</v>
      </c>
      <c r="O259" s="18" t="n">
        <f aca="false">LN(L259/(3.14*H259^2/4))</f>
        <v>0.411661631289062</v>
      </c>
    </row>
    <row r="260" customFormat="false" ht="14.25" hidden="false" customHeight="false" outlineLevel="0" collapsed="false">
      <c r="A260" s="14" t="n">
        <v>24.6</v>
      </c>
      <c r="B260" s="14" t="n">
        <v>5.4804</v>
      </c>
      <c r="C260" s="19" t="n">
        <v>47516</v>
      </c>
      <c r="G260" s="20" t="n">
        <f aca="false">$G$11</f>
        <v>14.8</v>
      </c>
      <c r="H260" s="20" t="n">
        <f aca="false">$H$11</f>
        <v>9.2</v>
      </c>
      <c r="I260" s="6" t="n">
        <f aca="false">(3.14*POWER(H260,2)*0.25*G260)</f>
        <v>983.34752</v>
      </c>
      <c r="J260" s="26" t="n">
        <f aca="false">B260-C260/(2*10^5/1.8467)</f>
        <v>5.041661014</v>
      </c>
      <c r="K260" s="24" t="n">
        <f aca="false">G260-J260</f>
        <v>9.758338986</v>
      </c>
      <c r="L260" s="6" t="n">
        <f aca="false">I260/K260</f>
        <v>100.769969296084</v>
      </c>
      <c r="M260" s="25" t="n">
        <f aca="false">C260/L260</f>
        <v>471.529368639457</v>
      </c>
      <c r="N260" s="17" t="n">
        <f aca="false">J260/G260</f>
        <v>0.340652771216216</v>
      </c>
      <c r="O260" s="18" t="n">
        <f aca="false">LN(L260/(3.14*H260^2/4))</f>
        <v>0.416504980688981</v>
      </c>
    </row>
    <row r="261" customFormat="false" ht="14.25" hidden="false" customHeight="false" outlineLevel="0" collapsed="false">
      <c r="A261" s="14" t="n">
        <v>24.7</v>
      </c>
      <c r="B261" s="14" t="n">
        <v>5.5011</v>
      </c>
      <c r="C261" s="19" t="n">
        <v>47633</v>
      </c>
      <c r="G261" s="20" t="n">
        <f aca="false">$G$11</f>
        <v>14.8</v>
      </c>
      <c r="H261" s="20" t="n">
        <f aca="false">$H$11</f>
        <v>9.2</v>
      </c>
      <c r="I261" s="6" t="n">
        <f aca="false">(3.14*POWER(H261,2)*0.25*G261)</f>
        <v>983.34752</v>
      </c>
      <c r="J261" s="26" t="n">
        <f aca="false">B261-C261/(2*10^5/1.8467)</f>
        <v>5.0612806945</v>
      </c>
      <c r="K261" s="24" t="n">
        <f aca="false">G261-J261</f>
        <v>9.7387193055</v>
      </c>
      <c r="L261" s="6" t="n">
        <f aca="false">I261/K261</f>
        <v>100.972981061755</v>
      </c>
      <c r="M261" s="25" t="n">
        <f aca="false">C261/L261</f>
        <v>471.740058569408</v>
      </c>
      <c r="N261" s="17" t="n">
        <f aca="false">J261/G261</f>
        <v>0.341978425304054</v>
      </c>
      <c r="O261" s="18" t="n">
        <f aca="false">LN(L261/(3.14*H261^2/4))</f>
        <v>0.418517559902633</v>
      </c>
    </row>
    <row r="262" customFormat="false" ht="14.25" hidden="false" customHeight="false" outlineLevel="0" collapsed="false">
      <c r="A262" s="14" t="n">
        <v>24.8</v>
      </c>
      <c r="B262" s="14" t="n">
        <v>5.5217</v>
      </c>
      <c r="C262" s="19" t="n">
        <v>47752</v>
      </c>
      <c r="G262" s="20" t="n">
        <f aca="false">$G$11</f>
        <v>14.8</v>
      </c>
      <c r="H262" s="20" t="n">
        <f aca="false">$H$11</f>
        <v>9.2</v>
      </c>
      <c r="I262" s="6" t="n">
        <f aca="false">(3.14*POWER(H262,2)*0.25*G262)</f>
        <v>983.34752</v>
      </c>
      <c r="J262" s="26" t="n">
        <f aca="false">B262-C262/(2*10^5/1.8467)</f>
        <v>5.080781908</v>
      </c>
      <c r="K262" s="24" t="n">
        <f aca="false">G262-J262</f>
        <v>9.719218092</v>
      </c>
      <c r="L262" s="6" t="n">
        <f aca="false">I262/K262</f>
        <v>101.175579217571</v>
      </c>
      <c r="M262" s="25" t="n">
        <f aca="false">C262/L262</f>
        <v>471.971599958054</v>
      </c>
      <c r="N262" s="17" t="n">
        <f aca="false">J262/G262</f>
        <v>0.343296074864865</v>
      </c>
      <c r="O262" s="18" t="n">
        <f aca="false">LN(L262/(3.14*H262^2/4))</f>
        <v>0.420522008743327</v>
      </c>
    </row>
    <row r="263" customFormat="false" ht="14.25" hidden="false" customHeight="false" outlineLevel="0" collapsed="false">
      <c r="A263" s="14" t="n">
        <v>24.9</v>
      </c>
      <c r="B263" s="14" t="n">
        <v>5.5423</v>
      </c>
      <c r="C263" s="19" t="n">
        <v>47868</v>
      </c>
      <c r="G263" s="20" t="n">
        <f aca="false">$G$11</f>
        <v>14.8</v>
      </c>
      <c r="H263" s="20" t="n">
        <f aca="false">$H$11</f>
        <v>9.2</v>
      </c>
      <c r="I263" s="6" t="n">
        <f aca="false">(3.14*POWER(H263,2)*0.25*G263)</f>
        <v>983.34752</v>
      </c>
      <c r="J263" s="26" t="n">
        <f aca="false">B263-C263/(2*10^5/1.8467)</f>
        <v>5.100310822</v>
      </c>
      <c r="K263" s="24" t="n">
        <f aca="false">G263-J263</f>
        <v>9.699689178</v>
      </c>
      <c r="L263" s="6" t="n">
        <f aca="false">I263/K263</f>
        <v>101.379281537221</v>
      </c>
      <c r="M263" s="25" t="n">
        <f aca="false">C263/L263</f>
        <v>472.167481108311</v>
      </c>
      <c r="N263" s="17" t="n">
        <f aca="false">J263/G263</f>
        <v>0.344615596081081</v>
      </c>
      <c r="O263" s="18" t="n">
        <f aca="false">LN(L263/(3.14*H263^2/4))</f>
        <v>0.422533339279291</v>
      </c>
    </row>
    <row r="264" customFormat="false" ht="14.25" hidden="false" customHeight="false" outlineLevel="0" collapsed="false">
      <c r="A264" s="14" t="n">
        <v>25</v>
      </c>
      <c r="B264" s="14" t="n">
        <v>5.5629</v>
      </c>
      <c r="C264" s="19" t="n">
        <v>47976</v>
      </c>
      <c r="G264" s="20" t="n">
        <f aca="false">$G$11</f>
        <v>14.8</v>
      </c>
      <c r="H264" s="20" t="n">
        <f aca="false">$H$11</f>
        <v>9.2</v>
      </c>
      <c r="I264" s="6" t="n">
        <f aca="false">(3.14*POWER(H264,2)*0.25*G264)</f>
        <v>983.34752</v>
      </c>
      <c r="J264" s="26" t="n">
        <f aca="false">B264-C264/(2*10^5/1.8467)</f>
        <v>5.119913604</v>
      </c>
      <c r="K264" s="24" t="n">
        <f aca="false">G264-J264</f>
        <v>9.680086396</v>
      </c>
      <c r="L264" s="6" t="n">
        <f aca="false">I264/K264</f>
        <v>101.584580939932</v>
      </c>
      <c r="M264" s="25" t="n">
        <f aca="false">C264/L264</f>
        <v>472.276398210163</v>
      </c>
      <c r="N264" s="17" t="n">
        <f aca="false">J264/G264</f>
        <v>0.345940108378378</v>
      </c>
      <c r="O264" s="18" t="n">
        <f aca="false">LN(L264/(3.14*H264^2/4))</f>
        <v>0.424556354314802</v>
      </c>
    </row>
    <row r="265" customFormat="false" ht="14.25" hidden="false" customHeight="false" outlineLevel="0" collapsed="false">
      <c r="A265" s="14" t="n">
        <v>25.1</v>
      </c>
      <c r="B265" s="14" t="n">
        <v>5.5835</v>
      </c>
      <c r="C265" s="19" t="n">
        <v>48096</v>
      </c>
      <c r="G265" s="20" t="n">
        <f aca="false">$G$11</f>
        <v>14.8</v>
      </c>
      <c r="H265" s="20" t="n">
        <f aca="false">$H$11</f>
        <v>9.2</v>
      </c>
      <c r="I265" s="6" t="n">
        <f aca="false">(3.14*POWER(H265,2)*0.25*G265)</f>
        <v>983.34752</v>
      </c>
      <c r="J265" s="26" t="n">
        <f aca="false">B265-C265/(2*10^5/1.8467)</f>
        <v>5.139405584</v>
      </c>
      <c r="K265" s="24" t="n">
        <f aca="false">G265-J265</f>
        <v>9.660594416</v>
      </c>
      <c r="L265" s="6" t="n">
        <f aca="false">I265/K265</f>
        <v>101.789546031595</v>
      </c>
      <c r="M265" s="25" t="n">
        <f aca="false">C265/L265</f>
        <v>472.504317732897</v>
      </c>
      <c r="N265" s="17" t="n">
        <f aca="false">J265/G265</f>
        <v>0.347257134054054</v>
      </c>
      <c r="O265" s="18" t="n">
        <f aca="false">LN(L265/(3.14*H265^2/4))</f>
        <v>0.426572000691354</v>
      </c>
    </row>
    <row r="266" customFormat="false" ht="14.25" hidden="false" customHeight="false" outlineLevel="0" collapsed="false">
      <c r="A266" s="14" t="n">
        <v>25.2</v>
      </c>
      <c r="B266" s="14" t="n">
        <v>5.6041</v>
      </c>
      <c r="C266" s="19" t="n">
        <v>48216</v>
      </c>
      <c r="G266" s="20" t="n">
        <f aca="false">$G$11</f>
        <v>14.8</v>
      </c>
      <c r="H266" s="20" t="n">
        <f aca="false">$H$11</f>
        <v>9.2</v>
      </c>
      <c r="I266" s="6" t="n">
        <f aca="false">(3.14*POWER(H266,2)*0.25*G266)</f>
        <v>983.34752</v>
      </c>
      <c r="J266" s="26" t="n">
        <f aca="false">B266-C266/(2*10^5/1.8467)</f>
        <v>5.158897564</v>
      </c>
      <c r="K266" s="24" t="n">
        <f aca="false">G266-J266</f>
        <v>9.641102436</v>
      </c>
      <c r="L266" s="6" t="n">
        <f aca="false">I266/K266</f>
        <v>101.995339903056</v>
      </c>
      <c r="M266" s="25" t="n">
        <f aca="false">C266/L266</f>
        <v>472.727479959655</v>
      </c>
      <c r="N266" s="17" t="n">
        <f aca="false">J266/G266</f>
        <v>0.34857415972973</v>
      </c>
      <c r="O266" s="18" t="n">
        <f aca="false">LN(L266/(3.14*H266^2/4))</f>
        <v>0.428591718105375</v>
      </c>
    </row>
    <row r="267" customFormat="false" ht="14.25" hidden="false" customHeight="false" outlineLevel="0" collapsed="false">
      <c r="A267" s="14" t="n">
        <v>25.3</v>
      </c>
      <c r="B267" s="14" t="n">
        <v>5.6255</v>
      </c>
      <c r="C267" s="19" t="n">
        <v>48337</v>
      </c>
      <c r="G267" s="20" t="n">
        <f aca="false">$G$11</f>
        <v>14.8</v>
      </c>
      <c r="H267" s="20" t="n">
        <f aca="false">$H$11</f>
        <v>9.2</v>
      </c>
      <c r="I267" s="6" t="n">
        <f aca="false">(3.14*POWER(H267,2)*0.25*G267)</f>
        <v>983.34752</v>
      </c>
      <c r="J267" s="26" t="n">
        <f aca="false">B267-C267/(2*10^5/1.8467)</f>
        <v>5.1791803105</v>
      </c>
      <c r="K267" s="24" t="n">
        <f aca="false">G267-J267</f>
        <v>9.6208196895</v>
      </c>
      <c r="L267" s="6" t="n">
        <f aca="false">I267/K267</f>
        <v>102.210367903809</v>
      </c>
      <c r="M267" s="25" t="n">
        <f aca="false">C267/L267</f>
        <v>472.916798866144</v>
      </c>
      <c r="N267" s="17" t="n">
        <f aca="false">J267/G267</f>
        <v>0.349944615574324</v>
      </c>
      <c r="O267" s="18" t="n">
        <f aca="false">LN(L267/(3.14*H267^2/4))</f>
        <v>0.430697712913616</v>
      </c>
    </row>
    <row r="268" customFormat="false" ht="14.25" hidden="false" customHeight="false" outlineLevel="0" collapsed="false">
      <c r="A268" s="14" t="n">
        <v>25.4</v>
      </c>
      <c r="B268" s="14" t="n">
        <v>5.6463</v>
      </c>
      <c r="C268" s="19" t="n">
        <v>48460</v>
      </c>
      <c r="G268" s="20" t="n">
        <f aca="false">$G$11</f>
        <v>14.8</v>
      </c>
      <c r="H268" s="20" t="n">
        <f aca="false">$H$11</f>
        <v>9.2</v>
      </c>
      <c r="I268" s="6" t="n">
        <f aca="false">(3.14*POWER(H268,2)*0.25*G268)</f>
        <v>983.34752</v>
      </c>
      <c r="J268" s="26" t="n">
        <f aca="false">B268-C268/(2*10^5/1.8467)</f>
        <v>5.19884459</v>
      </c>
      <c r="K268" s="24" t="n">
        <f aca="false">G268-J268</f>
        <v>9.60115541</v>
      </c>
      <c r="L268" s="6" t="n">
        <f aca="false">I268/K268</f>
        <v>102.419706588209</v>
      </c>
      <c r="M268" s="25" t="n">
        <f aca="false">C268/L268</f>
        <v>473.151130913108</v>
      </c>
      <c r="N268" s="17" t="n">
        <f aca="false">J268/G268</f>
        <v>0.351273283108108</v>
      </c>
      <c r="O268" s="18" t="n">
        <f aca="false">LN(L268/(3.14*H268^2/4))</f>
        <v>0.432743734330053</v>
      </c>
    </row>
    <row r="269" customFormat="false" ht="14.25" hidden="false" customHeight="false" outlineLevel="0" collapsed="false">
      <c r="A269" s="14" t="n">
        <v>25.5</v>
      </c>
      <c r="B269" s="14" t="n">
        <v>5.6671</v>
      </c>
      <c r="C269" s="19" t="n">
        <v>48585</v>
      </c>
      <c r="G269" s="20" t="n">
        <f aca="false">$G$11</f>
        <v>14.8</v>
      </c>
      <c r="H269" s="20" t="n">
        <f aca="false">$H$11</f>
        <v>9.2</v>
      </c>
      <c r="I269" s="6" t="n">
        <f aca="false">(3.14*POWER(H269,2)*0.25*G269)</f>
        <v>983.34752</v>
      </c>
      <c r="J269" s="26" t="n">
        <f aca="false">B269-C269/(2*10^5/1.8467)</f>
        <v>5.2184904025</v>
      </c>
      <c r="K269" s="24" t="n">
        <f aca="false">G269-J269</f>
        <v>9.5815095975</v>
      </c>
      <c r="L269" s="6" t="n">
        <f aca="false">I269/K269</f>
        <v>102.629706727693</v>
      </c>
      <c r="M269" s="25" t="n">
        <f aca="false">C269/L269</f>
        <v>473.400943538799</v>
      </c>
      <c r="N269" s="17" t="n">
        <f aca="false">J269/G269</f>
        <v>0.352600702871622</v>
      </c>
      <c r="O269" s="18" t="n">
        <f aca="false">LN(L269/(3.14*H269^2/4))</f>
        <v>0.434792023174273</v>
      </c>
    </row>
    <row r="270" customFormat="false" ht="14.25" hidden="false" customHeight="false" outlineLevel="0" collapsed="false">
      <c r="A270" s="14" t="n">
        <v>25.6</v>
      </c>
      <c r="B270" s="14" t="n">
        <v>5.6878</v>
      </c>
      <c r="C270" s="19" t="n">
        <v>48702</v>
      </c>
      <c r="G270" s="20" t="n">
        <f aca="false">$G$11</f>
        <v>14.8</v>
      </c>
      <c r="H270" s="20" t="n">
        <f aca="false">$H$11</f>
        <v>9.2</v>
      </c>
      <c r="I270" s="6" t="n">
        <f aca="false">(3.14*POWER(H270,2)*0.25*G270)</f>
        <v>983.34752</v>
      </c>
      <c r="J270" s="26" t="n">
        <f aca="false">B270-C270/(2*10^5/1.8467)</f>
        <v>5.238110083</v>
      </c>
      <c r="K270" s="24" t="n">
        <f aca="false">G270-J270</f>
        <v>9.561889917</v>
      </c>
      <c r="L270" s="6" t="n">
        <f aca="false">I270/K270</f>
        <v>102.840288743726</v>
      </c>
      <c r="M270" s="25" t="n">
        <f aca="false">C270/L270</f>
        <v>473.569265459412</v>
      </c>
      <c r="N270" s="17" t="n">
        <f aca="false">J270/G270</f>
        <v>0.353926356959459</v>
      </c>
      <c r="O270" s="18" t="n">
        <f aca="false">LN(L270/(3.14*H270^2/4))</f>
        <v>0.436841783182103</v>
      </c>
    </row>
    <row r="271" customFormat="false" ht="14.25" hidden="false" customHeight="false" outlineLevel="0" collapsed="false">
      <c r="A271" s="14" t="n">
        <v>25.7</v>
      </c>
      <c r="B271" s="14" t="n">
        <v>5.7085</v>
      </c>
      <c r="C271" s="19" t="n">
        <v>48824</v>
      </c>
      <c r="G271" s="20" t="n">
        <f aca="false">$G$11</f>
        <v>14.8</v>
      </c>
      <c r="H271" s="20" t="n">
        <f aca="false">$H$11</f>
        <v>9.2</v>
      </c>
      <c r="I271" s="6" t="n">
        <f aca="false">(3.14*POWER(H271,2)*0.25*G271)</f>
        <v>983.34752</v>
      </c>
      <c r="J271" s="26" t="n">
        <f aca="false">B271-C271/(2*10^5/1.8467)</f>
        <v>5.257683596</v>
      </c>
      <c r="K271" s="24" t="n">
        <f aca="false">G271-J271</f>
        <v>9.542316404</v>
      </c>
      <c r="L271" s="6" t="n">
        <f aca="false">I271/K271</f>
        <v>103.051238123669</v>
      </c>
      <c r="M271" s="25" t="n">
        <f aca="false">C271/L271</f>
        <v>473.783730200383</v>
      </c>
      <c r="N271" s="17" t="n">
        <f aca="false">J271/G271</f>
        <v>0.355248891621622</v>
      </c>
      <c r="O271" s="18" t="n">
        <f aca="false">LN(L271/(3.14*H271^2/4))</f>
        <v>0.438890915139759</v>
      </c>
    </row>
    <row r="272" customFormat="false" ht="14.25" hidden="false" customHeight="false" outlineLevel="0" collapsed="false">
      <c r="A272" s="14" t="n">
        <v>25.8</v>
      </c>
      <c r="B272" s="14" t="n">
        <v>5.7292</v>
      </c>
      <c r="C272" s="19" t="n">
        <v>48943</v>
      </c>
      <c r="G272" s="20" t="n">
        <f aca="false">$G$11</f>
        <v>14.8</v>
      </c>
      <c r="H272" s="20" t="n">
        <f aca="false">$H$11</f>
        <v>9.2</v>
      </c>
      <c r="I272" s="6" t="n">
        <f aca="false">(3.14*POWER(H272,2)*0.25*G272)</f>
        <v>983.34752</v>
      </c>
      <c r="J272" s="26" t="n">
        <f aca="false">B272-C272/(2*10^5/1.8467)</f>
        <v>5.2772848095</v>
      </c>
      <c r="K272" s="24" t="n">
        <f aca="false">G272-J272</f>
        <v>9.5227151905</v>
      </c>
      <c r="L272" s="6" t="n">
        <f aca="false">I272/K272</f>
        <v>103.263355075557</v>
      </c>
      <c r="M272" s="25" t="n">
        <f aca="false">C272/L272</f>
        <v>473.962907404944</v>
      </c>
      <c r="N272" s="17" t="n">
        <f aca="false">J272/G272</f>
        <v>0.356573297939189</v>
      </c>
      <c r="O272" s="18" t="n">
        <f aca="false">LN(L272/(3.14*H272^2/4))</f>
        <v>0.440947163545041</v>
      </c>
    </row>
    <row r="273" customFormat="false" ht="14.25" hidden="false" customHeight="false" outlineLevel="0" collapsed="false">
      <c r="A273" s="14" t="n">
        <v>25.9</v>
      </c>
      <c r="B273" s="14" t="n">
        <v>5.7499</v>
      </c>
      <c r="C273" s="19" t="n">
        <v>49063</v>
      </c>
      <c r="G273" s="20" t="n">
        <f aca="false">$G$11</f>
        <v>14.8</v>
      </c>
      <c r="H273" s="20" t="n">
        <f aca="false">$H$11</f>
        <v>9.2</v>
      </c>
      <c r="I273" s="6" t="n">
        <f aca="false">(3.14*POWER(H273,2)*0.25*G273)</f>
        <v>983.34752</v>
      </c>
      <c r="J273" s="26" t="n">
        <f aca="false">B273-C273/(2*10^5/1.8467)</f>
        <v>5.2968767895</v>
      </c>
      <c r="K273" s="24" t="n">
        <f aca="false">G273-J273</f>
        <v>9.5031232105</v>
      </c>
      <c r="L273" s="6" t="n">
        <f aca="false">I273/K273</f>
        <v>103.47624651583</v>
      </c>
      <c r="M273" s="25" t="n">
        <f aca="false">C273/L273</f>
        <v>474.147465259038</v>
      </c>
      <c r="N273" s="17" t="n">
        <f aca="false">J273/G273</f>
        <v>0.357897080371622</v>
      </c>
      <c r="O273" s="18" t="n">
        <f aca="false">LN(L273/(3.14*H273^2/4))</f>
        <v>0.443006677192973</v>
      </c>
    </row>
    <row r="274" customFormat="false" ht="14.25" hidden="false" customHeight="false" outlineLevel="0" collapsed="false">
      <c r="A274" s="14" t="n">
        <v>26</v>
      </c>
      <c r="B274" s="14" t="n">
        <v>5.7706</v>
      </c>
      <c r="C274" s="19" t="n">
        <v>49180</v>
      </c>
      <c r="G274" s="20" t="n">
        <f aca="false">$G$11</f>
        <v>14.8</v>
      </c>
      <c r="H274" s="20" t="n">
        <f aca="false">$H$11</f>
        <v>9.2</v>
      </c>
      <c r="I274" s="6" t="n">
        <f aca="false">(3.14*POWER(H274,2)*0.25*G274)</f>
        <v>983.34752</v>
      </c>
      <c r="J274" s="26" t="n">
        <f aca="false">B274-C274/(2*10^5/1.8467)</f>
        <v>5.31649647</v>
      </c>
      <c r="K274" s="24" t="n">
        <f aca="false">G274-J274</f>
        <v>9.48350353</v>
      </c>
      <c r="L274" s="6" t="n">
        <f aca="false">I274/K274</f>
        <v>103.690320448481</v>
      </c>
      <c r="M274" s="25" t="n">
        <f aca="false">C274/L274</f>
        <v>474.296923640383</v>
      </c>
      <c r="N274" s="17" t="n">
        <f aca="false">J274/G274</f>
        <v>0.359222734459459</v>
      </c>
      <c r="O274" s="18" t="n">
        <f aca="false">LN(L274/(3.14*H274^2/4))</f>
        <v>0.445073362102455</v>
      </c>
    </row>
    <row r="275" customFormat="false" ht="14.25" hidden="false" customHeight="false" outlineLevel="0" collapsed="false">
      <c r="A275" s="14" t="n">
        <v>26.1</v>
      </c>
      <c r="B275" s="14" t="n">
        <v>5.7919</v>
      </c>
      <c r="C275" s="19" t="n">
        <v>49312</v>
      </c>
      <c r="G275" s="20" t="n">
        <f aca="false">$G$11</f>
        <v>14.8</v>
      </c>
      <c r="H275" s="20" t="n">
        <f aca="false">$H$11</f>
        <v>9.2</v>
      </c>
      <c r="I275" s="6" t="n">
        <f aca="false">(3.14*POWER(H275,2)*0.25*G275)</f>
        <v>983.34752</v>
      </c>
      <c r="J275" s="26" t="n">
        <f aca="false">B275-C275/(2*10^5/1.8467)</f>
        <v>5.336577648</v>
      </c>
      <c r="K275" s="24" t="n">
        <f aca="false">G275-J275</f>
        <v>9.463422352</v>
      </c>
      <c r="L275" s="6" t="n">
        <f aca="false">I275/K275</f>
        <v>103.910349070723</v>
      </c>
      <c r="M275" s="25" t="n">
        <f aca="false">C275/L275</f>
        <v>474.562932768493</v>
      </c>
      <c r="N275" s="17" t="n">
        <f aca="false">J275/G275</f>
        <v>0.360579570810811</v>
      </c>
      <c r="O275" s="18" t="n">
        <f aca="false">LN(L275/(3.14*H275^2/4))</f>
        <v>0.447193092305045</v>
      </c>
    </row>
    <row r="276" customFormat="false" ht="14.25" hidden="false" customHeight="false" outlineLevel="0" collapsed="false">
      <c r="A276" s="14" t="n">
        <v>26.2</v>
      </c>
      <c r="B276" s="14" t="n">
        <v>5.8126</v>
      </c>
      <c r="C276" s="19" t="n">
        <v>49436</v>
      </c>
      <c r="G276" s="20" t="n">
        <f aca="false">$G$11</f>
        <v>14.8</v>
      </c>
      <c r="H276" s="20" t="n">
        <f aca="false">$H$11</f>
        <v>9.2</v>
      </c>
      <c r="I276" s="6" t="n">
        <f aca="false">(3.14*POWER(H276,2)*0.25*G276)</f>
        <v>983.34752</v>
      </c>
      <c r="J276" s="26" t="n">
        <f aca="false">B276-C276/(2*10^5/1.8467)</f>
        <v>5.356132694</v>
      </c>
      <c r="K276" s="24" t="n">
        <f aca="false">G276-J276</f>
        <v>9.443867306</v>
      </c>
      <c r="L276" s="6" t="n">
        <f aca="false">I276/K276</f>
        <v>104.125512159118</v>
      </c>
      <c r="M276" s="25" t="n">
        <f aca="false">C276/L276</f>
        <v>474.773174939635</v>
      </c>
      <c r="N276" s="17" t="n">
        <f aca="false">J276/G276</f>
        <v>0.361900857702703</v>
      </c>
      <c r="O276" s="18" t="n">
        <f aca="false">LN(L276/(3.14*H276^2/4))</f>
        <v>0.44926161225966</v>
      </c>
    </row>
    <row r="277" customFormat="false" ht="14.25" hidden="false" customHeight="false" outlineLevel="0" collapsed="false">
      <c r="A277" s="14" t="n">
        <v>26.3</v>
      </c>
      <c r="B277" s="14" t="n">
        <v>5.8332</v>
      </c>
      <c r="C277" s="19" t="n">
        <v>49556</v>
      </c>
      <c r="G277" s="20" t="n">
        <f aca="false">$G$11</f>
        <v>14.8</v>
      </c>
      <c r="H277" s="20" t="n">
        <f aca="false">$H$11</f>
        <v>9.2</v>
      </c>
      <c r="I277" s="6" t="n">
        <f aca="false">(3.14*POWER(H277,2)*0.25*G277)</f>
        <v>983.34752</v>
      </c>
      <c r="J277" s="26" t="n">
        <f aca="false">B277-C277/(2*10^5/1.8467)</f>
        <v>5.375624674</v>
      </c>
      <c r="K277" s="24" t="n">
        <f aca="false">G277-J277</f>
        <v>9.424375326</v>
      </c>
      <c r="L277" s="6" t="n">
        <f aca="false">I277/K277</f>
        <v>104.340869923457</v>
      </c>
      <c r="M277" s="25" t="n">
        <f aca="false">C277/L277</f>
        <v>474.943327924655</v>
      </c>
      <c r="N277" s="17" t="n">
        <f aca="false">J277/G277</f>
        <v>0.363217883378378</v>
      </c>
      <c r="O277" s="18" t="n">
        <f aca="false">LN(L277/(3.14*H277^2/4))</f>
        <v>0.451327728040994</v>
      </c>
    </row>
    <row r="278" customFormat="false" ht="14.25" hidden="false" customHeight="false" outlineLevel="0" collapsed="false">
      <c r="A278" s="14" t="n">
        <v>26.4</v>
      </c>
      <c r="B278" s="14" t="n">
        <v>5.8539</v>
      </c>
      <c r="C278" s="19" t="n">
        <v>49685</v>
      </c>
      <c r="G278" s="20" t="n">
        <f aca="false">$G$11</f>
        <v>14.8</v>
      </c>
      <c r="H278" s="20" t="n">
        <f aca="false">$H$11</f>
        <v>9.2</v>
      </c>
      <c r="I278" s="6" t="n">
        <f aca="false">(3.14*POWER(H278,2)*0.25*G278)</f>
        <v>983.34752</v>
      </c>
      <c r="J278" s="26" t="n">
        <f aca="false">B278-C278/(2*10^5/1.8467)</f>
        <v>5.3951335525</v>
      </c>
      <c r="K278" s="24" t="n">
        <f aca="false">G278-J278</f>
        <v>9.4048664475</v>
      </c>
      <c r="L278" s="6" t="n">
        <f aca="false">I278/K278</f>
        <v>104.557308228592</v>
      </c>
      <c r="M278" s="25" t="n">
        <f aca="false">C278/L278</f>
        <v>475.193947144991</v>
      </c>
      <c r="N278" s="17" t="n">
        <f aca="false">J278/G278</f>
        <v>0.364536050844595</v>
      </c>
      <c r="O278" s="18" t="n">
        <f aca="false">LN(L278/(3.14*H278^2/4))</f>
        <v>0.453399918277388</v>
      </c>
    </row>
    <row r="279" customFormat="false" ht="14.25" hidden="false" customHeight="false" outlineLevel="0" collapsed="false">
      <c r="A279" s="14" t="n">
        <v>26.5</v>
      </c>
      <c r="B279" s="14" t="n">
        <v>5.8746</v>
      </c>
      <c r="C279" s="19" t="n">
        <v>49816</v>
      </c>
      <c r="G279" s="20" t="n">
        <f aca="false">$G$11</f>
        <v>14.8</v>
      </c>
      <c r="H279" s="20" t="n">
        <f aca="false">$H$11</f>
        <v>9.2</v>
      </c>
      <c r="I279" s="6" t="n">
        <f aca="false">(3.14*POWER(H279,2)*0.25*G279)</f>
        <v>983.34752</v>
      </c>
      <c r="J279" s="26" t="n">
        <f aca="false">B279-C279/(2*10^5/1.8467)</f>
        <v>5.414623964</v>
      </c>
      <c r="K279" s="24" t="n">
        <f aca="false">G279-J279</f>
        <v>9.385376036</v>
      </c>
      <c r="L279" s="6" t="n">
        <f aca="false">I279/K279</f>
        <v>104.774440174599</v>
      </c>
      <c r="M279" s="25" t="n">
        <f aca="false">C279/L279</f>
        <v>475.45947195695</v>
      </c>
      <c r="N279" s="17" t="n">
        <f aca="false">J279/G279</f>
        <v>0.365852970540541</v>
      </c>
      <c r="O279" s="18" t="n">
        <f aca="false">LN(L279/(3.14*H279^2/4))</f>
        <v>0.455474443766574</v>
      </c>
    </row>
    <row r="280" customFormat="false" ht="14.25" hidden="false" customHeight="false" outlineLevel="0" collapsed="false">
      <c r="A280" s="14" t="n">
        <v>26.6</v>
      </c>
      <c r="B280" s="14" t="n">
        <v>5.8953</v>
      </c>
      <c r="C280" s="19" t="n">
        <v>49947</v>
      </c>
      <c r="G280" s="20" t="n">
        <f aca="false">$G$11</f>
        <v>14.8</v>
      </c>
      <c r="H280" s="20" t="n">
        <f aca="false">$H$11</f>
        <v>9.2</v>
      </c>
      <c r="I280" s="6" t="n">
        <f aca="false">(3.14*POWER(H280,2)*0.25*G280)</f>
        <v>983.34752</v>
      </c>
      <c r="J280" s="26" t="n">
        <f aca="false">B280-C280/(2*10^5/1.8467)</f>
        <v>5.4341143755</v>
      </c>
      <c r="K280" s="24" t="n">
        <f aca="false">G280-J280</f>
        <v>9.3658856245</v>
      </c>
      <c r="L280" s="6" t="n">
        <f aca="false">I280/K280</f>
        <v>104.992475823929</v>
      </c>
      <c r="M280" s="25" t="n">
        <f aca="false">C280/L280</f>
        <v>475.719803805375</v>
      </c>
      <c r="N280" s="17" t="n">
        <f aca="false">J280/G280</f>
        <v>0.367169890236487</v>
      </c>
      <c r="O280" s="18" t="n">
        <f aca="false">LN(L280/(3.14*H280^2/4))</f>
        <v>0.457553281859923</v>
      </c>
    </row>
    <row r="281" customFormat="false" ht="14.25" hidden="false" customHeight="false" outlineLevel="0" collapsed="false">
      <c r="A281" s="14" t="n">
        <v>26.7</v>
      </c>
      <c r="B281" s="14" t="n">
        <v>5.9161</v>
      </c>
      <c r="C281" s="19" t="n">
        <v>50070</v>
      </c>
      <c r="G281" s="20" t="n">
        <f aca="false">$G$11</f>
        <v>14.8</v>
      </c>
      <c r="H281" s="20" t="n">
        <f aca="false">$H$11</f>
        <v>9.2</v>
      </c>
      <c r="I281" s="6" t="n">
        <f aca="false">(3.14*POWER(H281,2)*0.25*G281)</f>
        <v>983.34752</v>
      </c>
      <c r="J281" s="26" t="n">
        <f aca="false">B281-C281/(2*10^5/1.8467)</f>
        <v>5.453778655</v>
      </c>
      <c r="K281" s="24" t="n">
        <f aca="false">G281-J281</f>
        <v>9.346221345</v>
      </c>
      <c r="L281" s="6" t="n">
        <f aca="false">I281/K281</f>
        <v>105.213378080979</v>
      </c>
      <c r="M281" s="25" t="n">
        <f aca="false">C281/L281</f>
        <v>475.890052322652</v>
      </c>
      <c r="N281" s="17" t="n">
        <f aca="false">J281/G281</f>
        <v>0.36849855777027</v>
      </c>
      <c r="O281" s="18" t="n">
        <f aca="false">LN(L281/(3.14*H281^2/4))</f>
        <v>0.459655053378317</v>
      </c>
    </row>
    <row r="282" customFormat="false" ht="14.25" hidden="false" customHeight="false" outlineLevel="0" collapsed="false">
      <c r="A282" s="14" t="n">
        <v>26.8</v>
      </c>
      <c r="B282" s="14" t="n">
        <v>5.9368</v>
      </c>
      <c r="C282" s="19" t="n">
        <v>50202</v>
      </c>
      <c r="G282" s="20" t="n">
        <f aca="false">$G$11</f>
        <v>14.8</v>
      </c>
      <c r="H282" s="20" t="n">
        <f aca="false">$H$11</f>
        <v>9.2</v>
      </c>
      <c r="I282" s="6" t="n">
        <f aca="false">(3.14*POWER(H282,2)*0.25*G282)</f>
        <v>983.34752</v>
      </c>
      <c r="J282" s="26" t="n">
        <f aca="false">B282-C282/(2*10^5/1.8467)</f>
        <v>5.473259833</v>
      </c>
      <c r="K282" s="24" t="n">
        <f aca="false">G282-J282</f>
        <v>9.326740167</v>
      </c>
      <c r="L282" s="6" t="n">
        <f aca="false">I282/K282</f>
        <v>105.433141954495</v>
      </c>
      <c r="M282" s="25" t="n">
        <f aca="false">C282/L282</f>
        <v>476.150089709622</v>
      </c>
      <c r="N282" s="17" t="n">
        <f aca="false">J282/G282</f>
        <v>0.369814853581081</v>
      </c>
      <c r="O282" s="18" t="n">
        <f aca="false">LN(L282/(3.14*H282^2/4))</f>
        <v>0.461741619567136</v>
      </c>
    </row>
    <row r="283" customFormat="false" ht="14.25" hidden="false" customHeight="false" outlineLevel="0" collapsed="false">
      <c r="A283" s="14" t="n">
        <v>26.9</v>
      </c>
      <c r="B283" s="14" t="n">
        <v>5.9581</v>
      </c>
      <c r="C283" s="19" t="n">
        <v>50339</v>
      </c>
      <c r="G283" s="20" t="n">
        <f aca="false">$G$11</f>
        <v>14.8</v>
      </c>
      <c r="H283" s="20" t="n">
        <f aca="false">$H$11</f>
        <v>9.2</v>
      </c>
      <c r="I283" s="6" t="n">
        <f aca="false">(3.14*POWER(H283,2)*0.25*G283)</f>
        <v>983.34752</v>
      </c>
      <c r="J283" s="26" t="n">
        <f aca="false">B283-C283/(2*10^5/1.8467)</f>
        <v>5.4932948435</v>
      </c>
      <c r="K283" s="24" t="n">
        <f aca="false">G283-J283</f>
        <v>9.3067051565</v>
      </c>
      <c r="L283" s="6" t="n">
        <f aca="false">I283/K283</f>
        <v>105.660113161875</v>
      </c>
      <c r="M283" s="25" t="n">
        <f aca="false">C283/L283</f>
        <v>476.423869837038</v>
      </c>
      <c r="N283" s="17" t="n">
        <f aca="false">J283/G283</f>
        <v>0.371168570506757</v>
      </c>
      <c r="O283" s="18" t="n">
        <f aca="false">LN(L283/(3.14*H283^2/4))</f>
        <v>0.463892055825482</v>
      </c>
    </row>
    <row r="284" customFormat="false" ht="14.25" hidden="false" customHeight="false" outlineLevel="0" collapsed="false">
      <c r="A284" s="14" t="n">
        <v>27</v>
      </c>
      <c r="B284" s="14" t="n">
        <v>5.9788</v>
      </c>
      <c r="C284" s="19" t="n">
        <v>50472</v>
      </c>
      <c r="G284" s="20" t="n">
        <f aca="false">$G$11</f>
        <v>14.8</v>
      </c>
      <c r="H284" s="20" t="n">
        <f aca="false">$H$11</f>
        <v>9.2</v>
      </c>
      <c r="I284" s="6" t="n">
        <f aca="false">(3.14*POWER(H284,2)*0.25*G284)</f>
        <v>983.34752</v>
      </c>
      <c r="J284" s="26" t="n">
        <f aca="false">B284-C284/(2*10^5/1.8467)</f>
        <v>5.512766788</v>
      </c>
      <c r="K284" s="24" t="n">
        <f aca="false">G284-J284</f>
        <v>9.287233212</v>
      </c>
      <c r="L284" s="6" t="n">
        <f aca="false">I284/K284</f>
        <v>105.881643924847</v>
      </c>
      <c r="M284" s="25" t="n">
        <f aca="false">C284/L284</f>
        <v>476.683191997133</v>
      </c>
      <c r="N284" s="17" t="n">
        <f aca="false">J284/G284</f>
        <v>0.372484242432432</v>
      </c>
      <c r="O284" s="18" t="n">
        <f aca="false">LN(L284/(3.14*H284^2/4))</f>
        <v>0.465986496630028</v>
      </c>
    </row>
    <row r="285" customFormat="false" ht="14.25" hidden="false" customHeight="false" outlineLevel="0" collapsed="false">
      <c r="A285" s="14" t="n">
        <v>27.1</v>
      </c>
      <c r="B285" s="14" t="n">
        <v>5.9995</v>
      </c>
      <c r="C285" s="19" t="n">
        <v>50607</v>
      </c>
      <c r="G285" s="20" t="n">
        <f aca="false">$G$11</f>
        <v>14.8</v>
      </c>
      <c r="H285" s="20" t="n">
        <f aca="false">$H$11</f>
        <v>9.2</v>
      </c>
      <c r="I285" s="6" t="n">
        <f aca="false">(3.14*POWER(H285,2)*0.25*G285)</f>
        <v>983.34752</v>
      </c>
      <c r="J285" s="26" t="n">
        <f aca="false">B285-C285/(2*10^5/1.8467)</f>
        <v>5.5322202655</v>
      </c>
      <c r="K285" s="24" t="n">
        <f aca="false">G285-J285</f>
        <v>9.2677797345</v>
      </c>
      <c r="L285" s="6" t="n">
        <f aca="false">I285/K285</f>
        <v>106.103894154866</v>
      </c>
      <c r="M285" s="25" t="n">
        <f aca="false">C285/L285</f>
        <v>476.957046704955</v>
      </c>
      <c r="N285" s="17" t="n">
        <f aca="false">J285/G285</f>
        <v>0.373798666587838</v>
      </c>
      <c r="O285" s="18" t="n">
        <f aca="false">LN(L285/(3.14*H285^2/4))</f>
        <v>0.468083340721032</v>
      </c>
    </row>
    <row r="286" customFormat="false" ht="14.25" hidden="false" customHeight="false" outlineLevel="0" collapsed="false">
      <c r="A286" s="14" t="n">
        <v>27.2</v>
      </c>
      <c r="B286" s="14" t="n">
        <v>6.0202</v>
      </c>
      <c r="C286" s="19" t="n">
        <v>50741</v>
      </c>
      <c r="G286" s="20" t="n">
        <f aca="false">$G$11</f>
        <v>14.8</v>
      </c>
      <c r="H286" s="20" t="n">
        <f aca="false">$H$11</f>
        <v>9.2</v>
      </c>
      <c r="I286" s="6" t="n">
        <f aca="false">(3.14*POWER(H286,2)*0.25*G286)</f>
        <v>983.34752</v>
      </c>
      <c r="J286" s="26" t="n">
        <f aca="false">B286-C286/(2*10^5/1.8467)</f>
        <v>5.5516829765</v>
      </c>
      <c r="K286" s="24" t="n">
        <f aca="false">G286-J286</f>
        <v>9.2483170235</v>
      </c>
      <c r="L286" s="6" t="n">
        <f aca="false">I286/K286</f>
        <v>106.327185530223</v>
      </c>
      <c r="M286" s="25" t="n">
        <f aca="false">C286/L286</f>
        <v>477.215678633545</v>
      </c>
      <c r="N286" s="17" t="n">
        <f aca="false">J286/G286</f>
        <v>0.375113714628378</v>
      </c>
      <c r="O286" s="18" t="n">
        <f aca="false">LN(L286/(3.14*H286^2/4))</f>
        <v>0.47018558920485</v>
      </c>
    </row>
    <row r="287" customFormat="false" ht="14.25" hidden="false" customHeight="false" outlineLevel="0" collapsed="false">
      <c r="A287" s="14" t="n">
        <v>27.3</v>
      </c>
      <c r="B287" s="14" t="n">
        <v>6.0409</v>
      </c>
      <c r="C287" s="19" t="n">
        <v>50866</v>
      </c>
      <c r="G287" s="20" t="n">
        <f aca="false">$G$11</f>
        <v>14.8</v>
      </c>
      <c r="H287" s="20" t="n">
        <f aca="false">$H$11</f>
        <v>9.2</v>
      </c>
      <c r="I287" s="6" t="n">
        <f aca="false">(3.14*POWER(H287,2)*0.25*G287)</f>
        <v>983.34752</v>
      </c>
      <c r="J287" s="26" t="n">
        <f aca="false">B287-C287/(2*10^5/1.8467)</f>
        <v>5.571228789</v>
      </c>
      <c r="K287" s="24" t="n">
        <f aca="false">G287-J287</f>
        <v>9.228771211</v>
      </c>
      <c r="L287" s="6" t="n">
        <f aca="false">I287/K287</f>
        <v>106.552378157118</v>
      </c>
      <c r="M287" s="25" t="n">
        <f aca="false">C287/L287</f>
        <v>477.380241340036</v>
      </c>
      <c r="N287" s="17" t="n">
        <f aca="false">J287/G287</f>
        <v>0.376434377635135</v>
      </c>
      <c r="O287" s="18" t="n">
        <f aca="false">LN(L287/(3.14*H287^2/4))</f>
        <v>0.472301271020372</v>
      </c>
    </row>
    <row r="288" customFormat="false" ht="14.25" hidden="false" customHeight="false" outlineLevel="0" collapsed="false">
      <c r="A288" s="14" t="n">
        <v>27.4</v>
      </c>
      <c r="B288" s="14" t="n">
        <v>6.0615</v>
      </c>
      <c r="C288" s="19" t="n">
        <v>50997</v>
      </c>
      <c r="G288" s="20" t="n">
        <f aca="false">$G$11</f>
        <v>14.8</v>
      </c>
      <c r="H288" s="20" t="n">
        <f aca="false">$H$11</f>
        <v>9.2</v>
      </c>
      <c r="I288" s="6" t="n">
        <f aca="false">(3.14*POWER(H288,2)*0.25*G288)</f>
        <v>983.34752</v>
      </c>
      <c r="J288" s="26" t="n">
        <f aca="false">B288-C288/(2*10^5/1.8467)</f>
        <v>5.5906192005</v>
      </c>
      <c r="K288" s="24" t="n">
        <f aca="false">G288-J288</f>
        <v>9.2093807995</v>
      </c>
      <c r="L288" s="6" t="n">
        <f aca="false">I288/K288</f>
        <v>106.77672488615</v>
      </c>
      <c r="M288" s="25" t="n">
        <f aca="false">C288/L288</f>
        <v>477.604085107269</v>
      </c>
      <c r="N288" s="17" t="n">
        <f aca="false">J288/G288</f>
        <v>0.377744540574324</v>
      </c>
      <c r="O288" s="18" t="n">
        <f aca="false">LN(L288/(3.14*H288^2/4))</f>
        <v>0.474404564087628</v>
      </c>
    </row>
    <row r="289" customFormat="false" ht="14.25" hidden="false" customHeight="false" outlineLevel="0" collapsed="false">
      <c r="A289" s="14" t="n">
        <v>27.5</v>
      </c>
      <c r="B289" s="14" t="n">
        <v>6.0821</v>
      </c>
      <c r="C289" s="19" t="n">
        <v>51127</v>
      </c>
      <c r="G289" s="20" t="n">
        <f aca="false">$G$11</f>
        <v>14.8</v>
      </c>
      <c r="H289" s="20" t="n">
        <f aca="false">$H$11</f>
        <v>9.2</v>
      </c>
      <c r="I289" s="6" t="n">
        <f aca="false">(3.14*POWER(H289,2)*0.25*G289)</f>
        <v>983.34752</v>
      </c>
      <c r="J289" s="26" t="n">
        <f aca="false">B289-C289/(2*10^5/1.8467)</f>
        <v>5.6100188455</v>
      </c>
      <c r="K289" s="24" t="n">
        <f aca="false">G289-J289</f>
        <v>9.1899811545</v>
      </c>
      <c r="L289" s="6" t="n">
        <f aca="false">I289/K289</f>
        <v>107.00212584424</v>
      </c>
      <c r="M289" s="25" t="n">
        <f aca="false">C289/L289</f>
        <v>477.81293686094</v>
      </c>
      <c r="N289" s="17" t="n">
        <f aca="false">J289/G289</f>
        <v>0.379055327398649</v>
      </c>
      <c r="O289" s="18" t="n">
        <f aca="false">LN(L289/(3.14*H289^2/4))</f>
        <v>0.47651329505746</v>
      </c>
    </row>
    <row r="290" customFormat="false" ht="14.25" hidden="false" customHeight="false" outlineLevel="0" collapsed="false">
      <c r="A290" s="14" t="n">
        <v>27.6</v>
      </c>
      <c r="B290" s="14" t="n">
        <v>6.1028</v>
      </c>
      <c r="C290" s="19" t="n">
        <v>51257</v>
      </c>
      <c r="G290" s="20" t="n">
        <f aca="false">$G$11</f>
        <v>14.8</v>
      </c>
      <c r="H290" s="20" t="n">
        <f aca="false">$H$11</f>
        <v>9.2</v>
      </c>
      <c r="I290" s="6" t="n">
        <f aca="false">(3.14*POWER(H290,2)*0.25*G290)</f>
        <v>983.34752</v>
      </c>
      <c r="J290" s="26" t="n">
        <f aca="false">B290-C290/(2*10^5/1.8467)</f>
        <v>5.6295184905</v>
      </c>
      <c r="K290" s="24" t="n">
        <f aca="false">G290-J290</f>
        <v>9.1704815095</v>
      </c>
      <c r="L290" s="6" t="n">
        <f aca="false">I290/K290</f>
        <v>107.22964971701</v>
      </c>
      <c r="M290" s="25" t="n">
        <f aca="false">C290/L290</f>
        <v>478.011446789881</v>
      </c>
      <c r="N290" s="17" t="n">
        <f aca="false">J290/G290</f>
        <v>0.38037287097973</v>
      </c>
      <c r="O290" s="18" t="n">
        <f aca="false">LN(L290/(3.14*H290^2/4))</f>
        <v>0.478637386665426</v>
      </c>
    </row>
    <row r="291" customFormat="false" ht="14.25" hidden="false" customHeight="false" outlineLevel="0" collapsed="false">
      <c r="A291" s="14" t="n">
        <v>27.7</v>
      </c>
      <c r="B291" s="14" t="n">
        <v>6.1242</v>
      </c>
      <c r="C291" s="19" t="n">
        <v>51386</v>
      </c>
      <c r="G291" s="20" t="n">
        <f aca="false">$G$11</f>
        <v>14.8</v>
      </c>
      <c r="H291" s="20" t="n">
        <f aca="false">$H$11</f>
        <v>9.2</v>
      </c>
      <c r="I291" s="6" t="n">
        <f aca="false">(3.14*POWER(H291,2)*0.25*G291)</f>
        <v>983.34752</v>
      </c>
      <c r="J291" s="26" t="n">
        <f aca="false">B291-C291/(2*10^5/1.8467)</f>
        <v>5.649727369</v>
      </c>
      <c r="K291" s="24" t="n">
        <f aca="false">G291-J291</f>
        <v>9.150272631</v>
      </c>
      <c r="L291" s="6" t="n">
        <f aca="false">I291/K291</f>
        <v>107.46647227412</v>
      </c>
      <c r="M291" s="25" t="n">
        <f aca="false">C291/L291</f>
        <v>478.158433161621</v>
      </c>
      <c r="N291" s="17" t="n">
        <f aca="false">J291/G291</f>
        <v>0.381738335743243</v>
      </c>
      <c r="O291" s="18" t="n">
        <f aca="false">LN(L291/(3.14*H291^2/4))</f>
        <v>0.480843506188819</v>
      </c>
    </row>
    <row r="292" customFormat="false" ht="14.25" hidden="false" customHeight="false" outlineLevel="0" collapsed="false">
      <c r="A292" s="14" t="n">
        <v>27.8</v>
      </c>
      <c r="B292" s="14" t="n">
        <v>6.1449</v>
      </c>
      <c r="C292" s="19" t="n">
        <v>51522</v>
      </c>
      <c r="G292" s="20" t="n">
        <f aca="false">$G$11</f>
        <v>14.8</v>
      </c>
      <c r="H292" s="20" t="n">
        <f aca="false">$H$11</f>
        <v>9.2</v>
      </c>
      <c r="I292" s="6" t="n">
        <f aca="false">(3.14*POWER(H292,2)*0.25*G292)</f>
        <v>983.34752</v>
      </c>
      <c r="J292" s="26" t="n">
        <f aca="false">B292-C292/(2*10^5/1.8467)</f>
        <v>5.669171613</v>
      </c>
      <c r="K292" s="24" t="n">
        <f aca="false">G292-J292</f>
        <v>9.130828387</v>
      </c>
      <c r="L292" s="6" t="n">
        <f aca="false">I292/K292</f>
        <v>107.695323832834</v>
      </c>
      <c r="M292" s="25" t="n">
        <f aca="false">C292/L292</f>
        <v>478.405172725726</v>
      </c>
      <c r="N292" s="17" t="n">
        <f aca="false">J292/G292</f>
        <v>0.383052136013513</v>
      </c>
      <c r="O292" s="18" t="n">
        <f aca="false">LN(L292/(3.14*H292^2/4))</f>
        <v>0.482970757858538</v>
      </c>
    </row>
    <row r="293" customFormat="false" ht="14.25" hidden="false" customHeight="false" outlineLevel="0" collapsed="false">
      <c r="A293" s="14" t="n">
        <v>27.9</v>
      </c>
      <c r="B293" s="14" t="n">
        <v>6.1657</v>
      </c>
      <c r="C293" s="19" t="n">
        <v>51651</v>
      </c>
      <c r="G293" s="20" t="n">
        <f aca="false">$G$11</f>
        <v>14.8</v>
      </c>
      <c r="H293" s="20" t="n">
        <f aca="false">$H$11</f>
        <v>9.2</v>
      </c>
      <c r="I293" s="6" t="n">
        <f aca="false">(3.14*POWER(H293,2)*0.25*G293)</f>
        <v>983.34752</v>
      </c>
      <c r="J293" s="26" t="n">
        <f aca="false">B293-C293/(2*10^5/1.8467)</f>
        <v>5.6887804915</v>
      </c>
      <c r="K293" s="24" t="n">
        <f aca="false">G293-J293</f>
        <v>9.1112195085</v>
      </c>
      <c r="L293" s="6" t="n">
        <f aca="false">I293/K293</f>
        <v>107.927102303113</v>
      </c>
      <c r="M293" s="25" t="n">
        <f aca="false">C293/L293</f>
        <v>478.573026587318</v>
      </c>
      <c r="N293" s="17" t="n">
        <f aca="false">J293/G293</f>
        <v>0.384377060236487</v>
      </c>
      <c r="O293" s="18" t="n">
        <f aca="false">LN(L293/(3.14*H293^2/4))</f>
        <v>0.485120613638417</v>
      </c>
    </row>
    <row r="294" customFormat="false" ht="14.25" hidden="false" customHeight="false" outlineLevel="0" collapsed="false">
      <c r="A294" s="14" t="n">
        <v>28</v>
      </c>
      <c r="B294" s="14" t="n">
        <v>6.1864</v>
      </c>
      <c r="C294" s="19" t="n">
        <v>51785</v>
      </c>
      <c r="G294" s="20" t="n">
        <f aca="false">$G$11</f>
        <v>14.8</v>
      </c>
      <c r="H294" s="20" t="n">
        <f aca="false">$H$11</f>
        <v>9.2</v>
      </c>
      <c r="I294" s="6" t="n">
        <f aca="false">(3.14*POWER(H294,2)*0.25*G294)</f>
        <v>983.34752</v>
      </c>
      <c r="J294" s="26" t="n">
        <f aca="false">B294-C294/(2*10^5/1.8467)</f>
        <v>5.7082432025</v>
      </c>
      <c r="K294" s="24" t="n">
        <f aca="false">G294-J294</f>
        <v>9.0917567975</v>
      </c>
      <c r="L294" s="6" t="n">
        <f aca="false">I294/K294</f>
        <v>108.158141699346</v>
      </c>
      <c r="M294" s="25" t="n">
        <f aca="false">C294/L294</f>
        <v>478.789661012759</v>
      </c>
      <c r="N294" s="17" t="n">
        <f aca="false">J294/G294</f>
        <v>0.385692108277027</v>
      </c>
      <c r="O294" s="18" t="n">
        <f aca="false">LN(L294/(3.14*H294^2/4))</f>
        <v>0.487259024202647</v>
      </c>
    </row>
    <row r="295" customFormat="false" ht="14.25" hidden="false" customHeight="false" outlineLevel="0" collapsed="false">
      <c r="A295" s="14" t="n">
        <v>28.1</v>
      </c>
      <c r="B295" s="14" t="n">
        <v>6.2072</v>
      </c>
      <c r="C295" s="19" t="n">
        <v>51919</v>
      </c>
      <c r="G295" s="20" t="n">
        <f aca="false">$G$11</f>
        <v>14.8</v>
      </c>
      <c r="H295" s="20" t="n">
        <f aca="false">$H$11</f>
        <v>9.2</v>
      </c>
      <c r="I295" s="6" t="n">
        <f aca="false">(3.14*POWER(H295,2)*0.25*G295)</f>
        <v>983.34752</v>
      </c>
      <c r="J295" s="26" t="n">
        <f aca="false">B295-C295/(2*10^5/1.8467)</f>
        <v>5.7278059135</v>
      </c>
      <c r="K295" s="24" t="n">
        <f aca="false">G295-J295</f>
        <v>9.0721940865</v>
      </c>
      <c r="L295" s="6" t="n">
        <f aca="false">I295/K295</f>
        <v>108.391367140534</v>
      </c>
      <c r="M295" s="25" t="n">
        <f aca="false">C295/L295</f>
        <v>478.995711279156</v>
      </c>
      <c r="N295" s="17" t="n">
        <f aca="false">J295/G295</f>
        <v>0.387013913074324</v>
      </c>
      <c r="O295" s="18" t="n">
        <f aca="false">LN(L295/(3.14*H295^2/4))</f>
        <v>0.489413039998971</v>
      </c>
    </row>
    <row r="296" customFormat="false" ht="14.25" hidden="false" customHeight="false" outlineLevel="0" collapsed="false">
      <c r="A296" s="14" t="n">
        <v>28.2</v>
      </c>
      <c r="B296" s="14" t="n">
        <v>6.2277</v>
      </c>
      <c r="C296" s="19" t="n">
        <v>52052</v>
      </c>
      <c r="G296" s="20" t="n">
        <f aca="false">$G$11</f>
        <v>14.8</v>
      </c>
      <c r="H296" s="20" t="n">
        <f aca="false">$H$11</f>
        <v>9.2</v>
      </c>
      <c r="I296" s="6" t="n">
        <f aca="false">(3.14*POWER(H296,2)*0.25*G296)</f>
        <v>983.34752</v>
      </c>
      <c r="J296" s="26" t="n">
        <f aca="false">B296-C296/(2*10^5/1.8467)</f>
        <v>5.747077858</v>
      </c>
      <c r="K296" s="24" t="n">
        <f aca="false">G296-J296</f>
        <v>9.052922142</v>
      </c>
      <c r="L296" s="6" t="n">
        <f aca="false">I296/K296</f>
        <v>108.622111686775</v>
      </c>
      <c r="M296" s="25" t="n">
        <f aca="false">C296/L296</f>
        <v>479.202615302659</v>
      </c>
      <c r="N296" s="17" t="n">
        <f aca="false">J296/G296</f>
        <v>0.388316071486486</v>
      </c>
      <c r="O296" s="18" t="n">
        <f aca="false">LN(L296/(3.14*H296^2/4))</f>
        <v>0.491539586556762</v>
      </c>
    </row>
    <row r="297" customFormat="false" ht="14.25" hidden="false" customHeight="false" outlineLevel="0" collapsed="false">
      <c r="A297" s="14" t="n">
        <v>28.3</v>
      </c>
      <c r="B297" s="14" t="n">
        <v>6.2484</v>
      </c>
      <c r="C297" s="19" t="n">
        <v>52178</v>
      </c>
      <c r="G297" s="20" t="n">
        <f aca="false">$G$11</f>
        <v>14.8</v>
      </c>
      <c r="H297" s="20" t="n">
        <f aca="false">$H$11</f>
        <v>9.2</v>
      </c>
      <c r="I297" s="6" t="n">
        <f aca="false">(3.14*POWER(H297,2)*0.25*G297)</f>
        <v>983.34752</v>
      </c>
      <c r="J297" s="26" t="n">
        <f aca="false">B297-C297/(2*10^5/1.8467)</f>
        <v>5.766614437</v>
      </c>
      <c r="K297" s="24" t="n">
        <f aca="false">G297-J297</f>
        <v>9.033385563</v>
      </c>
      <c r="L297" s="6" t="n">
        <f aca="false">I297/K297</f>
        <v>108.857029642099</v>
      </c>
      <c r="M297" s="25" t="n">
        <f aca="false">C297/L297</f>
        <v>479.325957832501</v>
      </c>
      <c r="N297" s="17" t="n">
        <f aca="false">J297/G297</f>
        <v>0.389636110608108</v>
      </c>
      <c r="O297" s="18" t="n">
        <f aca="false">LN(L297/(3.14*H297^2/4))</f>
        <v>0.49369995968732</v>
      </c>
    </row>
    <row r="298" customFormat="false" ht="14.25" hidden="false" customHeight="false" outlineLevel="0" collapsed="false">
      <c r="A298" s="14" t="n">
        <v>28.4</v>
      </c>
      <c r="B298" s="14" t="n">
        <v>6.269</v>
      </c>
      <c r="C298" s="19" t="n">
        <v>52318</v>
      </c>
      <c r="G298" s="20" t="n">
        <f aca="false">$G$11</f>
        <v>14.8</v>
      </c>
      <c r="H298" s="20" t="n">
        <f aca="false">$H$11</f>
        <v>9.2</v>
      </c>
      <c r="I298" s="6" t="n">
        <f aca="false">(3.14*POWER(H298,2)*0.25*G298)</f>
        <v>983.34752</v>
      </c>
      <c r="J298" s="26" t="n">
        <f aca="false">B298-C298/(2*10^5/1.8467)</f>
        <v>5.785921747</v>
      </c>
      <c r="K298" s="24" t="n">
        <f aca="false">G298-J298</f>
        <v>9.014078253</v>
      </c>
      <c r="L298" s="6" t="n">
        <f aca="false">I298/K298</f>
        <v>109.090191187627</v>
      </c>
      <c r="M298" s="25" t="n">
        <f aca="false">C298/L298</f>
        <v>479.584822708918</v>
      </c>
      <c r="N298" s="17" t="n">
        <f aca="false">J298/G298</f>
        <v>0.390940658581081</v>
      </c>
      <c r="O298" s="18" t="n">
        <f aca="false">LN(L298/(3.14*H298^2/4))</f>
        <v>0.49583957526572</v>
      </c>
    </row>
    <row r="299" customFormat="false" ht="14.25" hidden="false" customHeight="false" outlineLevel="0" collapsed="false">
      <c r="A299" s="14" t="n">
        <v>28.5</v>
      </c>
      <c r="B299" s="14" t="n">
        <v>6.2903</v>
      </c>
      <c r="C299" s="19" t="n">
        <v>52467</v>
      </c>
      <c r="G299" s="20" t="n">
        <f aca="false">$G$11</f>
        <v>14.8</v>
      </c>
      <c r="H299" s="20" t="n">
        <f aca="false">$H$11</f>
        <v>9.2</v>
      </c>
      <c r="I299" s="6" t="n">
        <f aca="false">(3.14*POWER(H299,2)*0.25*G299)</f>
        <v>983.34752</v>
      </c>
      <c r="J299" s="26" t="n">
        <f aca="false">B299-C299/(2*10^5/1.8467)</f>
        <v>5.8058459555</v>
      </c>
      <c r="K299" s="24" t="n">
        <f aca="false">G299-J299</f>
        <v>8.9941540445</v>
      </c>
      <c r="L299" s="6" t="n">
        <f aca="false">I299/K299</f>
        <v>109.331852126918</v>
      </c>
      <c r="M299" s="25" t="n">
        <f aca="false">C299/L299</f>
        <v>479.887598895639</v>
      </c>
      <c r="N299" s="17" t="n">
        <f aca="false">J299/G299</f>
        <v>0.392286888885135</v>
      </c>
      <c r="O299" s="18" t="n">
        <f aca="false">LN(L299/(3.14*H299^2/4))</f>
        <v>0.498052365094356</v>
      </c>
    </row>
    <row r="300" customFormat="false" ht="14.25" hidden="false" customHeight="false" outlineLevel="0" collapsed="false">
      <c r="A300" s="14" t="n">
        <v>28.6</v>
      </c>
      <c r="B300" s="14" t="n">
        <v>6.3108</v>
      </c>
      <c r="C300" s="19" t="n">
        <v>52600</v>
      </c>
      <c r="G300" s="20" t="n">
        <f aca="false">$G$11</f>
        <v>14.8</v>
      </c>
      <c r="H300" s="20" t="n">
        <f aca="false">$H$11</f>
        <v>9.2</v>
      </c>
      <c r="I300" s="6" t="n">
        <f aca="false">(3.14*POWER(H300,2)*0.25*G300)</f>
        <v>983.34752</v>
      </c>
      <c r="J300" s="26" t="n">
        <f aca="false">B300-C300/(2*10^5/1.8467)</f>
        <v>5.8251179</v>
      </c>
      <c r="K300" s="24" t="n">
        <f aca="false">G300-J300</f>
        <v>8.9748821</v>
      </c>
      <c r="L300" s="6" t="n">
        <f aca="false">I300/K300</f>
        <v>109.566622607778</v>
      </c>
      <c r="M300" s="25" t="n">
        <f aca="false">C300/L300</f>
        <v>480.07320795399</v>
      </c>
      <c r="N300" s="17" t="n">
        <f aca="false">J300/G300</f>
        <v>0.393589047297297</v>
      </c>
      <c r="O300" s="18" t="n">
        <f aca="false">LN(L300/(3.14*H300^2/4))</f>
        <v>0.500197382972262</v>
      </c>
    </row>
    <row r="301" customFormat="false" ht="14.25" hidden="false" customHeight="false" outlineLevel="0" collapsed="false">
      <c r="A301" s="14" t="n">
        <v>28.7</v>
      </c>
      <c r="B301" s="14" t="n">
        <v>6.3315</v>
      </c>
      <c r="C301" s="19" t="n">
        <v>52741</v>
      </c>
      <c r="G301" s="20" t="n">
        <f aca="false">$G$11</f>
        <v>14.8</v>
      </c>
      <c r="H301" s="20" t="n">
        <f aca="false">$H$11</f>
        <v>9.2</v>
      </c>
      <c r="I301" s="6" t="n">
        <f aca="false">(3.14*POWER(H301,2)*0.25*G301)</f>
        <v>983.34752</v>
      </c>
      <c r="J301" s="26" t="n">
        <f aca="false">B301-C301/(2*10^5/1.8467)</f>
        <v>5.8445159765</v>
      </c>
      <c r="K301" s="24" t="n">
        <f aca="false">G301-J301</f>
        <v>8.9554840235</v>
      </c>
      <c r="L301" s="6" t="n">
        <f aca="false">I301/K301</f>
        <v>109.803950006455</v>
      </c>
      <c r="M301" s="25" t="n">
        <f aca="false">C301/L301</f>
        <v>480.319697031842</v>
      </c>
      <c r="N301" s="17" t="n">
        <f aca="false">J301/G301</f>
        <v>0.394899728141892</v>
      </c>
      <c r="O301" s="18" t="n">
        <f aca="false">LN(L301/(3.14*H301^2/4))</f>
        <v>0.502361096075978</v>
      </c>
    </row>
    <row r="302" customFormat="false" ht="14.25" hidden="false" customHeight="false" outlineLevel="0" collapsed="false">
      <c r="A302" s="14" t="n">
        <v>28.8</v>
      </c>
      <c r="B302" s="14" t="n">
        <v>6.3522</v>
      </c>
      <c r="C302" s="19" t="n">
        <v>52886</v>
      </c>
      <c r="G302" s="20" t="n">
        <f aca="false">$G$11</f>
        <v>14.8</v>
      </c>
      <c r="H302" s="20" t="n">
        <f aca="false">$H$11</f>
        <v>9.2</v>
      </c>
      <c r="I302" s="6" t="n">
        <f aca="false">(3.14*POWER(H302,2)*0.25*G302)</f>
        <v>983.34752</v>
      </c>
      <c r="J302" s="26" t="n">
        <f aca="false">B302-C302/(2*10^5/1.8467)</f>
        <v>5.863877119</v>
      </c>
      <c r="K302" s="24" t="n">
        <f aca="false">G302-J302</f>
        <v>8.936122881</v>
      </c>
      <c r="L302" s="6" t="n">
        <f aca="false">I302/K302</f>
        <v>110.041852948419</v>
      </c>
      <c r="M302" s="25" t="n">
        <f aca="false">C302/L302</f>
        <v>480.598959241354</v>
      </c>
      <c r="N302" s="17" t="n">
        <f aca="false">J302/G302</f>
        <v>0.396207913445946</v>
      </c>
      <c r="O302" s="18" t="n">
        <f aca="false">LN(L302/(3.14*H302^2/4))</f>
        <v>0.504525367866741</v>
      </c>
    </row>
    <row r="303" customFormat="false" ht="14.25" hidden="false" customHeight="false" outlineLevel="0" collapsed="false">
      <c r="A303" s="14" t="n">
        <v>28.9</v>
      </c>
      <c r="B303" s="14" t="n">
        <v>6.3728</v>
      </c>
      <c r="C303" s="19" t="n">
        <v>53029</v>
      </c>
      <c r="G303" s="20" t="n">
        <f aca="false">$G$11</f>
        <v>14.8</v>
      </c>
      <c r="H303" s="20" t="n">
        <f aca="false">$H$11</f>
        <v>9.2</v>
      </c>
      <c r="I303" s="6" t="n">
        <f aca="false">(3.14*POWER(H303,2)*0.25*G303)</f>
        <v>983.34752</v>
      </c>
      <c r="J303" s="26" t="n">
        <f aca="false">B303-C303/(2*10^5/1.8467)</f>
        <v>5.8831567285</v>
      </c>
      <c r="K303" s="24" t="n">
        <f aca="false">G303-J303</f>
        <v>8.9168432715</v>
      </c>
      <c r="L303" s="6" t="n">
        <f aca="false">I303/K303</f>
        <v>110.279780641987</v>
      </c>
      <c r="M303" s="25" t="n">
        <f aca="false">C303/L303</f>
        <v>480.858772943642</v>
      </c>
      <c r="N303" s="17" t="n">
        <f aca="false">J303/G303</f>
        <v>0.397510589763513</v>
      </c>
      <c r="O303" s="18" t="n">
        <f aca="false">LN(L303/(3.14*H303^2/4))</f>
        <v>0.50668519014277</v>
      </c>
    </row>
    <row r="304" customFormat="false" ht="14.25" hidden="false" customHeight="false" outlineLevel="0" collapsed="false">
      <c r="A304" s="14" t="n">
        <v>29</v>
      </c>
      <c r="B304" s="14" t="n">
        <v>6.3936</v>
      </c>
      <c r="C304" s="19" t="n">
        <v>53170</v>
      </c>
      <c r="G304" s="20" t="n">
        <f aca="false">$G$11</f>
        <v>14.8</v>
      </c>
      <c r="H304" s="20" t="n">
        <f aca="false">$H$11</f>
        <v>9.2</v>
      </c>
      <c r="I304" s="6" t="n">
        <f aca="false">(3.14*POWER(H304,2)*0.25*G304)</f>
        <v>983.34752</v>
      </c>
      <c r="J304" s="26" t="n">
        <f aca="false">B304-C304/(2*10^5/1.8467)</f>
        <v>5.902654805</v>
      </c>
      <c r="K304" s="24" t="n">
        <f aca="false">G304-J304</f>
        <v>8.897345195</v>
      </c>
      <c r="L304" s="6" t="n">
        <f aca="false">I304/K304</f>
        <v>110.52145313555</v>
      </c>
      <c r="M304" s="25" t="n">
        <f aca="false">C304/L304</f>
        <v>481.083070223384</v>
      </c>
      <c r="N304" s="17" t="n">
        <f aca="false">J304/G304</f>
        <v>0.398828027364865</v>
      </c>
      <c r="O304" s="18" t="n">
        <f aca="false">LN(L304/(3.14*H304^2/4))</f>
        <v>0.50887424122672</v>
      </c>
    </row>
    <row r="305" customFormat="false" ht="14.25" hidden="false" customHeight="false" outlineLevel="0" collapsed="false">
      <c r="A305" s="14" t="n">
        <v>29.1</v>
      </c>
      <c r="B305" s="14" t="n">
        <v>6.4144</v>
      </c>
      <c r="C305" s="19" t="n">
        <v>53322</v>
      </c>
      <c r="G305" s="20" t="n">
        <f aca="false">$G$11</f>
        <v>14.8</v>
      </c>
      <c r="H305" s="20" t="n">
        <f aca="false">$H$11</f>
        <v>9.2</v>
      </c>
      <c r="I305" s="6" t="n">
        <f aca="false">(3.14*POWER(H305,2)*0.25*G305)</f>
        <v>983.34752</v>
      </c>
      <c r="J305" s="26" t="n">
        <f aca="false">B305-C305/(2*10^5/1.8467)</f>
        <v>5.922051313</v>
      </c>
      <c r="K305" s="24" t="n">
        <f aca="false">G305-J305</f>
        <v>8.877948687</v>
      </c>
      <c r="L305" s="6" t="n">
        <f aca="false">I305/K305</f>
        <v>110.762919979468</v>
      </c>
      <c r="M305" s="25" t="n">
        <f aca="false">C305/L305</f>
        <v>481.406593559329</v>
      </c>
      <c r="N305" s="17" t="n">
        <f aca="false">J305/G305</f>
        <v>0.40013860222973</v>
      </c>
      <c r="O305" s="18" t="n">
        <f aca="false">LN(L305/(3.14*H305^2/4))</f>
        <v>0.511056654167675</v>
      </c>
    </row>
    <row r="306" customFormat="false" ht="14.25" hidden="false" customHeight="false" outlineLevel="0" collapsed="false">
      <c r="A306" s="14" t="n">
        <v>29.2</v>
      </c>
      <c r="B306" s="14" t="n">
        <v>6.4352</v>
      </c>
      <c r="C306" s="19" t="n">
        <v>53474</v>
      </c>
      <c r="G306" s="20" t="n">
        <f aca="false">$G$11</f>
        <v>14.8</v>
      </c>
      <c r="H306" s="20" t="n">
        <f aca="false">$H$11</f>
        <v>9.2</v>
      </c>
      <c r="I306" s="6" t="n">
        <f aca="false">(3.14*POWER(H306,2)*0.25*G306)</f>
        <v>983.34752</v>
      </c>
      <c r="J306" s="26" t="n">
        <f aca="false">B306-C306/(2*10^5/1.8467)</f>
        <v>5.941447821</v>
      </c>
      <c r="K306" s="24" t="n">
        <f aca="false">G306-J306</f>
        <v>8.858552179</v>
      </c>
      <c r="L306" s="6" t="n">
        <f aca="false">I306/K306</f>
        <v>111.005444245293</v>
      </c>
      <c r="M306" s="25" t="n">
        <f aca="false">C306/L306</f>
        <v>481.724120502024</v>
      </c>
      <c r="N306" s="17" t="n">
        <f aca="false">J306/G306</f>
        <v>0.401449177094595</v>
      </c>
      <c r="O306" s="18" t="n">
        <f aca="false">LN(L306/(3.14*H306^2/4))</f>
        <v>0.513243840454185</v>
      </c>
    </row>
    <row r="307" customFormat="false" ht="14.25" hidden="false" customHeight="false" outlineLevel="0" collapsed="false">
      <c r="A307" s="14" t="n">
        <v>29.3</v>
      </c>
      <c r="B307" s="14" t="n">
        <v>6.4566</v>
      </c>
      <c r="C307" s="19" t="n">
        <v>53627</v>
      </c>
      <c r="G307" s="20" t="n">
        <f aca="false">$G$11</f>
        <v>14.8</v>
      </c>
      <c r="H307" s="20" t="n">
        <f aca="false">$H$11</f>
        <v>9.2</v>
      </c>
      <c r="I307" s="6" t="n">
        <f aca="false">(3.14*POWER(H307,2)*0.25*G307)</f>
        <v>983.34752</v>
      </c>
      <c r="J307" s="26" t="n">
        <f aca="false">B307-C307/(2*10^5/1.8467)</f>
        <v>5.9614350955</v>
      </c>
      <c r="K307" s="24" t="n">
        <f aca="false">G307-J307</f>
        <v>8.8385649045</v>
      </c>
      <c r="L307" s="6" t="n">
        <f aca="false">I307/K307</f>
        <v>111.256468739551</v>
      </c>
      <c r="M307" s="25" t="n">
        <f aca="false">C307/L307</f>
        <v>482.012422356668</v>
      </c>
      <c r="N307" s="17" t="n">
        <f aca="false">J307/G307</f>
        <v>0.402799668614865</v>
      </c>
      <c r="O307" s="18" t="n">
        <f aca="false">LN(L307/(3.14*H307^2/4))</f>
        <v>0.515502658419173</v>
      </c>
    </row>
    <row r="308" customFormat="false" ht="14.25" hidden="false" customHeight="false" outlineLevel="0" collapsed="false">
      <c r="A308" s="14" t="n">
        <v>29.4</v>
      </c>
      <c r="B308" s="14" t="n">
        <v>6.4774</v>
      </c>
      <c r="C308" s="19" t="n">
        <v>53784</v>
      </c>
      <c r="G308" s="20" t="n">
        <f aca="false">$G$11</f>
        <v>14.8</v>
      </c>
      <c r="H308" s="20" t="n">
        <f aca="false">$H$11</f>
        <v>9.2</v>
      </c>
      <c r="I308" s="6" t="n">
        <f aca="false">(3.14*POWER(H308,2)*0.25*G308)</f>
        <v>983.34752</v>
      </c>
      <c r="J308" s="26" t="n">
        <f aca="false">B308-C308/(2*10^5/1.8467)</f>
        <v>5.980785436</v>
      </c>
      <c r="K308" s="24" t="n">
        <f aca="false">G308-J308</f>
        <v>8.819214564</v>
      </c>
      <c r="L308" s="6" t="n">
        <f aca="false">I308/K308</f>
        <v>111.500577842161</v>
      </c>
      <c r="M308" s="25" t="n">
        <f aca="false">C308/L308</f>
        <v>482.365213175273</v>
      </c>
      <c r="N308" s="17" t="n">
        <f aca="false">J308/G308</f>
        <v>0.404107124054054</v>
      </c>
      <c r="O308" s="18" t="n">
        <f aca="false">LN(L308/(3.14*H308^2/4))</f>
        <v>0.517694366417388</v>
      </c>
    </row>
    <row r="309" customFormat="false" ht="14.25" hidden="false" customHeight="false" outlineLevel="0" collapsed="false">
      <c r="A309" s="14" t="n">
        <v>29.5</v>
      </c>
      <c r="B309" s="14" t="n">
        <v>6.4981</v>
      </c>
      <c r="C309" s="19" t="n">
        <v>53934</v>
      </c>
      <c r="G309" s="20" t="n">
        <f aca="false">$G$11</f>
        <v>14.8</v>
      </c>
      <c r="H309" s="20" t="n">
        <f aca="false">$H$11</f>
        <v>9.2</v>
      </c>
      <c r="I309" s="6" t="n">
        <f aca="false">(3.14*POWER(H309,2)*0.25*G309)</f>
        <v>983.34752</v>
      </c>
      <c r="J309" s="26" t="n">
        <f aca="false">B309-C309/(2*10^5/1.8467)</f>
        <v>6.000100411</v>
      </c>
      <c r="K309" s="24" t="n">
        <f aca="false">G309-J309</f>
        <v>8.799899589</v>
      </c>
      <c r="L309" s="6" t="n">
        <f aca="false">I309/K309</f>
        <v>111.745311415735</v>
      </c>
      <c r="M309" s="25" t="n">
        <f aca="false">C309/L309</f>
        <v>482.651122599187</v>
      </c>
      <c r="N309" s="17" t="n">
        <f aca="false">J309/G309</f>
        <v>0.405412189932432</v>
      </c>
      <c r="O309" s="18" t="n">
        <f aca="false">LN(L309/(3.14*H309^2/4))</f>
        <v>0.519886869691916</v>
      </c>
    </row>
    <row r="310" customFormat="false" ht="14.25" hidden="false" customHeight="false" outlineLevel="0" collapsed="false">
      <c r="A310" s="14" t="n">
        <v>29.6</v>
      </c>
      <c r="B310" s="14" t="n">
        <v>6.5187</v>
      </c>
      <c r="C310" s="19" t="n">
        <v>54071</v>
      </c>
      <c r="G310" s="20" t="n">
        <f aca="false">$G$11</f>
        <v>14.8</v>
      </c>
      <c r="H310" s="20" t="n">
        <f aca="false">$H$11</f>
        <v>9.2</v>
      </c>
      <c r="I310" s="6" t="n">
        <f aca="false">(3.14*POWER(H310,2)*0.25*G310)</f>
        <v>983.34752</v>
      </c>
      <c r="J310" s="26" t="n">
        <f aca="false">B310-C310/(2*10^5/1.8467)</f>
        <v>6.0194354215</v>
      </c>
      <c r="K310" s="24" t="n">
        <f aca="false">G310-J310</f>
        <v>8.7805645785</v>
      </c>
      <c r="L310" s="6" t="n">
        <f aca="false">I310/K310</f>
        <v>111.991377229639</v>
      </c>
      <c r="M310" s="25" t="n">
        <f aca="false">C310/L310</f>
        <v>482.813957088206</v>
      </c>
      <c r="N310" s="17" t="n">
        <f aca="false">J310/G310</f>
        <v>0.406718609560811</v>
      </c>
      <c r="O310" s="18" t="n">
        <f aca="false">LN(L310/(3.14*H310^2/4))</f>
        <v>0.522086472399947</v>
      </c>
    </row>
    <row r="311" customFormat="false" ht="14.25" hidden="false" customHeight="false" outlineLevel="0" collapsed="false">
      <c r="A311" s="14" t="n">
        <v>29.7</v>
      </c>
      <c r="B311" s="14" t="n">
        <v>6.5394</v>
      </c>
      <c r="C311" s="19" t="n">
        <v>54222</v>
      </c>
      <c r="G311" s="20" t="n">
        <f aca="false">$G$11</f>
        <v>14.8</v>
      </c>
      <c r="H311" s="20" t="n">
        <f aca="false">$H$11</f>
        <v>9.2</v>
      </c>
      <c r="I311" s="6" t="n">
        <f aca="false">(3.14*POWER(H311,2)*0.25*G311)</f>
        <v>983.34752</v>
      </c>
      <c r="J311" s="26" t="n">
        <f aca="false">B311-C311/(2*10^5/1.8467)</f>
        <v>6.038741163</v>
      </c>
      <c r="K311" s="24" t="n">
        <f aca="false">G311-J311</f>
        <v>8.761258837</v>
      </c>
      <c r="L311" s="6" t="n">
        <f aca="false">I311/K311</f>
        <v>112.238154161955</v>
      </c>
      <c r="M311" s="25" t="n">
        <f aca="false">C311/L311</f>
        <v>483.09775231834</v>
      </c>
      <c r="N311" s="17" t="n">
        <f aca="false">J311/G311</f>
        <v>0.408023051554054</v>
      </c>
      <c r="O311" s="18" t="n">
        <f aca="false">LN(L311/(3.14*H311^2/4))</f>
        <v>0.524287583292154</v>
      </c>
    </row>
    <row r="312" customFormat="false" ht="14.25" hidden="false" customHeight="false" outlineLevel="0" collapsed="false">
      <c r="A312" s="14" t="n">
        <v>29.8</v>
      </c>
      <c r="B312" s="14" t="n">
        <v>6.5599</v>
      </c>
      <c r="C312" s="19" t="n">
        <v>54375</v>
      </c>
      <c r="G312" s="20" t="n">
        <f aca="false">$G$11</f>
        <v>14.8</v>
      </c>
      <c r="H312" s="20" t="n">
        <f aca="false">$H$11</f>
        <v>9.2</v>
      </c>
      <c r="I312" s="6" t="n">
        <f aca="false">(3.14*POWER(H312,2)*0.25*G312)</f>
        <v>983.34752</v>
      </c>
      <c r="J312" s="26" t="n">
        <f aca="false">B312-C312/(2*10^5/1.8467)</f>
        <v>6.0578284375</v>
      </c>
      <c r="K312" s="24" t="n">
        <f aca="false">G312-J312</f>
        <v>8.7421715625</v>
      </c>
      <c r="L312" s="6" t="n">
        <f aca="false">I312/K312</f>
        <v>112.483210031947</v>
      </c>
      <c r="M312" s="25" t="n">
        <f aca="false">C312/L312</f>
        <v>483.405478778182</v>
      </c>
      <c r="N312" s="17" t="n">
        <f aca="false">J312/G312</f>
        <v>0.409312732263513</v>
      </c>
      <c r="O312" s="18" t="n">
        <f aca="false">LN(L312/(3.14*H312^2/4))</f>
        <v>0.526468559435723</v>
      </c>
    </row>
    <row r="313" customFormat="false" ht="14.25" hidden="false" customHeight="false" outlineLevel="0" collapsed="false">
      <c r="A313" s="14" t="n">
        <v>29.9</v>
      </c>
      <c r="B313" s="14" t="n">
        <v>6.5805</v>
      </c>
      <c r="C313" s="19" t="n">
        <v>54532</v>
      </c>
      <c r="G313" s="20" t="n">
        <f aca="false">$G$11</f>
        <v>14.8</v>
      </c>
      <c r="H313" s="20" t="n">
        <f aca="false">$H$11</f>
        <v>9.2</v>
      </c>
      <c r="I313" s="6" t="n">
        <f aca="false">(3.14*POWER(H313,2)*0.25*G313)</f>
        <v>983.34752</v>
      </c>
      <c r="J313" s="26" t="n">
        <f aca="false">B313-C313/(2*10^5/1.8467)</f>
        <v>6.076978778</v>
      </c>
      <c r="K313" s="24" t="n">
        <f aca="false">G313-J313</f>
        <v>8.723021222</v>
      </c>
      <c r="L313" s="6" t="n">
        <f aca="false">I313/K313</f>
        <v>112.730153346404</v>
      </c>
      <c r="M313" s="25" t="n">
        <f aca="false">C313/L313</f>
        <v>483.739251488735</v>
      </c>
      <c r="N313" s="17" t="n">
        <f aca="false">J313/G313</f>
        <v>0.410606674189189</v>
      </c>
      <c r="O313" s="18" t="n">
        <f aca="false">LN(L313/(3.14*H313^2/4))</f>
        <v>0.528661532443351</v>
      </c>
    </row>
    <row r="314" customFormat="false" ht="14.25" hidden="false" customHeight="false" outlineLevel="0" collapsed="false">
      <c r="A314" s="14" t="n">
        <v>30</v>
      </c>
      <c r="B314" s="14" t="n">
        <v>6.6012</v>
      </c>
      <c r="C314" s="19" t="n">
        <v>54679</v>
      </c>
      <c r="G314" s="20" t="n">
        <f aca="false">$G$11</f>
        <v>14.8</v>
      </c>
      <c r="H314" s="20" t="n">
        <f aca="false">$H$11</f>
        <v>9.2</v>
      </c>
      <c r="I314" s="6" t="n">
        <f aca="false">(3.14*POWER(H314,2)*0.25*G314)</f>
        <v>983.34752</v>
      </c>
      <c r="J314" s="26" t="n">
        <f aca="false">B314-C314/(2*10^5/1.8467)</f>
        <v>6.0963214535</v>
      </c>
      <c r="K314" s="24" t="n">
        <f aca="false">G314-J314</f>
        <v>8.7036785465</v>
      </c>
      <c r="L314" s="6" t="n">
        <f aca="false">I314/K314</f>
        <v>112.9806799213</v>
      </c>
      <c r="M314" s="25" t="n">
        <f aca="false">C314/L314</f>
        <v>483.967701717571</v>
      </c>
      <c r="N314" s="17" t="n">
        <f aca="false">J314/G314</f>
        <v>0.411913611722973</v>
      </c>
      <c r="O314" s="18" t="n">
        <f aca="false">LN(L314/(3.14*H314^2/4))</f>
        <v>0.530881423036544</v>
      </c>
    </row>
    <row r="315" customFormat="false" ht="14.25" hidden="false" customHeight="false" outlineLevel="0" collapsed="false">
      <c r="A315" s="14" t="n">
        <v>30.1</v>
      </c>
      <c r="B315" s="14" t="n">
        <v>6.6225</v>
      </c>
      <c r="C315" s="19" t="n">
        <v>54841</v>
      </c>
      <c r="G315" s="20" t="n">
        <f aca="false">$G$11</f>
        <v>14.8</v>
      </c>
      <c r="H315" s="20" t="n">
        <f aca="false">$H$11</f>
        <v>9.2</v>
      </c>
      <c r="I315" s="6" t="n">
        <f aca="false">(3.14*POWER(H315,2)*0.25*G315)</f>
        <v>983.34752</v>
      </c>
      <c r="J315" s="26" t="n">
        <f aca="false">B315-C315/(2*10^5/1.8467)</f>
        <v>6.1161256265</v>
      </c>
      <c r="K315" s="24" t="n">
        <f aca="false">G315-J315</f>
        <v>8.6838743735</v>
      </c>
      <c r="L315" s="6" t="n">
        <f aca="false">I315/K315</f>
        <v>113.23834013546</v>
      </c>
      <c r="M315" s="25" t="n">
        <f aca="false">C315/L315</f>
        <v>484.297102327683</v>
      </c>
      <c r="N315" s="17" t="n">
        <f aca="false">J315/G315</f>
        <v>0.41325173152027</v>
      </c>
      <c r="O315" s="18" t="n">
        <f aca="false">LN(L315/(3.14*H315^2/4))</f>
        <v>0.533159395291184</v>
      </c>
    </row>
    <row r="316" customFormat="false" ht="14.25" hidden="false" customHeight="false" outlineLevel="0" collapsed="false">
      <c r="A316" s="14" t="n">
        <v>30.2</v>
      </c>
      <c r="B316" s="14" t="n">
        <v>6.6432</v>
      </c>
      <c r="C316" s="19" t="n">
        <v>54988</v>
      </c>
      <c r="G316" s="20" t="n">
        <f aca="false">$G$11</f>
        <v>14.8</v>
      </c>
      <c r="H316" s="20" t="n">
        <f aca="false">$H$11</f>
        <v>9.2</v>
      </c>
      <c r="I316" s="6" t="n">
        <f aca="false">(3.14*POWER(H316,2)*0.25*G316)</f>
        <v>983.34752</v>
      </c>
      <c r="J316" s="26" t="n">
        <f aca="false">B316-C316/(2*10^5/1.8467)</f>
        <v>6.135468302</v>
      </c>
      <c r="K316" s="24" t="n">
        <f aca="false">G316-J316</f>
        <v>8.664531698</v>
      </c>
      <c r="L316" s="6" t="n">
        <f aca="false">I316/K316</f>
        <v>113.491133078431</v>
      </c>
      <c r="M316" s="25" t="n">
        <f aca="false">C316/L316</f>
        <v>484.513622416645</v>
      </c>
      <c r="N316" s="17" t="n">
        <f aca="false">J316/G316</f>
        <v>0.414558669054054</v>
      </c>
      <c r="O316" s="18" t="n">
        <f aca="false">LN(L316/(3.14*H316^2/4))</f>
        <v>0.535389304302466</v>
      </c>
    </row>
    <row r="317" customFormat="false" ht="14.25" hidden="false" customHeight="false" outlineLevel="0" collapsed="false">
      <c r="A317" s="14" t="n">
        <v>30.3</v>
      </c>
      <c r="B317" s="14" t="n">
        <v>6.664</v>
      </c>
      <c r="C317" s="19" t="n">
        <v>55146</v>
      </c>
      <c r="G317" s="20" t="n">
        <f aca="false">$G$11</f>
        <v>14.8</v>
      </c>
      <c r="H317" s="20" t="n">
        <f aca="false">$H$11</f>
        <v>9.2</v>
      </c>
      <c r="I317" s="6" t="n">
        <f aca="false">(3.14*POWER(H317,2)*0.25*G317)</f>
        <v>983.34752</v>
      </c>
      <c r="J317" s="26" t="n">
        <f aca="false">B317-C317/(2*10^5/1.8467)</f>
        <v>6.154809409</v>
      </c>
      <c r="K317" s="24" t="n">
        <f aca="false">G317-J317</f>
        <v>8.645190591</v>
      </c>
      <c r="L317" s="6" t="n">
        <f aca="false">I317/K317</f>
        <v>113.745036578338</v>
      </c>
      <c r="M317" s="25" t="n">
        <f aca="false">C317/L317</f>
        <v>484.82115491712</v>
      </c>
      <c r="N317" s="17" t="n">
        <f aca="false">J317/G317</f>
        <v>0.415865500608108</v>
      </c>
      <c r="O317" s="18" t="n">
        <f aca="false">LN(L317/(3.14*H317^2/4))</f>
        <v>0.53762401549264</v>
      </c>
    </row>
    <row r="318" customFormat="false" ht="14.25" hidden="false" customHeight="false" outlineLevel="0" collapsed="false">
      <c r="A318" s="14" t="n">
        <v>30.4</v>
      </c>
      <c r="B318" s="14" t="n">
        <v>6.6848</v>
      </c>
      <c r="C318" s="19" t="n">
        <v>55302</v>
      </c>
      <c r="G318" s="20" t="n">
        <f aca="false">$G$11</f>
        <v>14.8</v>
      </c>
      <c r="H318" s="20" t="n">
        <f aca="false">$H$11</f>
        <v>9.2</v>
      </c>
      <c r="I318" s="6" t="n">
        <f aca="false">(3.14*POWER(H318,2)*0.25*G318)</f>
        <v>983.34752</v>
      </c>
      <c r="J318" s="26" t="n">
        <f aca="false">B318-C318/(2*10^5/1.8467)</f>
        <v>6.174168983</v>
      </c>
      <c r="K318" s="24" t="n">
        <f aca="false">G318-J318</f>
        <v>8.625831017</v>
      </c>
      <c r="L318" s="6" t="n">
        <f aca="false">I318/K318</f>
        <v>114.000322758699</v>
      </c>
      <c r="M318" s="25" t="n">
        <f aca="false">C318/L318</f>
        <v>485.10388972368</v>
      </c>
      <c r="N318" s="17" t="n">
        <f aca="false">J318/G318</f>
        <v>0.417173579932432</v>
      </c>
      <c r="O318" s="18" t="n">
        <f aca="false">LN(L318/(3.14*H318^2/4))</f>
        <v>0.539865872696888</v>
      </c>
    </row>
    <row r="319" customFormat="false" ht="14.25" hidden="false" customHeight="false" outlineLevel="0" collapsed="false">
      <c r="A319" s="14" t="n">
        <v>30.5</v>
      </c>
      <c r="B319" s="14" t="n">
        <v>6.7056</v>
      </c>
      <c r="C319" s="19" t="n">
        <v>55464</v>
      </c>
      <c r="G319" s="20" t="n">
        <f aca="false">$G$11</f>
        <v>14.8</v>
      </c>
      <c r="H319" s="20" t="n">
        <f aca="false">$H$11</f>
        <v>9.2</v>
      </c>
      <c r="I319" s="6" t="n">
        <f aca="false">(3.14*POWER(H319,2)*0.25*G319)</f>
        <v>983.34752</v>
      </c>
      <c r="J319" s="26" t="n">
        <f aca="false">B319-C319/(2*10^5/1.8467)</f>
        <v>6.193473156</v>
      </c>
      <c r="K319" s="24" t="n">
        <f aca="false">G319-J319</f>
        <v>8.606526844</v>
      </c>
      <c r="L319" s="6" t="n">
        <f aca="false">I319/K319</f>
        <v>114.256021949846</v>
      </c>
      <c r="M319" s="25" t="n">
        <f aca="false">C319/L319</f>
        <v>485.436120157822</v>
      </c>
      <c r="N319" s="17" t="n">
        <f aca="false">J319/G319</f>
        <v>0.418477915945946</v>
      </c>
      <c r="O319" s="18" t="n">
        <f aca="false">LN(L319/(3.14*H319^2/4))</f>
        <v>0.542106330007574</v>
      </c>
    </row>
    <row r="320" customFormat="false" ht="14.25" hidden="false" customHeight="false" outlineLevel="0" collapsed="false">
      <c r="A320" s="14" t="n">
        <v>30.6</v>
      </c>
      <c r="B320" s="14" t="n">
        <v>6.7262</v>
      </c>
      <c r="C320" s="19" t="n">
        <v>55619</v>
      </c>
      <c r="G320" s="20" t="n">
        <f aca="false">$G$11</f>
        <v>14.8</v>
      </c>
      <c r="H320" s="20" t="n">
        <f aca="false">$H$11</f>
        <v>9.2</v>
      </c>
      <c r="I320" s="6" t="n">
        <f aca="false">(3.14*POWER(H320,2)*0.25*G320)</f>
        <v>983.34752</v>
      </c>
      <c r="J320" s="26" t="n">
        <f aca="false">B320-C320/(2*10^5/1.8467)</f>
        <v>6.2126419635</v>
      </c>
      <c r="K320" s="24" t="n">
        <f aca="false">G320-J320</f>
        <v>8.5873580365</v>
      </c>
      <c r="L320" s="6" t="n">
        <f aca="false">I320/K320</f>
        <v>114.511065664241</v>
      </c>
      <c r="M320" s="25" t="n">
        <f aca="false">C320/L320</f>
        <v>485.708518014154</v>
      </c>
      <c r="N320" s="17" t="n">
        <f aca="false">J320/G320</f>
        <v>0.419773105641892</v>
      </c>
      <c r="O320" s="18" t="n">
        <f aca="false">LN(L320/(3.14*H320^2/4))</f>
        <v>0.544336054770183</v>
      </c>
    </row>
    <row r="321" customFormat="false" ht="14.25" hidden="false" customHeight="false" outlineLevel="0" collapsed="false">
      <c r="A321" s="14" t="n">
        <v>30.7</v>
      </c>
      <c r="B321" s="14" t="n">
        <v>6.7468</v>
      </c>
      <c r="C321" s="19" t="n">
        <v>55777</v>
      </c>
      <c r="G321" s="20" t="n">
        <f aca="false">$G$11</f>
        <v>14.8</v>
      </c>
      <c r="H321" s="20" t="n">
        <f aca="false">$H$11</f>
        <v>9.2</v>
      </c>
      <c r="I321" s="6" t="n">
        <f aca="false">(3.14*POWER(H321,2)*0.25*G321)</f>
        <v>983.34752</v>
      </c>
      <c r="J321" s="26" t="n">
        <f aca="false">B321-C321/(2*10^5/1.8467)</f>
        <v>6.2317830705</v>
      </c>
      <c r="K321" s="24" t="n">
        <f aca="false">G321-J321</f>
        <v>8.5682169295</v>
      </c>
      <c r="L321" s="6" t="n">
        <f aca="false">I321/K321</f>
        <v>114.766879514264</v>
      </c>
      <c r="M321" s="25" t="n">
        <f aca="false">C321/L321</f>
        <v>486.002583986505</v>
      </c>
      <c r="N321" s="17" t="n">
        <f aca="false">J321/G321</f>
        <v>0.421066423682432</v>
      </c>
      <c r="O321" s="18" t="n">
        <f aca="false">LN(L321/(3.14*H321^2/4))</f>
        <v>0.546567529376037</v>
      </c>
    </row>
    <row r="322" customFormat="false" ht="14.25" hidden="false" customHeight="false" outlineLevel="0" collapsed="false">
      <c r="A322" s="14" t="n">
        <v>30.8</v>
      </c>
      <c r="B322" s="14" t="n">
        <v>6.7675</v>
      </c>
      <c r="C322" s="19" t="n">
        <v>55937</v>
      </c>
      <c r="G322" s="20" t="n">
        <f aca="false">$G$11</f>
        <v>14.8</v>
      </c>
      <c r="H322" s="20" t="n">
        <f aca="false">$H$11</f>
        <v>9.2</v>
      </c>
      <c r="I322" s="6" t="n">
        <f aca="false">(3.14*POWER(H322,2)*0.25*G322)</f>
        <v>983.34752</v>
      </c>
      <c r="J322" s="26" t="n">
        <f aca="false">B322-C322/(2*10^5/1.8467)</f>
        <v>6.2510057105</v>
      </c>
      <c r="K322" s="24" t="n">
        <f aca="false">G322-J322</f>
        <v>8.5489942895</v>
      </c>
      <c r="L322" s="6" t="n">
        <f aca="false">I322/K322</f>
        <v>115.024935881377</v>
      </c>
      <c r="M322" s="25" t="n">
        <f aca="false">C322/L322</f>
        <v>486.303248694583</v>
      </c>
      <c r="N322" s="17" t="n">
        <f aca="false">J322/G322</f>
        <v>0.422365250709459</v>
      </c>
      <c r="O322" s="18" t="n">
        <f aca="false">LN(L322/(3.14*H322^2/4))</f>
        <v>0.548813531699058</v>
      </c>
    </row>
    <row r="323" customFormat="false" ht="14.25" hidden="false" customHeight="false" outlineLevel="0" collapsed="false">
      <c r="A323" s="14" t="n">
        <v>30.9</v>
      </c>
      <c r="B323" s="14" t="n">
        <v>6.7888</v>
      </c>
      <c r="C323" s="19" t="n">
        <v>56097</v>
      </c>
      <c r="G323" s="20" t="n">
        <f aca="false">$G$11</f>
        <v>14.8</v>
      </c>
      <c r="H323" s="20" t="n">
        <f aca="false">$H$11</f>
        <v>9.2</v>
      </c>
      <c r="I323" s="6" t="n">
        <f aca="false">(3.14*POWER(H323,2)*0.25*G323)</f>
        <v>983.34752</v>
      </c>
      <c r="J323" s="26" t="n">
        <f aca="false">B323-C323/(2*10^5/1.8467)</f>
        <v>6.2708283505</v>
      </c>
      <c r="K323" s="24" t="n">
        <f aca="false">G323-J323</f>
        <v>8.5291716495</v>
      </c>
      <c r="L323" s="6" t="n">
        <f aca="false">I323/K323</f>
        <v>115.292265229255</v>
      </c>
      <c r="M323" s="25" t="n">
        <f aca="false">C323/L323</f>
        <v>486.56342980557</v>
      </c>
      <c r="N323" s="17" t="n">
        <f aca="false">J323/G323</f>
        <v>0.423704618277027</v>
      </c>
      <c r="O323" s="18" t="n">
        <f aca="false">LN(L323/(3.14*H323^2/4))</f>
        <v>0.551134934239901</v>
      </c>
    </row>
    <row r="324" customFormat="false" ht="14.25" hidden="false" customHeight="false" outlineLevel="0" collapsed="false">
      <c r="A324" s="14" t="n">
        <v>31</v>
      </c>
      <c r="B324" s="14" t="n">
        <v>6.8094</v>
      </c>
      <c r="C324" s="19" t="n">
        <v>56256</v>
      </c>
      <c r="G324" s="20" t="n">
        <f aca="false">$G$11</f>
        <v>14.8</v>
      </c>
      <c r="H324" s="20" t="n">
        <f aca="false">$H$11</f>
        <v>9.2</v>
      </c>
      <c r="I324" s="6" t="n">
        <f aca="false">(3.14*POWER(H324,2)*0.25*G324)</f>
        <v>983.34752</v>
      </c>
      <c r="J324" s="26" t="n">
        <f aca="false">B324-C324/(2*10^5/1.8467)</f>
        <v>6.289960224</v>
      </c>
      <c r="K324" s="24" t="n">
        <f aca="false">G324-J324</f>
        <v>8.510039776</v>
      </c>
      <c r="L324" s="6" t="n">
        <f aca="false">I324/K324</f>
        <v>115.551459908946</v>
      </c>
      <c r="M324" s="25" t="n">
        <f aca="false">C324/L324</f>
        <v>486.848024631878</v>
      </c>
      <c r="N324" s="17" t="n">
        <f aca="false">J324/G324</f>
        <v>0.424997312432432</v>
      </c>
      <c r="O324" s="18" t="n">
        <f aca="false">LN(L324/(3.14*H324^2/4))</f>
        <v>0.553380564165158</v>
      </c>
    </row>
    <row r="325" customFormat="false" ht="14.25" hidden="false" customHeight="false" outlineLevel="0" collapsed="false">
      <c r="A325" s="14" t="n">
        <v>31.1</v>
      </c>
      <c r="B325" s="14" t="n">
        <v>6.83</v>
      </c>
      <c r="C325" s="19" t="n">
        <v>56413</v>
      </c>
      <c r="G325" s="20" t="n">
        <f aca="false">$G$11</f>
        <v>14.8</v>
      </c>
      <c r="H325" s="20" t="n">
        <f aca="false">$H$11</f>
        <v>9.2</v>
      </c>
      <c r="I325" s="6" t="n">
        <f aca="false">(3.14*POWER(H325,2)*0.25*G325)</f>
        <v>983.34752</v>
      </c>
      <c r="J325" s="26" t="n">
        <f aca="false">B325-C325/(2*10^5/1.8467)</f>
        <v>6.3091105645</v>
      </c>
      <c r="K325" s="24" t="n">
        <f aca="false">G325-J325</f>
        <v>8.4908894355</v>
      </c>
      <c r="L325" s="6" t="n">
        <f aca="false">I325/K325</f>
        <v>115.812074514676</v>
      </c>
      <c r="M325" s="25" t="n">
        <f aca="false">C325/L325</f>
        <v>487.108103679218</v>
      </c>
      <c r="N325" s="17" t="n">
        <f aca="false">J325/G325</f>
        <v>0.426291254358108</v>
      </c>
      <c r="O325" s="18" t="n">
        <f aca="false">LN(L325/(3.14*H325^2/4))</f>
        <v>0.555633423213196</v>
      </c>
    </row>
    <row r="326" customFormat="false" ht="14.25" hidden="false" customHeight="false" outlineLevel="0" collapsed="false">
      <c r="A326" s="14" t="n">
        <v>31.2</v>
      </c>
      <c r="B326" s="14" t="n">
        <v>6.8505</v>
      </c>
      <c r="C326" s="19" t="n">
        <v>56568</v>
      </c>
      <c r="G326" s="20" t="n">
        <f aca="false">$G$11</f>
        <v>14.8</v>
      </c>
      <c r="H326" s="20" t="n">
        <f aca="false">$H$11</f>
        <v>9.2</v>
      </c>
      <c r="I326" s="6" t="n">
        <f aca="false">(3.14*POWER(H326,2)*0.25*G326)</f>
        <v>983.34752</v>
      </c>
      <c r="J326" s="26" t="n">
        <f aca="false">B326-C326/(2*10^5/1.8467)</f>
        <v>6.328179372</v>
      </c>
      <c r="K326" s="24" t="n">
        <f aca="false">G326-J326</f>
        <v>8.471820628</v>
      </c>
      <c r="L326" s="6" t="n">
        <f aca="false">I326/K326</f>
        <v>116.072750259839</v>
      </c>
      <c r="M326" s="25" t="n">
        <f aca="false">C326/L326</f>
        <v>487.349527545159</v>
      </c>
      <c r="N326" s="17" t="n">
        <f aca="false">J326/G326</f>
        <v>0.427579687297297</v>
      </c>
      <c r="O326" s="18" t="n">
        <f aca="false">LN(L326/(3.14*H326^2/4))</f>
        <v>0.55788174502749</v>
      </c>
    </row>
    <row r="327" customFormat="false" ht="14.25" hidden="false" customHeight="false" outlineLevel="0" collapsed="false">
      <c r="A327" s="14" t="n">
        <v>31.3</v>
      </c>
      <c r="B327" s="14" t="n">
        <v>6.8712</v>
      </c>
      <c r="C327" s="19" t="n">
        <v>56733</v>
      </c>
      <c r="G327" s="20" t="n">
        <f aca="false">$G$11</f>
        <v>14.8</v>
      </c>
      <c r="H327" s="20" t="n">
        <f aca="false">$H$11</f>
        <v>9.2</v>
      </c>
      <c r="I327" s="6" t="n">
        <f aca="false">(3.14*POWER(H327,2)*0.25*G327)</f>
        <v>983.34752</v>
      </c>
      <c r="J327" s="26" t="n">
        <f aca="false">B327-C327/(2*10^5/1.8467)</f>
        <v>6.3473558445</v>
      </c>
      <c r="K327" s="24" t="n">
        <f aca="false">G327-J327</f>
        <v>8.4526441555</v>
      </c>
      <c r="L327" s="6" t="n">
        <f aca="false">I327/K327</f>
        <v>116.336083941278</v>
      </c>
      <c r="M327" s="25" t="n">
        <f aca="false">C327/L327</f>
        <v>487.664687326391</v>
      </c>
      <c r="N327" s="17" t="n">
        <f aca="false">J327/G327</f>
        <v>0.428875394898649</v>
      </c>
      <c r="O327" s="18" t="n">
        <f aca="false">LN(L327/(3.14*H327^2/4))</f>
        <v>0.560147870538903</v>
      </c>
    </row>
    <row r="328" customFormat="false" ht="14.25" hidden="false" customHeight="false" outlineLevel="0" collapsed="false">
      <c r="A328" s="14" t="n">
        <v>31.4</v>
      </c>
      <c r="B328" s="14" t="n">
        <v>6.8919</v>
      </c>
      <c r="C328" s="19" t="n">
        <v>56897</v>
      </c>
      <c r="G328" s="20" t="n">
        <f aca="false">$G$11</f>
        <v>14.8</v>
      </c>
      <c r="H328" s="20" t="n">
        <f aca="false">$H$11</f>
        <v>9.2</v>
      </c>
      <c r="I328" s="6" t="n">
        <f aca="false">(3.14*POWER(H328,2)*0.25*G328)</f>
        <v>983.34752</v>
      </c>
      <c r="J328" s="26" t="n">
        <f aca="false">B328-C328/(2*10^5/1.8467)</f>
        <v>6.3665415505</v>
      </c>
      <c r="K328" s="24" t="n">
        <f aca="false">G328-J328</f>
        <v>8.4334584495</v>
      </c>
      <c r="L328" s="6" t="n">
        <f aca="false">I328/K328</f>
        <v>116.600742849252</v>
      </c>
      <c r="M328" s="25" t="n">
        <f aca="false">C328/L328</f>
        <v>487.964301167101</v>
      </c>
      <c r="N328" s="17" t="n">
        <f aca="false">J328/G328</f>
        <v>0.430171726385135</v>
      </c>
      <c r="O328" s="18" t="n">
        <f aca="false">LN(L328/(3.14*H328^2/4))</f>
        <v>0.562420237905665</v>
      </c>
    </row>
    <row r="329" customFormat="false" ht="14.25" hidden="false" customHeight="false" outlineLevel="0" collapsed="false">
      <c r="A329" s="14" t="n">
        <v>31.5</v>
      </c>
      <c r="B329" s="14" t="n">
        <v>6.9126</v>
      </c>
      <c r="C329" s="19" t="n">
        <v>57063</v>
      </c>
      <c r="G329" s="20" t="n">
        <f aca="false">$G$11</f>
        <v>14.8</v>
      </c>
      <c r="H329" s="20" t="n">
        <f aca="false">$H$11</f>
        <v>9.2</v>
      </c>
      <c r="I329" s="6" t="n">
        <f aca="false">(3.14*POWER(H329,2)*0.25*G329)</f>
        <v>983.34752</v>
      </c>
      <c r="J329" s="26" t="n">
        <f aca="false">B329-C329/(2*10^5/1.8467)</f>
        <v>6.3857087895</v>
      </c>
      <c r="K329" s="24" t="n">
        <f aca="false">G329-J329</f>
        <v>8.4142912105</v>
      </c>
      <c r="L329" s="6" t="n">
        <f aca="false">I329/K329</f>
        <v>116.866352185779</v>
      </c>
      <c r="M329" s="25" t="n">
        <f aca="false">C329/L329</f>
        <v>488.275700684903</v>
      </c>
      <c r="N329" s="17" t="n">
        <f aca="false">J329/G329</f>
        <v>0.431466810101351</v>
      </c>
      <c r="O329" s="18" t="n">
        <f aca="false">LN(L329/(3.14*H329^2/4))</f>
        <v>0.564695585967716</v>
      </c>
    </row>
    <row r="330" customFormat="false" ht="14.25" hidden="false" customHeight="false" outlineLevel="0" collapsed="false">
      <c r="A330" s="14" t="n">
        <v>31.6</v>
      </c>
      <c r="B330" s="14" t="n">
        <v>6.9333</v>
      </c>
      <c r="C330" s="19" t="n">
        <v>57217</v>
      </c>
      <c r="G330" s="20" t="n">
        <f aca="false">$G$11</f>
        <v>14.8</v>
      </c>
      <c r="H330" s="20" t="n">
        <f aca="false">$H$11</f>
        <v>9.2</v>
      </c>
      <c r="I330" s="6" t="n">
        <f aca="false">(3.14*POWER(H330,2)*0.25*G330)</f>
        <v>983.34752</v>
      </c>
      <c r="J330" s="26" t="n">
        <f aca="false">B330-C330/(2*10^5/1.8467)</f>
        <v>6.4049868305</v>
      </c>
      <c r="K330" s="24" t="n">
        <f aca="false">G330-J330</f>
        <v>8.3950131695</v>
      </c>
      <c r="L330" s="6" t="n">
        <f aca="false">I330/K330</f>
        <v>117.134720356677</v>
      </c>
      <c r="M330" s="25" t="n">
        <f aca="false">C330/L330</f>
        <v>488.471734305367</v>
      </c>
      <c r="N330" s="17" t="n">
        <f aca="false">J330/G330</f>
        <v>0.432769380439189</v>
      </c>
      <c r="O330" s="18" t="n">
        <f aca="false">LN(L330/(3.14*H330^2/4))</f>
        <v>0.566989321510408</v>
      </c>
    </row>
    <row r="331" customFormat="false" ht="14.25" hidden="false" customHeight="false" outlineLevel="0" collapsed="false">
      <c r="A331" s="14" t="n">
        <v>31.7</v>
      </c>
      <c r="B331" s="14" t="n">
        <v>6.9546</v>
      </c>
      <c r="C331" s="19" t="n">
        <v>57388</v>
      </c>
      <c r="G331" s="20" t="n">
        <f aca="false">$G$11</f>
        <v>14.8</v>
      </c>
      <c r="H331" s="20" t="n">
        <f aca="false">$H$11</f>
        <v>9.2</v>
      </c>
      <c r="I331" s="6" t="n">
        <f aca="false">(3.14*POWER(H331,2)*0.25*G331)</f>
        <v>983.34752</v>
      </c>
      <c r="J331" s="26" t="n">
        <f aca="false">B331-C331/(2*10^5/1.8467)</f>
        <v>6.424707902</v>
      </c>
      <c r="K331" s="24" t="n">
        <f aca="false">G331-J331</f>
        <v>8.375292098</v>
      </c>
      <c r="L331" s="6" t="n">
        <f aca="false">I331/K331</f>
        <v>117.410534282717</v>
      </c>
      <c r="M331" s="25" t="n">
        <f aca="false">C331/L331</f>
        <v>488.78067330665</v>
      </c>
      <c r="N331" s="17" t="n">
        <f aca="false">J331/G331</f>
        <v>0.43410188527027</v>
      </c>
      <c r="O331" s="18" t="n">
        <f aca="false">LN(L331/(3.14*H331^2/4))</f>
        <v>0.569341226294006</v>
      </c>
    </row>
    <row r="332" customFormat="false" ht="14.25" hidden="false" customHeight="false" outlineLevel="0" collapsed="false">
      <c r="A332" s="14" t="n">
        <v>31.8</v>
      </c>
      <c r="B332" s="14" t="n">
        <v>6.9753</v>
      </c>
      <c r="C332" s="19" t="n">
        <v>57544</v>
      </c>
      <c r="G332" s="20" t="n">
        <f aca="false">$G$11</f>
        <v>14.8</v>
      </c>
      <c r="H332" s="20" t="n">
        <f aca="false">$H$11</f>
        <v>9.2</v>
      </c>
      <c r="I332" s="6" t="n">
        <f aca="false">(3.14*POWER(H332,2)*0.25*G332)</f>
        <v>983.34752</v>
      </c>
      <c r="J332" s="26" t="n">
        <f aca="false">B332-C332/(2*10^5/1.8467)</f>
        <v>6.443967476</v>
      </c>
      <c r="K332" s="24" t="n">
        <f aca="false">G332-J332</f>
        <v>8.356032524</v>
      </c>
      <c r="L332" s="6" t="n">
        <f aca="false">I332/K332</f>
        <v>117.68115037557</v>
      </c>
      <c r="M332" s="25" t="n">
        <f aca="false">C332/L332</f>
        <v>488.982303591975</v>
      </c>
      <c r="N332" s="17" t="n">
        <f aca="false">J332/G332</f>
        <v>0.435403207837838</v>
      </c>
      <c r="O332" s="18" t="n">
        <f aca="false">LN(L332/(3.14*H332^2/4))</f>
        <v>0.571643444790362</v>
      </c>
    </row>
    <row r="333" customFormat="false" ht="14.25" hidden="false" customHeight="false" outlineLevel="0" collapsed="false">
      <c r="A333" s="14" t="n">
        <v>31.9</v>
      </c>
      <c r="B333" s="14" t="n">
        <v>6.996</v>
      </c>
      <c r="C333" s="19" t="n">
        <v>57751</v>
      </c>
      <c r="G333" s="20" t="n">
        <f aca="false">$G$11</f>
        <v>14.8</v>
      </c>
      <c r="H333" s="20" t="n">
        <f aca="false">$H$11</f>
        <v>9.2</v>
      </c>
      <c r="I333" s="6" t="n">
        <f aca="false">(3.14*POWER(H333,2)*0.25*G333)</f>
        <v>983.34752</v>
      </c>
      <c r="J333" s="26" t="n">
        <f aca="false">B333-C333/(2*10^5/1.8467)</f>
        <v>6.4627561415</v>
      </c>
      <c r="K333" s="24" t="n">
        <f aca="false">G333-J333</f>
        <v>8.3372438585</v>
      </c>
      <c r="L333" s="6" t="n">
        <f aca="false">I333/K333</f>
        <v>117.946354537472</v>
      </c>
      <c r="M333" s="25" t="n">
        <f aca="false">C333/L333</f>
        <v>489.637854654104</v>
      </c>
      <c r="N333" s="17" t="n">
        <f aca="false">J333/G333</f>
        <v>0.436672712263514</v>
      </c>
      <c r="O333" s="18" t="n">
        <f aca="false">LN(L333/(3.14*H333^2/4))</f>
        <v>0.573894491619437</v>
      </c>
    </row>
    <row r="334" customFormat="false" ht="14.25" hidden="false" customHeight="false" outlineLevel="0" collapsed="false">
      <c r="A334" s="14" t="n">
        <v>32</v>
      </c>
      <c r="B334" s="14" t="n">
        <v>7.0167</v>
      </c>
      <c r="C334" s="19" t="n">
        <v>57887</v>
      </c>
      <c r="G334" s="20" t="n">
        <f aca="false">$G$11</f>
        <v>14.8</v>
      </c>
      <c r="H334" s="20" t="n">
        <f aca="false">$H$11</f>
        <v>9.2</v>
      </c>
      <c r="I334" s="6" t="n">
        <f aca="false">(3.14*POWER(H334,2)*0.25*G334)</f>
        <v>983.34752</v>
      </c>
      <c r="J334" s="26" t="n">
        <f aca="false">B334-C334/(2*10^5/1.8467)</f>
        <v>6.4822003855</v>
      </c>
      <c r="K334" s="24" t="n">
        <f aca="false">G334-J334</f>
        <v>8.3177996145</v>
      </c>
      <c r="L334" s="6" t="n">
        <f aca="false">I334/K334</f>
        <v>118.222073814543</v>
      </c>
      <c r="M334" s="25" t="n">
        <f aca="false">C334/L334</f>
        <v>489.646291358483</v>
      </c>
      <c r="N334" s="17" t="n">
        <f aca="false">J334/G334</f>
        <v>0.437986512533784</v>
      </c>
      <c r="O334" s="18" t="n">
        <f aca="false">LN(L334/(3.14*H334^2/4))</f>
        <v>0.576229430326212</v>
      </c>
    </row>
    <row r="335" customFormat="false" ht="14.25" hidden="false" customHeight="false" outlineLevel="0" collapsed="false">
      <c r="A335" s="14" t="n">
        <v>32.1</v>
      </c>
      <c r="B335" s="14" t="n">
        <v>7.0373</v>
      </c>
      <c r="C335" s="19" t="n">
        <v>58058</v>
      </c>
      <c r="G335" s="20" t="n">
        <f aca="false">$G$11</f>
        <v>14.8</v>
      </c>
      <c r="H335" s="20" t="n">
        <f aca="false">$H$11</f>
        <v>9.2</v>
      </c>
      <c r="I335" s="6" t="n">
        <f aca="false">(3.14*POWER(H335,2)*0.25*G335)</f>
        <v>983.34752</v>
      </c>
      <c r="J335" s="26" t="n">
        <f aca="false">B335-C335/(2*10^5/1.8467)</f>
        <v>6.501221457</v>
      </c>
      <c r="K335" s="24" t="n">
        <f aca="false">G335-J335</f>
        <v>8.298778543</v>
      </c>
      <c r="L335" s="6" t="n">
        <f aca="false">I335/K335</f>
        <v>118.493042669448</v>
      </c>
      <c r="M335" s="25" t="n">
        <f aca="false">C335/L335</f>
        <v>489.969695199408</v>
      </c>
      <c r="N335" s="17" t="n">
        <f aca="false">J335/G335</f>
        <v>0.439271720067568</v>
      </c>
      <c r="O335" s="18" t="n">
        <f aca="false">LN(L335/(3.14*H335^2/4))</f>
        <v>0.578518840291103</v>
      </c>
    </row>
    <row r="336" customFormat="false" ht="14.25" hidden="false" customHeight="false" outlineLevel="0" collapsed="false">
      <c r="A336" s="14" t="n">
        <v>32.2</v>
      </c>
      <c r="B336" s="14" t="n">
        <v>7.0579</v>
      </c>
      <c r="C336" s="19" t="n">
        <v>58220</v>
      </c>
      <c r="G336" s="20" t="n">
        <f aca="false">$G$11</f>
        <v>14.8</v>
      </c>
      <c r="H336" s="20" t="n">
        <f aca="false">$H$11</f>
        <v>9.2</v>
      </c>
      <c r="I336" s="6" t="n">
        <f aca="false">(3.14*POWER(H336,2)*0.25*G336)</f>
        <v>983.34752</v>
      </c>
      <c r="J336" s="26" t="n">
        <f aca="false">B336-C336/(2*10^5/1.8467)</f>
        <v>6.52032563</v>
      </c>
      <c r="K336" s="24" t="n">
        <f aca="false">G336-J336</f>
        <v>8.27967437</v>
      </c>
      <c r="L336" s="6" t="n">
        <f aca="false">I336/K336</f>
        <v>118.766448540898</v>
      </c>
      <c r="M336" s="25" t="n">
        <f aca="false">C336/L336</f>
        <v>490.205783832556</v>
      </c>
      <c r="N336" s="17" t="n">
        <f aca="false">J336/G336</f>
        <v>0.440562542567568</v>
      </c>
      <c r="O336" s="18" t="n">
        <f aca="false">LN(L336/(3.14*H336^2/4))</f>
        <v>0.580823540440925</v>
      </c>
    </row>
    <row r="337" customFormat="false" ht="14.25" hidden="false" customHeight="false" outlineLevel="0" collapsed="false">
      <c r="A337" s="14" t="n">
        <v>32.3</v>
      </c>
      <c r="B337" s="14" t="n">
        <v>7.0785</v>
      </c>
      <c r="C337" s="19" t="n">
        <v>58397</v>
      </c>
      <c r="G337" s="20" t="n">
        <f aca="false">$G$11</f>
        <v>14.8</v>
      </c>
      <c r="H337" s="20" t="n">
        <f aca="false">$H$11</f>
        <v>9.2</v>
      </c>
      <c r="I337" s="6" t="n">
        <f aca="false">(3.14*POWER(H337,2)*0.25*G337)</f>
        <v>983.34752</v>
      </c>
      <c r="J337" s="26" t="n">
        <f aca="false">B337-C337/(2*10^5/1.8467)</f>
        <v>6.5392913005</v>
      </c>
      <c r="K337" s="24" t="n">
        <f aca="false">G337-J337</f>
        <v>8.2607086995</v>
      </c>
      <c r="L337" s="6" t="n">
        <f aca="false">I337/K337</f>
        <v>119.039123127477</v>
      </c>
      <c r="M337" s="25" t="n">
        <f aca="false">C337/L337</f>
        <v>490.569809872202</v>
      </c>
      <c r="N337" s="17" t="n">
        <f aca="false">J337/G337</f>
        <v>0.441844006790541</v>
      </c>
      <c r="O337" s="18" t="n">
        <f aca="false">LN(L337/(3.14*H337^2/4))</f>
        <v>0.58311679794676</v>
      </c>
    </row>
    <row r="338" customFormat="false" ht="14.25" hidden="false" customHeight="false" outlineLevel="0" collapsed="false">
      <c r="A338" s="14" t="n">
        <v>32.4</v>
      </c>
      <c r="B338" s="14" t="n">
        <v>7.0992</v>
      </c>
      <c r="C338" s="19" t="n">
        <v>58576</v>
      </c>
      <c r="G338" s="20" t="n">
        <f aca="false">$G$11</f>
        <v>14.8</v>
      </c>
      <c r="H338" s="20" t="n">
        <f aca="false">$H$11</f>
        <v>9.2</v>
      </c>
      <c r="I338" s="6" t="n">
        <f aca="false">(3.14*POWER(H338,2)*0.25*G338)</f>
        <v>983.34752</v>
      </c>
      <c r="J338" s="26" t="n">
        <f aca="false">B338-C338/(2*10^5/1.8467)</f>
        <v>6.558338504</v>
      </c>
      <c r="K338" s="24" t="n">
        <f aca="false">G338-J338</f>
        <v>8.241661496</v>
      </c>
      <c r="L338" s="6" t="n">
        <f aca="false">I338/K338</f>
        <v>119.314232995041</v>
      </c>
      <c r="M338" s="25" t="n">
        <f aca="false">C338/L338</f>
        <v>490.938914240305</v>
      </c>
      <c r="N338" s="17" t="n">
        <f aca="false">J338/G338</f>
        <v>0.44313098</v>
      </c>
      <c r="O338" s="18" t="n">
        <f aca="false">LN(L338/(3.14*H338^2/4))</f>
        <v>0.585425219310793</v>
      </c>
    </row>
    <row r="339" customFormat="false" ht="14.25" hidden="false" customHeight="false" outlineLevel="0" collapsed="false">
      <c r="A339" s="14" t="n">
        <v>32.5</v>
      </c>
      <c r="B339" s="14" t="n">
        <v>7.1206</v>
      </c>
      <c r="C339" s="19" t="n">
        <v>58756</v>
      </c>
      <c r="G339" s="20" t="n">
        <f aca="false">$G$11</f>
        <v>14.8</v>
      </c>
      <c r="H339" s="20" t="n">
        <f aca="false">$H$11</f>
        <v>9.2</v>
      </c>
      <c r="I339" s="6" t="n">
        <f aca="false">(3.14*POWER(H339,2)*0.25*G339)</f>
        <v>983.34752</v>
      </c>
      <c r="J339" s="26" t="n">
        <f aca="false">B339-C339/(2*10^5/1.8467)</f>
        <v>6.578076474</v>
      </c>
      <c r="K339" s="24" t="n">
        <f aca="false">G339-J339</f>
        <v>8.221923526</v>
      </c>
      <c r="L339" s="6" t="n">
        <f aca="false">I339/K339</f>
        <v>119.600664843255</v>
      </c>
      <c r="M339" s="25" t="n">
        <f aca="false">C339/L339</f>
        <v>491.268172104259</v>
      </c>
      <c r="N339" s="17" t="n">
        <f aca="false">J339/G339</f>
        <v>0.444464626621622</v>
      </c>
      <c r="O339" s="18" t="n">
        <f aca="false">LN(L339/(3.14*H339^2/4))</f>
        <v>0.587822993480913</v>
      </c>
    </row>
    <row r="340" customFormat="false" ht="14.25" hidden="false" customHeight="false" outlineLevel="0" collapsed="false">
      <c r="A340" s="14" t="n">
        <v>32.6</v>
      </c>
      <c r="B340" s="14" t="n">
        <v>7.1413</v>
      </c>
      <c r="C340" s="19" t="n">
        <v>58938</v>
      </c>
      <c r="G340" s="20" t="n">
        <f aca="false">$G$11</f>
        <v>14.8</v>
      </c>
      <c r="H340" s="20" t="n">
        <f aca="false">$H$11</f>
        <v>9.2</v>
      </c>
      <c r="I340" s="6" t="n">
        <f aca="false">(3.14*POWER(H340,2)*0.25*G340)</f>
        <v>983.34752</v>
      </c>
      <c r="J340" s="26" t="n">
        <f aca="false">B340-C340/(2*10^5/1.8467)</f>
        <v>6.597095977</v>
      </c>
      <c r="K340" s="24" t="n">
        <f aca="false">G340-J340</f>
        <v>8.202904023</v>
      </c>
      <c r="L340" s="6" t="n">
        <f aca="false">I340/K340</f>
        <v>119.877974585928</v>
      </c>
      <c r="M340" s="25" t="n">
        <f aca="false">C340/L340</f>
        <v>491.649948237602</v>
      </c>
      <c r="N340" s="17" t="n">
        <f aca="false">J340/G340</f>
        <v>0.445749728175676</v>
      </c>
      <c r="O340" s="18" t="n">
        <f aca="false">LN(L340/(3.14*H340^2/4))</f>
        <v>0.590138940049527</v>
      </c>
    </row>
    <row r="341" customFormat="false" ht="14.25" hidden="false" customHeight="false" outlineLevel="0" collapsed="false">
      <c r="A341" s="14" t="n">
        <v>32.7</v>
      </c>
      <c r="B341" s="14" t="n">
        <v>7.1621</v>
      </c>
      <c r="C341" s="19" t="n">
        <v>59116</v>
      </c>
      <c r="G341" s="20" t="n">
        <f aca="false">$G$11</f>
        <v>14.8</v>
      </c>
      <c r="H341" s="20" t="n">
        <f aca="false">$H$11</f>
        <v>9.2</v>
      </c>
      <c r="I341" s="6" t="n">
        <f aca="false">(3.14*POWER(H341,2)*0.25*G341)</f>
        <v>983.34752</v>
      </c>
      <c r="J341" s="26" t="n">
        <f aca="false">B341-C341/(2*10^5/1.8467)</f>
        <v>6.616252414</v>
      </c>
      <c r="K341" s="24" t="n">
        <f aca="false">G341-J341</f>
        <v>8.183747586</v>
      </c>
      <c r="L341" s="6" t="n">
        <f aca="false">I341/K341</f>
        <v>120.158583786506</v>
      </c>
      <c r="M341" s="25" t="n">
        <f aca="false">C341/L341</f>
        <v>491.983162060526</v>
      </c>
      <c r="N341" s="17" t="n">
        <f aca="false">J341/G341</f>
        <v>0.447044082027027</v>
      </c>
      <c r="O341" s="18" t="n">
        <f aca="false">LN(L341/(3.14*H341^2/4))</f>
        <v>0.592476994971746</v>
      </c>
    </row>
    <row r="342" customFormat="false" ht="14.25" hidden="false" customHeight="false" outlineLevel="0" collapsed="false">
      <c r="A342" s="14" t="n">
        <v>32.8</v>
      </c>
      <c r="B342" s="14" t="n">
        <v>7.1828</v>
      </c>
      <c r="C342" s="19" t="n">
        <v>59296</v>
      </c>
      <c r="G342" s="20" t="n">
        <f aca="false">$G$11</f>
        <v>14.8</v>
      </c>
      <c r="H342" s="20" t="n">
        <f aca="false">$H$11</f>
        <v>9.2</v>
      </c>
      <c r="I342" s="6" t="n">
        <f aca="false">(3.14*POWER(H342,2)*0.25*G342)</f>
        <v>983.34752</v>
      </c>
      <c r="J342" s="26" t="n">
        <f aca="false">B342-C342/(2*10^5/1.8467)</f>
        <v>6.635290384</v>
      </c>
      <c r="K342" s="24" t="n">
        <f aca="false">G342-J342</f>
        <v>8.164709616</v>
      </c>
      <c r="L342" s="6" t="n">
        <f aca="false">I342/K342</f>
        <v>120.438762215496</v>
      </c>
      <c r="M342" s="25" t="n">
        <f aca="false">C342/L342</f>
        <v>492.33318998998</v>
      </c>
      <c r="N342" s="17" t="n">
        <f aca="false">J342/G342</f>
        <v>0.448330431351351</v>
      </c>
      <c r="O342" s="18" t="n">
        <f aca="false">LN(L342/(3.14*H342^2/4))</f>
        <v>0.59480601946262</v>
      </c>
    </row>
    <row r="343" customFormat="false" ht="14.25" hidden="false" customHeight="false" outlineLevel="0" collapsed="false">
      <c r="A343" s="14" t="n">
        <v>32.9</v>
      </c>
      <c r="B343" s="14" t="n">
        <v>7.2036</v>
      </c>
      <c r="C343" s="19" t="n">
        <v>59469</v>
      </c>
      <c r="G343" s="20" t="n">
        <f aca="false">$G$11</f>
        <v>14.8</v>
      </c>
      <c r="H343" s="20" t="n">
        <f aca="false">$H$11</f>
        <v>9.2</v>
      </c>
      <c r="I343" s="6" t="n">
        <f aca="false">(3.14*POWER(H343,2)*0.25*G343)</f>
        <v>983.34752</v>
      </c>
      <c r="J343" s="26" t="n">
        <f aca="false">B343-C343/(2*10^5/1.8467)</f>
        <v>6.6544929885</v>
      </c>
      <c r="K343" s="24" t="n">
        <f aca="false">G343-J343</f>
        <v>8.1455070115</v>
      </c>
      <c r="L343" s="6" t="n">
        <f aca="false">I343/K343</f>
        <v>120.722690264914</v>
      </c>
      <c r="M343" s="25" t="n">
        <f aca="false">C343/L343</f>
        <v>492.608306437681</v>
      </c>
      <c r="N343" s="17" t="n">
        <f aca="false">J343/G343</f>
        <v>0.449627904628378</v>
      </c>
      <c r="O343" s="18" t="n">
        <f aca="false">LN(L343/(3.14*H343^2/4))</f>
        <v>0.597160692464326</v>
      </c>
    </row>
    <row r="344" customFormat="false" ht="14.25" hidden="false" customHeight="false" outlineLevel="0" collapsed="false">
      <c r="A344" s="14" t="n">
        <v>33</v>
      </c>
      <c r="B344" s="14" t="n">
        <v>7.2242</v>
      </c>
      <c r="C344" s="19" t="n">
        <v>59654</v>
      </c>
      <c r="G344" s="20" t="n">
        <f aca="false">$G$11</f>
        <v>14.8</v>
      </c>
      <c r="H344" s="20" t="n">
        <f aca="false">$H$11</f>
        <v>9.2</v>
      </c>
      <c r="I344" s="6" t="n">
        <f aca="false">(3.14*POWER(H344,2)*0.25*G344)</f>
        <v>983.34752</v>
      </c>
      <c r="J344" s="26" t="n">
        <f aca="false">B344-C344/(2*10^5/1.8467)</f>
        <v>6.673384791</v>
      </c>
      <c r="K344" s="24" t="n">
        <f aca="false">G344-J344</f>
        <v>8.126615209</v>
      </c>
      <c r="L344" s="6" t="n">
        <f aca="false">I344/K344</f>
        <v>121.003332225078</v>
      </c>
      <c r="M344" s="25" t="n">
        <f aca="false">C344/L344</f>
        <v>492.994687857337</v>
      </c>
      <c r="N344" s="17" t="n">
        <f aca="false">J344/G344</f>
        <v>0.45090437777027</v>
      </c>
      <c r="O344" s="18" t="n">
        <f aca="false">LN(L344/(3.14*H344^2/4))</f>
        <v>0.59948267735752</v>
      </c>
    </row>
    <row r="345" customFormat="false" ht="14.25" hidden="false" customHeight="false" outlineLevel="0" collapsed="false">
      <c r="A345" s="14" t="n">
        <v>33.1</v>
      </c>
      <c r="B345" s="14" t="n">
        <v>7.2449</v>
      </c>
      <c r="C345" s="19" t="n">
        <v>59840</v>
      </c>
      <c r="G345" s="20" t="n">
        <f aca="false">$G$11</f>
        <v>14.8</v>
      </c>
      <c r="H345" s="20" t="n">
        <f aca="false">$H$11</f>
        <v>9.2</v>
      </c>
      <c r="I345" s="6" t="n">
        <f aca="false">(3.14*POWER(H345,2)*0.25*G345)</f>
        <v>983.34752</v>
      </c>
      <c r="J345" s="26" t="n">
        <f aca="false">B345-C345/(2*10^5/1.8467)</f>
        <v>6.69236736</v>
      </c>
      <c r="K345" s="24" t="n">
        <f aca="false">G345-J345</f>
        <v>8.10763264</v>
      </c>
      <c r="L345" s="6" t="n">
        <f aca="false">I345/K345</f>
        <v>121.2866398446</v>
      </c>
      <c r="M345" s="25" t="n">
        <f aca="false">C345/L345</f>
        <v>493.376682515658</v>
      </c>
      <c r="N345" s="17" t="n">
        <f aca="false">J345/G345</f>
        <v>0.452186983783784</v>
      </c>
      <c r="O345" s="18" t="n">
        <f aca="false">LN(L345/(3.14*H345^2/4))</f>
        <v>0.601821261544214</v>
      </c>
    </row>
    <row r="346" customFormat="false" ht="14.25" hidden="false" customHeight="false" outlineLevel="0" collapsed="false">
      <c r="A346" s="14" t="n">
        <v>33.2</v>
      </c>
      <c r="B346" s="14" t="n">
        <v>7.2655</v>
      </c>
      <c r="C346" s="19" t="n">
        <v>60023</v>
      </c>
      <c r="G346" s="20" t="n">
        <f aca="false">$G$11</f>
        <v>14.8</v>
      </c>
      <c r="H346" s="20" t="n">
        <f aca="false">$H$11</f>
        <v>9.2</v>
      </c>
      <c r="I346" s="6" t="n">
        <f aca="false">(3.14*POWER(H346,2)*0.25*G346)</f>
        <v>983.34752</v>
      </c>
      <c r="J346" s="26" t="n">
        <f aca="false">B346-C346/(2*10^5/1.8467)</f>
        <v>6.7112776295</v>
      </c>
      <c r="K346" s="24" t="n">
        <f aca="false">G346-J346</f>
        <v>8.0887223705</v>
      </c>
      <c r="L346" s="6" t="n">
        <f aca="false">I346/K346</f>
        <v>121.570190563879</v>
      </c>
      <c r="M346" s="25" t="n">
        <f aca="false">C346/L346</f>
        <v>493.73123231604</v>
      </c>
      <c r="N346" s="17" t="n">
        <f aca="false">J346/G346</f>
        <v>0.453464704695946</v>
      </c>
      <c r="O346" s="18" t="n">
        <f aca="false">LN(L346/(3.14*H346^2/4))</f>
        <v>0.604156389180105</v>
      </c>
    </row>
    <row r="347" customFormat="false" ht="14.25" hidden="false" customHeight="false" outlineLevel="0" collapsed="false">
      <c r="A347" s="14" t="n">
        <v>33.3</v>
      </c>
      <c r="B347" s="14" t="n">
        <v>7.2867</v>
      </c>
      <c r="C347" s="19" t="n">
        <v>60208</v>
      </c>
      <c r="G347" s="20" t="n">
        <f aca="false">$G$11</f>
        <v>14.8</v>
      </c>
      <c r="H347" s="20" t="n">
        <f aca="false">$H$11</f>
        <v>9.2</v>
      </c>
      <c r="I347" s="6" t="n">
        <f aca="false">(3.14*POWER(H347,2)*0.25*G347)</f>
        <v>983.34752</v>
      </c>
      <c r="J347" s="26" t="n">
        <f aca="false">B347-C347/(2*10^5/1.8467)</f>
        <v>6.730769432</v>
      </c>
      <c r="K347" s="24" t="n">
        <f aca="false">G347-J347</f>
        <v>8.069230568</v>
      </c>
      <c r="L347" s="6" t="n">
        <f aca="false">I347/K347</f>
        <v>121.863852038092</v>
      </c>
      <c r="M347" s="25" t="n">
        <f aca="false">C347/L347</f>
        <v>494.059550827101</v>
      </c>
      <c r="N347" s="17" t="n">
        <f aca="false">J347/G347</f>
        <v>0.454781718378378</v>
      </c>
      <c r="O347" s="18" t="n">
        <f aca="false">LN(L347/(3.14*H347^2/4))</f>
        <v>0.606569047767391</v>
      </c>
    </row>
    <row r="348" customFormat="false" ht="14.25" hidden="false" customHeight="false" outlineLevel="0" collapsed="false">
      <c r="A348" s="14" t="n">
        <v>33.4</v>
      </c>
      <c r="B348" s="14" t="n">
        <v>7.3073</v>
      </c>
      <c r="C348" s="19" t="n">
        <v>60393</v>
      </c>
      <c r="G348" s="20" t="n">
        <f aca="false">$G$11</f>
        <v>14.8</v>
      </c>
      <c r="H348" s="20" t="n">
        <f aca="false">$H$11</f>
        <v>9.2</v>
      </c>
      <c r="I348" s="6" t="n">
        <f aca="false">(3.14*POWER(H348,2)*0.25*G348)</f>
        <v>983.34752</v>
      </c>
      <c r="J348" s="26" t="n">
        <f aca="false">B348-C348/(2*10^5/1.8467)</f>
        <v>6.7496612345</v>
      </c>
      <c r="K348" s="24" t="n">
        <f aca="false">G348-J348</f>
        <v>8.0503387655</v>
      </c>
      <c r="L348" s="6" t="n">
        <f aca="false">I348/K348</f>
        <v>122.149831037443</v>
      </c>
      <c r="M348" s="25" t="n">
        <f aca="false">C348/L348</f>
        <v>494.417384674791</v>
      </c>
      <c r="N348" s="17" t="n">
        <f aca="false">J348/G348</f>
        <v>0.45605819152027</v>
      </c>
      <c r="O348" s="18" t="n">
        <f aca="false">LN(L348/(3.14*H348^2/4))</f>
        <v>0.608913007554241</v>
      </c>
    </row>
    <row r="349" customFormat="false" ht="14.25" hidden="false" customHeight="false" outlineLevel="0" collapsed="false">
      <c r="A349" s="14" t="n">
        <v>33.5</v>
      </c>
      <c r="B349" s="14" t="n">
        <v>7.3279</v>
      </c>
      <c r="C349" s="19" t="n">
        <v>60575</v>
      </c>
      <c r="G349" s="20" t="n">
        <f aca="false">$G$11</f>
        <v>14.8</v>
      </c>
      <c r="H349" s="20" t="n">
        <f aca="false">$H$11</f>
        <v>9.2</v>
      </c>
      <c r="I349" s="6" t="n">
        <f aca="false">(3.14*POWER(H349,2)*0.25*G349)</f>
        <v>983.34752</v>
      </c>
      <c r="J349" s="26" t="n">
        <f aca="false">B349-C349/(2*10^5/1.8467)</f>
        <v>6.7685807375</v>
      </c>
      <c r="K349" s="24" t="n">
        <f aca="false">G349-J349</f>
        <v>8.0314192625</v>
      </c>
      <c r="L349" s="6" t="n">
        <f aca="false">I349/K349</f>
        <v>122.437577700794</v>
      </c>
      <c r="M349" s="25" t="n">
        <f aca="false">C349/L349</f>
        <v>494.741901444911</v>
      </c>
      <c r="N349" s="17" t="n">
        <f aca="false">J349/G349</f>
        <v>0.457336536317568</v>
      </c>
      <c r="O349" s="18" t="n">
        <f aca="false">LN(L349/(3.14*H349^2/4))</f>
        <v>0.61126592341028</v>
      </c>
    </row>
    <row r="350" customFormat="false" ht="14.25" hidden="false" customHeight="false" outlineLevel="0" collapsed="false">
      <c r="A350" s="14" t="n">
        <v>33.6</v>
      </c>
      <c r="B350" s="14" t="n">
        <v>7.3486</v>
      </c>
      <c r="C350" s="19" t="n">
        <v>60769</v>
      </c>
      <c r="G350" s="20" t="n">
        <f aca="false">$G$11</f>
        <v>14.8</v>
      </c>
      <c r="H350" s="20" t="n">
        <f aca="false">$H$11</f>
        <v>9.2</v>
      </c>
      <c r="I350" s="6" t="n">
        <f aca="false">(3.14*POWER(H350,2)*0.25*G350)</f>
        <v>983.34752</v>
      </c>
      <c r="J350" s="26" t="n">
        <f aca="false">B350-C350/(2*10^5/1.8467)</f>
        <v>6.7874894385</v>
      </c>
      <c r="K350" s="24" t="n">
        <f aca="false">G350-J350</f>
        <v>8.0125105615</v>
      </c>
      <c r="L350" s="6" t="n">
        <f aca="false">I350/K350</f>
        <v>122.726517793932</v>
      </c>
      <c r="M350" s="25" t="n">
        <f aca="false">C350/L350</f>
        <v>495.157860683671</v>
      </c>
      <c r="N350" s="17" t="n">
        <f aca="false">J350/G350</f>
        <v>0.45861415125</v>
      </c>
      <c r="O350" s="18" t="n">
        <f aca="false">LN(L350/(3.14*H350^2/4))</f>
        <v>0.613623040396224</v>
      </c>
    </row>
    <row r="351" customFormat="false" ht="14.25" hidden="false" customHeight="false" outlineLevel="0" collapsed="false">
      <c r="A351" s="14" t="n">
        <v>33.7</v>
      </c>
      <c r="B351" s="14" t="n">
        <v>7.3693</v>
      </c>
      <c r="C351" s="19" t="n">
        <v>60961</v>
      </c>
      <c r="G351" s="20" t="n">
        <f aca="false">$G$11</f>
        <v>14.8</v>
      </c>
      <c r="H351" s="20" t="n">
        <f aca="false">$H$11</f>
        <v>9.2</v>
      </c>
      <c r="I351" s="6" t="n">
        <f aca="false">(3.14*POWER(H351,2)*0.25*G351)</f>
        <v>983.34752</v>
      </c>
      <c r="J351" s="26" t="n">
        <f aca="false">B351-C351/(2*10^5/1.8467)</f>
        <v>6.8064166065</v>
      </c>
      <c r="K351" s="24" t="n">
        <f aca="false">G351-J351</f>
        <v>7.9935833935</v>
      </c>
      <c r="L351" s="6" t="n">
        <f aca="false">I351/K351</f>
        <v>123.017109047691</v>
      </c>
      <c r="M351" s="25" t="n">
        <f aca="false">C351/L351</f>
        <v>495.548956335552</v>
      </c>
      <c r="N351" s="17" t="n">
        <f aca="false">J351/G351</f>
        <v>0.459893013952703</v>
      </c>
      <c r="O351" s="18" t="n">
        <f aca="false">LN(L351/(3.14*H351^2/4))</f>
        <v>0.61598803673764</v>
      </c>
    </row>
    <row r="352" customFormat="false" ht="14.25" hidden="false" customHeight="false" outlineLevel="0" collapsed="false">
      <c r="A352" s="14" t="n">
        <v>33.8</v>
      </c>
      <c r="B352" s="14" t="n">
        <v>7.3899</v>
      </c>
      <c r="C352" s="19" t="n">
        <v>61158</v>
      </c>
      <c r="G352" s="20" t="n">
        <f aca="false">$G$11</f>
        <v>14.8</v>
      </c>
      <c r="H352" s="20" t="n">
        <f aca="false">$H$11</f>
        <v>9.2</v>
      </c>
      <c r="I352" s="6" t="n">
        <f aca="false">(3.14*POWER(H352,2)*0.25*G352)</f>
        <v>983.34752</v>
      </c>
      <c r="J352" s="26" t="n">
        <f aca="false">B352-C352/(2*10^5/1.8467)</f>
        <v>6.825197607</v>
      </c>
      <c r="K352" s="24" t="n">
        <f aca="false">G352-J352</f>
        <v>7.974802393</v>
      </c>
      <c r="L352" s="6" t="n">
        <f aca="false">I352/K352</f>
        <v>123.30681959758</v>
      </c>
      <c r="M352" s="25" t="n">
        <f aca="false">C352/L352</f>
        <v>495.98230008359</v>
      </c>
      <c r="N352" s="17" t="n">
        <f aca="false">J352/G352</f>
        <v>0.461162000472973</v>
      </c>
      <c r="O352" s="18" t="n">
        <f aca="false">LN(L352/(3.14*H352^2/4))</f>
        <v>0.618340310713358</v>
      </c>
    </row>
    <row r="353" customFormat="false" ht="14.25" hidden="false" customHeight="false" outlineLevel="0" collapsed="false">
      <c r="A353" s="14" t="n">
        <v>33.9</v>
      </c>
      <c r="B353" s="14" t="n">
        <v>7.4106</v>
      </c>
      <c r="C353" s="19" t="n">
        <v>61341</v>
      </c>
      <c r="G353" s="20" t="n">
        <f aca="false">$G$11</f>
        <v>14.8</v>
      </c>
      <c r="H353" s="20" t="n">
        <f aca="false">$H$11</f>
        <v>9.2</v>
      </c>
      <c r="I353" s="6" t="n">
        <f aca="false">(3.14*POWER(H353,2)*0.25*G353)</f>
        <v>983.34752</v>
      </c>
      <c r="J353" s="26" t="n">
        <f aca="false">B353-C353/(2*10^5/1.8467)</f>
        <v>6.8442078765</v>
      </c>
      <c r="K353" s="24" t="n">
        <f aca="false">G353-J353</f>
        <v>7.9557921235</v>
      </c>
      <c r="L353" s="6" t="n">
        <f aca="false">I353/K353</f>
        <v>123.601459758528</v>
      </c>
      <c r="M353" s="25" t="n">
        <f aca="false">C353/L353</f>
        <v>496.280546522977</v>
      </c>
      <c r="N353" s="17" t="n">
        <f aca="false">J353/G353</f>
        <v>0.462446478141892</v>
      </c>
      <c r="O353" s="18" t="n">
        <f aca="false">LN(L353/(3.14*H353^2/4))</f>
        <v>0.620726948387667</v>
      </c>
    </row>
    <row r="354" customFormat="false" ht="14.25" hidden="false" customHeight="false" outlineLevel="0" collapsed="false">
      <c r="A354" s="14" t="n">
        <v>34</v>
      </c>
      <c r="B354" s="14" t="n">
        <v>7.4312</v>
      </c>
      <c r="C354" s="19" t="n">
        <v>61533</v>
      </c>
      <c r="G354" s="20" t="n">
        <f aca="false">$G$11</f>
        <v>14.8</v>
      </c>
      <c r="H354" s="20" t="n">
        <f aca="false">$H$11</f>
        <v>9.2</v>
      </c>
      <c r="I354" s="6" t="n">
        <f aca="false">(3.14*POWER(H354,2)*0.25*G354)</f>
        <v>983.34752</v>
      </c>
      <c r="J354" s="26" t="n">
        <f aca="false">B354-C354/(2*10^5/1.8467)</f>
        <v>6.8630350445</v>
      </c>
      <c r="K354" s="24" t="n">
        <f aca="false">G354-J354</f>
        <v>7.9369649555</v>
      </c>
      <c r="L354" s="6" t="n">
        <f aca="false">I354/K354</f>
        <v>123.894653121604</v>
      </c>
      <c r="M354" s="25" t="n">
        <f aca="false">C354/L354</f>
        <v>496.655815643672</v>
      </c>
      <c r="N354" s="17" t="n">
        <f aca="false">J354/G354</f>
        <v>0.463718584087838</v>
      </c>
      <c r="O354" s="18" t="n">
        <f aca="false">LN(L354/(3.14*H354^2/4))</f>
        <v>0.623096226004328</v>
      </c>
    </row>
    <row r="355" customFormat="false" ht="14.25" hidden="false" customHeight="false" outlineLevel="0" collapsed="false">
      <c r="A355" s="14" t="n">
        <v>34.1</v>
      </c>
      <c r="B355" s="14" t="n">
        <v>7.4526</v>
      </c>
      <c r="C355" s="19" t="n">
        <v>61727</v>
      </c>
      <c r="G355" s="20" t="n">
        <f aca="false">$G$11</f>
        <v>14.8</v>
      </c>
      <c r="H355" s="20" t="n">
        <f aca="false">$H$11</f>
        <v>9.2</v>
      </c>
      <c r="I355" s="6" t="n">
        <f aca="false">(3.14*POWER(H355,2)*0.25*G355)</f>
        <v>983.34752</v>
      </c>
      <c r="J355" s="26" t="n">
        <f aca="false">B355-C355/(2*10^5/1.8467)</f>
        <v>6.8826437455</v>
      </c>
      <c r="K355" s="24" t="n">
        <f aca="false">G355-J355</f>
        <v>7.9173562545</v>
      </c>
      <c r="L355" s="6" t="n">
        <f aca="false">I355/K355</f>
        <v>124.20149964088</v>
      </c>
      <c r="M355" s="25" t="n">
        <f aca="false">C355/L355</f>
        <v>496.990778521027</v>
      </c>
      <c r="N355" s="17" t="n">
        <f aca="false">J355/G355</f>
        <v>0.465043496317568</v>
      </c>
      <c r="O355" s="18" t="n">
        <f aca="false">LN(L355/(3.14*H355^2/4))</f>
        <v>0.625569836919443</v>
      </c>
    </row>
    <row r="356" customFormat="false" ht="14.25" hidden="false" customHeight="false" outlineLevel="0" collapsed="false">
      <c r="A356" s="14" t="n">
        <v>34.2</v>
      </c>
      <c r="B356" s="14" t="n">
        <v>7.4733</v>
      </c>
      <c r="C356" s="19" t="n">
        <v>61921</v>
      </c>
      <c r="G356" s="20" t="n">
        <f aca="false">$G$11</f>
        <v>14.8</v>
      </c>
      <c r="H356" s="20" t="n">
        <f aca="false">$H$11</f>
        <v>9.2</v>
      </c>
      <c r="I356" s="6" t="n">
        <f aca="false">(3.14*POWER(H356,2)*0.25*G356)</f>
        <v>983.34752</v>
      </c>
      <c r="J356" s="26" t="n">
        <f aca="false">B356-C356/(2*10^5/1.8467)</f>
        <v>6.9015524465</v>
      </c>
      <c r="K356" s="24" t="n">
        <f aca="false">G356-J356</f>
        <v>7.8984475535</v>
      </c>
      <c r="L356" s="6" t="n">
        <f aca="false">I356/K356</f>
        <v>124.498835162139</v>
      </c>
      <c r="M356" s="25" t="n">
        <f aca="false">C356/L356</f>
        <v>497.362083101886</v>
      </c>
      <c r="N356" s="17" t="n">
        <f aca="false">J356/G356</f>
        <v>0.46632111125</v>
      </c>
      <c r="O356" s="18" t="n">
        <f aca="false">LN(L356/(3.14*H356^2/4))</f>
        <v>0.627960952823339</v>
      </c>
    </row>
    <row r="357" customFormat="false" ht="14.25" hidden="false" customHeight="false" outlineLevel="0" collapsed="false">
      <c r="A357" s="14" t="n">
        <v>34.3</v>
      </c>
      <c r="B357" s="14" t="n">
        <v>7.4939</v>
      </c>
      <c r="C357" s="19" t="n">
        <v>62119</v>
      </c>
      <c r="G357" s="20" t="n">
        <f aca="false">$G$11</f>
        <v>14.8</v>
      </c>
      <c r="H357" s="20" t="n">
        <f aca="false">$H$11</f>
        <v>9.2</v>
      </c>
      <c r="I357" s="6" t="n">
        <f aca="false">(3.14*POWER(H357,2)*0.25*G357)</f>
        <v>983.34752</v>
      </c>
      <c r="J357" s="26" t="n">
        <f aca="false">B357-C357/(2*10^5/1.8467)</f>
        <v>6.9203242135</v>
      </c>
      <c r="K357" s="24" t="n">
        <f aca="false">G357-J357</f>
        <v>7.8796757865</v>
      </c>
      <c r="L357" s="6" t="n">
        <f aca="false">I357/K357</f>
        <v>124.795428980052</v>
      </c>
      <c r="M357" s="25" t="n">
        <f aca="false">C357/L357</f>
        <v>497.766629015949</v>
      </c>
      <c r="N357" s="17" t="n">
        <f aca="false">J357/G357</f>
        <v>0.467589473885135</v>
      </c>
      <c r="O357" s="18" t="n">
        <f aca="false">LN(L357/(3.14*H357^2/4))</f>
        <v>0.63034042159189</v>
      </c>
    </row>
    <row r="358" customFormat="false" ht="14.25" hidden="false" customHeight="false" outlineLevel="0" collapsed="false">
      <c r="A358" s="14" t="n">
        <v>34.4</v>
      </c>
      <c r="B358" s="14" t="n">
        <v>7.5145</v>
      </c>
      <c r="C358" s="19" t="n">
        <v>62322</v>
      </c>
      <c r="G358" s="20" t="n">
        <f aca="false">$G$11</f>
        <v>14.8</v>
      </c>
      <c r="H358" s="20" t="n">
        <f aca="false">$H$11</f>
        <v>9.2</v>
      </c>
      <c r="I358" s="6" t="n">
        <f aca="false">(3.14*POWER(H358,2)*0.25*G358)</f>
        <v>983.34752</v>
      </c>
      <c r="J358" s="26" t="n">
        <f aca="false">B358-C358/(2*10^5/1.8467)</f>
        <v>6.939049813</v>
      </c>
      <c r="K358" s="24" t="n">
        <f aca="false">G358-J358</f>
        <v>7.860950187</v>
      </c>
      <c r="L358" s="6" t="n">
        <f aca="false">I358/K358</f>
        <v>125.092704648632</v>
      </c>
      <c r="M358" s="25" t="n">
        <f aca="false">C358/L358</f>
        <v>498.206511523224</v>
      </c>
      <c r="N358" s="17" t="n">
        <f aca="false">J358/G358</f>
        <v>0.468854717094595</v>
      </c>
      <c r="O358" s="18" t="n">
        <f aca="false">LN(L358/(3.14*H358^2/4))</f>
        <v>0.632719692704134</v>
      </c>
    </row>
    <row r="359" customFormat="false" ht="14.25" hidden="false" customHeight="false" outlineLevel="0" collapsed="false">
      <c r="A359" s="14" t="n">
        <v>34.5</v>
      </c>
      <c r="B359" s="14" t="n">
        <v>7.5351</v>
      </c>
      <c r="C359" s="19" t="n">
        <v>62517</v>
      </c>
      <c r="G359" s="20" t="n">
        <f aca="false">$G$11</f>
        <v>14.8</v>
      </c>
      <c r="H359" s="20" t="n">
        <f aca="false">$H$11</f>
        <v>9.2</v>
      </c>
      <c r="I359" s="6" t="n">
        <f aca="false">(3.14*POWER(H359,2)*0.25*G359)</f>
        <v>983.34752</v>
      </c>
      <c r="J359" s="26" t="n">
        <f aca="false">B359-C359/(2*10^5/1.8467)</f>
        <v>6.9578492805</v>
      </c>
      <c r="K359" s="24" t="n">
        <f aca="false">G359-J359</f>
        <v>7.8421507195</v>
      </c>
      <c r="L359" s="6" t="n">
        <f aca="false">I359/K359</f>
        <v>125.392581088099</v>
      </c>
      <c r="M359" s="25" t="n">
        <f aca="false">C359/L359</f>
        <v>498.570166253108</v>
      </c>
      <c r="N359" s="17" t="n">
        <f aca="false">J359/G359</f>
        <v>0.470124951385135</v>
      </c>
      <c r="O359" s="18" t="n">
        <f aca="false">LN(L359/(3.14*H359^2/4))</f>
        <v>0.635114057561541</v>
      </c>
    </row>
    <row r="360" customFormat="false" ht="14.25" hidden="false" customHeight="false" outlineLevel="0" collapsed="false">
      <c r="A360" s="14" t="n">
        <v>34.6</v>
      </c>
      <c r="B360" s="14" t="n">
        <v>7.5556</v>
      </c>
      <c r="C360" s="19" t="n">
        <v>62719</v>
      </c>
      <c r="G360" s="20" t="n">
        <f aca="false">$G$11</f>
        <v>14.8</v>
      </c>
      <c r="H360" s="20" t="n">
        <f aca="false">$H$11</f>
        <v>9.2</v>
      </c>
      <c r="I360" s="6" t="n">
        <f aca="false">(3.14*POWER(H360,2)*0.25*G360)</f>
        <v>983.34752</v>
      </c>
      <c r="J360" s="26" t="n">
        <f aca="false">B360-C360/(2*10^5/1.8467)</f>
        <v>6.9764841135</v>
      </c>
      <c r="K360" s="24" t="n">
        <f aca="false">G360-J360</f>
        <v>7.8235158865</v>
      </c>
      <c r="L360" s="6" t="n">
        <f aca="false">I360/K360</f>
        <v>125.691253685166</v>
      </c>
      <c r="M360" s="25" t="n">
        <f aca="false">C360/L360</f>
        <v>498.992556451857</v>
      </c>
      <c r="N360" s="17" t="n">
        <f aca="false">J360/G360</f>
        <v>0.471384061722973</v>
      </c>
      <c r="O360" s="18" t="n">
        <f aca="false">LN(L360/(3.14*H360^2/4))</f>
        <v>0.637493125399259</v>
      </c>
    </row>
    <row r="361" customFormat="false" ht="14.25" hidden="false" customHeight="false" outlineLevel="0" collapsed="false">
      <c r="A361" s="14" t="n">
        <v>34.7</v>
      </c>
      <c r="B361" s="14" t="n">
        <v>7.5762</v>
      </c>
      <c r="C361" s="19" t="n">
        <v>62926</v>
      </c>
      <c r="G361" s="20" t="n">
        <f aca="false">$G$11</f>
        <v>14.8</v>
      </c>
      <c r="H361" s="20" t="n">
        <f aca="false">$H$11</f>
        <v>9.2</v>
      </c>
      <c r="I361" s="6" t="n">
        <f aca="false">(3.14*POWER(H361,2)*0.25*G361)</f>
        <v>983.34752</v>
      </c>
      <c r="J361" s="26" t="n">
        <f aca="false">B361-C361/(2*10^5/1.8467)</f>
        <v>6.995172779</v>
      </c>
      <c r="K361" s="24" t="n">
        <f aca="false">G361-J361</f>
        <v>7.804827221</v>
      </c>
      <c r="L361" s="6" t="n">
        <f aca="false">I361/K361</f>
        <v>125.992221500325</v>
      </c>
      <c r="M361" s="25" t="n">
        <f aca="false">C361/L361</f>
        <v>499.443531121781</v>
      </c>
      <c r="N361" s="17" t="n">
        <f aca="false">J361/G361</f>
        <v>0.472646809391892</v>
      </c>
      <c r="O361" s="18" t="n">
        <f aca="false">LN(L361/(3.14*H361^2/4))</f>
        <v>0.639884764011185</v>
      </c>
    </row>
    <row r="362" customFormat="false" ht="14.25" hidden="false" customHeight="false" outlineLevel="0" collapsed="false">
      <c r="A362" s="14" t="n">
        <v>34.8</v>
      </c>
      <c r="B362" s="14" t="n">
        <v>7.5968</v>
      </c>
      <c r="C362" s="19" t="n">
        <v>63131</v>
      </c>
      <c r="G362" s="20" t="n">
        <f aca="false">$G$11</f>
        <v>14.8</v>
      </c>
      <c r="H362" s="20" t="n">
        <f aca="false">$H$11</f>
        <v>9.2</v>
      </c>
      <c r="I362" s="6" t="n">
        <f aca="false">(3.14*POWER(H362,2)*0.25*G362)</f>
        <v>983.34752</v>
      </c>
      <c r="J362" s="26" t="n">
        <f aca="false">B362-C362/(2*10^5/1.8467)</f>
        <v>7.0138799115</v>
      </c>
      <c r="K362" s="24" t="n">
        <f aca="false">G362-J362</f>
        <v>7.7861200885</v>
      </c>
      <c r="L362" s="6" t="n">
        <f aca="false">I362/K362</f>
        <v>126.294933654105</v>
      </c>
      <c r="M362" s="25" t="n">
        <f aca="false">C362/L362</f>
        <v>499.869616091668</v>
      </c>
      <c r="N362" s="17" t="n">
        <f aca="false">J362/G362</f>
        <v>0.473910804831081</v>
      </c>
      <c r="O362" s="18" t="n">
        <f aca="false">LN(L362/(3.14*H362^2/4))</f>
        <v>0.642284508055745</v>
      </c>
    </row>
    <row r="363" customFormat="false" ht="14.25" hidden="false" customHeight="false" outlineLevel="0" collapsed="false">
      <c r="A363" s="14" t="n">
        <v>34.9</v>
      </c>
      <c r="B363" s="14" t="n">
        <v>7.6181</v>
      </c>
      <c r="C363" s="19" t="n">
        <v>63335</v>
      </c>
      <c r="G363" s="20" t="n">
        <f aca="false">$G$11</f>
        <v>14.8</v>
      </c>
      <c r="H363" s="20" t="n">
        <f aca="false">$H$11</f>
        <v>9.2</v>
      </c>
      <c r="I363" s="6" t="n">
        <f aca="false">(3.14*POWER(H363,2)*0.25*G363)</f>
        <v>983.34752</v>
      </c>
      <c r="J363" s="26" t="n">
        <f aca="false">B363-C363/(2*10^5/1.8467)</f>
        <v>7.0332962775</v>
      </c>
      <c r="K363" s="24" t="n">
        <f aca="false">G363-J363</f>
        <v>7.7667037225</v>
      </c>
      <c r="L363" s="6" t="n">
        <f aca="false">I363/K363</f>
        <v>126.610664592659</v>
      </c>
      <c r="M363" s="25" t="n">
        <f aca="false">C363/L363</f>
        <v>500.234322312154</v>
      </c>
      <c r="N363" s="17" t="n">
        <f aca="false">J363/G363</f>
        <v>0.475222721452703</v>
      </c>
      <c r="O363" s="18" t="n">
        <f aca="false">LN(L363/(3.14*H363^2/4))</f>
        <v>0.644781337740567</v>
      </c>
    </row>
    <row r="364" customFormat="false" ht="14.25" hidden="false" customHeight="false" outlineLevel="0" collapsed="false">
      <c r="A364" s="14" t="n">
        <v>35</v>
      </c>
      <c r="B364" s="14" t="n">
        <v>7.6387</v>
      </c>
      <c r="C364" s="19" t="n">
        <v>63541</v>
      </c>
      <c r="G364" s="20" t="n">
        <f aca="false">$G$11</f>
        <v>14.8</v>
      </c>
      <c r="H364" s="20" t="n">
        <f aca="false">$H$11</f>
        <v>9.2</v>
      </c>
      <c r="I364" s="6" t="n">
        <f aca="false">(3.14*POWER(H364,2)*0.25*G364)</f>
        <v>983.34752</v>
      </c>
      <c r="J364" s="26" t="n">
        <f aca="false">B364-C364/(2*10^5/1.8467)</f>
        <v>7.0519941765</v>
      </c>
      <c r="K364" s="24" t="n">
        <f aca="false">G364-J364</f>
        <v>7.7480058235</v>
      </c>
      <c r="L364" s="6" t="n">
        <f aca="false">I364/K364</f>
        <v>126.916208170297</v>
      </c>
      <c r="M364" s="25" t="n">
        <f aca="false">C364/L364</f>
        <v>500.653154676196</v>
      </c>
      <c r="N364" s="17" t="n">
        <f aca="false">J364/G364</f>
        <v>0.476486093006757</v>
      </c>
      <c r="O364" s="18" t="n">
        <f aca="false">LN(L364/(3.14*H364^2/4))</f>
        <v>0.647191683612283</v>
      </c>
    </row>
    <row r="365" customFormat="false" ht="14.25" hidden="false" customHeight="false" outlineLevel="0" collapsed="false">
      <c r="A365" s="14" t="n">
        <v>35.1</v>
      </c>
      <c r="B365" s="14" t="n">
        <v>7.6595</v>
      </c>
      <c r="C365" s="19" t="n">
        <v>63738</v>
      </c>
      <c r="G365" s="20" t="n">
        <f aca="false">$G$11</f>
        <v>14.8</v>
      </c>
      <c r="H365" s="20" t="n">
        <f aca="false">$H$11</f>
        <v>9.2</v>
      </c>
      <c r="I365" s="6" t="n">
        <f aca="false">(3.14*POWER(H365,2)*0.25*G365)</f>
        <v>983.34752</v>
      </c>
      <c r="J365" s="26" t="n">
        <f aca="false">B365-C365/(2*10^5/1.8467)</f>
        <v>7.070975177</v>
      </c>
      <c r="K365" s="24" t="n">
        <f aca="false">G365-J365</f>
        <v>7.729024823</v>
      </c>
      <c r="L365" s="6" t="n">
        <f aca="false">I365/K365</f>
        <v>127.227890001564</v>
      </c>
      <c r="M365" s="25" t="n">
        <f aca="false">C365/L365</f>
        <v>500.975061358139</v>
      </c>
      <c r="N365" s="17" t="n">
        <f aca="false">J365/G365</f>
        <v>0.477768593040541</v>
      </c>
      <c r="O365" s="18" t="n">
        <f aca="false">LN(L365/(3.14*H365^2/4))</f>
        <v>0.64964448098016</v>
      </c>
    </row>
    <row r="366" customFormat="false" ht="14.25" hidden="false" customHeight="false" outlineLevel="0" collapsed="false">
      <c r="A366" s="14" t="n">
        <v>35.2</v>
      </c>
      <c r="B366" s="14" t="n">
        <v>7.6803</v>
      </c>
      <c r="C366" s="19" t="n">
        <v>63951</v>
      </c>
      <c r="G366" s="20" t="n">
        <f aca="false">$G$11</f>
        <v>14.8</v>
      </c>
      <c r="H366" s="20" t="n">
        <f aca="false">$H$11</f>
        <v>9.2</v>
      </c>
      <c r="I366" s="6" t="n">
        <f aca="false">(3.14*POWER(H366,2)*0.25*G366)</f>
        <v>983.34752</v>
      </c>
      <c r="J366" s="26" t="n">
        <f aca="false">B366-C366/(2*10^5/1.8467)</f>
        <v>7.0898084415</v>
      </c>
      <c r="K366" s="24" t="n">
        <f aca="false">G366-J366</f>
        <v>7.7101915585</v>
      </c>
      <c r="L366" s="6" t="n">
        <f aca="false">I366/K366</f>
        <v>127.538662631011</v>
      </c>
      <c r="M366" s="25" t="n">
        <f aca="false">C366/L366</f>
        <v>501.424420491378</v>
      </c>
      <c r="N366" s="17" t="n">
        <f aca="false">J366/G366</f>
        <v>0.479041110912162</v>
      </c>
      <c r="O366" s="18" t="n">
        <f aca="false">LN(L366/(3.14*H366^2/4))</f>
        <v>0.652084148043034</v>
      </c>
    </row>
    <row r="367" customFormat="false" ht="14.25" hidden="false" customHeight="false" outlineLevel="0" collapsed="false">
      <c r="A367" s="14" t="n">
        <v>35.3</v>
      </c>
      <c r="B367" s="14" t="n">
        <v>7.7399</v>
      </c>
      <c r="C367" s="19" t="n">
        <v>64562</v>
      </c>
      <c r="G367" s="20" t="n">
        <f aca="false">$G$11</f>
        <v>14.8</v>
      </c>
      <c r="H367" s="20" t="n">
        <f aca="false">$H$11</f>
        <v>9.2</v>
      </c>
      <c r="I367" s="6" t="n">
        <f aca="false">(3.14*POWER(H367,2)*0.25*G367)</f>
        <v>983.34752</v>
      </c>
      <c r="J367" s="26" t="n">
        <f aca="false">B367-C367/(2*10^5/1.8467)</f>
        <v>7.143766773</v>
      </c>
      <c r="K367" s="24" t="n">
        <f aca="false">G367-J367</f>
        <v>7.656233227</v>
      </c>
      <c r="L367" s="6" t="n">
        <f aca="false">I367/K367</f>
        <v>128.437508477692</v>
      </c>
      <c r="M367" s="25" t="n">
        <f aca="false">C367/L367</f>
        <v>502.672472903144</v>
      </c>
      <c r="N367" s="17" t="n">
        <f aca="false">J367/G367</f>
        <v>0.482686944121622</v>
      </c>
      <c r="O367" s="18" t="n">
        <f aca="false">LN(L367/(3.14*H367^2/4))</f>
        <v>0.659107063786652</v>
      </c>
    </row>
    <row r="368" customFormat="false" ht="14.25" hidden="false" customHeight="false" outlineLevel="0" collapsed="false">
      <c r="A368" s="14" t="n">
        <v>35.4</v>
      </c>
      <c r="B368" s="14" t="n">
        <v>7.7605</v>
      </c>
      <c r="C368" s="19" t="n">
        <v>64782</v>
      </c>
      <c r="G368" s="20" t="n">
        <f aca="false">$G$11</f>
        <v>14.8</v>
      </c>
      <c r="H368" s="20" t="n">
        <f aca="false">$H$11</f>
        <v>9.2</v>
      </c>
      <c r="I368" s="6" t="n">
        <f aca="false">(3.14*POWER(H368,2)*0.25*G368)</f>
        <v>983.34752</v>
      </c>
      <c r="J368" s="26" t="n">
        <f aca="false">B368-C368/(2*10^5/1.8467)</f>
        <v>7.162335403</v>
      </c>
      <c r="K368" s="24" t="n">
        <f aca="false">G368-J368</f>
        <v>7.637664597</v>
      </c>
      <c r="L368" s="6" t="n">
        <f aca="false">I368/K368</f>
        <v>128.749764736494</v>
      </c>
      <c r="M368" s="25" t="n">
        <f aca="false">C368/L368</f>
        <v>503.16208447127</v>
      </c>
      <c r="N368" s="17" t="n">
        <f aca="false">J368/G368</f>
        <v>0.483941581283784</v>
      </c>
      <c r="O368" s="18" t="n">
        <f aca="false">LN(L368/(3.14*H368^2/4))</f>
        <v>0.661535305342549</v>
      </c>
    </row>
    <row r="369" customFormat="false" ht="14.25" hidden="false" customHeight="false" outlineLevel="0" collapsed="false">
      <c r="A369" s="14" t="n">
        <v>35.5</v>
      </c>
      <c r="B369" s="14" t="n">
        <v>7.7818</v>
      </c>
      <c r="C369" s="19" t="n">
        <v>65000</v>
      </c>
      <c r="G369" s="20" t="n">
        <f aca="false">$G$11</f>
        <v>14.8</v>
      </c>
      <c r="H369" s="20" t="n">
        <f aca="false">$H$11</f>
        <v>9.2</v>
      </c>
      <c r="I369" s="6" t="n">
        <f aca="false">(3.14*POWER(H369,2)*0.25*G369)</f>
        <v>983.34752</v>
      </c>
      <c r="J369" s="26" t="n">
        <f aca="false">B369-C369/(2*10^5/1.8467)</f>
        <v>7.1816225</v>
      </c>
      <c r="K369" s="24" t="n">
        <f aca="false">G369-J369</f>
        <v>7.6183775</v>
      </c>
      <c r="L369" s="6" t="n">
        <f aca="false">I369/K369</f>
        <v>129.075714612462</v>
      </c>
      <c r="M369" s="25" t="n">
        <f aca="false">C369/L369</f>
        <v>503.580400040059</v>
      </c>
      <c r="N369" s="17" t="n">
        <f aca="false">J369/G369</f>
        <v>0.485244763513514</v>
      </c>
      <c r="O369" s="18" t="n">
        <f aca="false">LN(L369/(3.14*H369^2/4))</f>
        <v>0.664063760252768</v>
      </c>
    </row>
    <row r="370" customFormat="false" ht="14.25" hidden="false" customHeight="false" outlineLevel="0" collapsed="false">
      <c r="A370" s="14" t="n">
        <v>35.6</v>
      </c>
      <c r="B370" s="14" t="n">
        <v>7.8023</v>
      </c>
      <c r="C370" s="19" t="n">
        <v>65221</v>
      </c>
      <c r="G370" s="20" t="n">
        <f aca="false">$G$11</f>
        <v>14.8</v>
      </c>
      <c r="H370" s="20" t="n">
        <f aca="false">$H$11</f>
        <v>9.2</v>
      </c>
      <c r="I370" s="6" t="n">
        <f aca="false">(3.14*POWER(H370,2)*0.25*G370)</f>
        <v>983.34752</v>
      </c>
      <c r="J370" s="26" t="n">
        <f aca="false">B370-C370/(2*10^5/1.8467)</f>
        <v>7.2000818965</v>
      </c>
      <c r="K370" s="24" t="n">
        <f aca="false">G370-J370</f>
        <v>7.5999181035</v>
      </c>
      <c r="L370" s="6" t="n">
        <f aca="false">I370/K370</f>
        <v>129.389225858518</v>
      </c>
      <c r="M370" s="25" t="n">
        <f aca="false">C370/L370</f>
        <v>504.068244996818</v>
      </c>
      <c r="N370" s="17" t="n">
        <f aca="false">J370/G370</f>
        <v>0.486492020033784</v>
      </c>
      <c r="O370" s="18" t="n">
        <f aca="false">LN(L370/(3.14*H370^2/4))</f>
        <v>0.666489709391107</v>
      </c>
    </row>
    <row r="371" customFormat="false" ht="14.25" hidden="false" customHeight="false" outlineLevel="0" collapsed="false">
      <c r="A371" s="14" t="n">
        <v>35.7</v>
      </c>
      <c r="B371" s="14" t="n">
        <v>7.8229</v>
      </c>
      <c r="C371" s="19" t="n">
        <v>65438</v>
      </c>
      <c r="G371" s="20" t="n">
        <f aca="false">$G$11</f>
        <v>14.8</v>
      </c>
      <c r="H371" s="20" t="n">
        <f aca="false">$H$11</f>
        <v>9.2</v>
      </c>
      <c r="I371" s="6" t="n">
        <f aca="false">(3.14*POWER(H371,2)*0.25*G371)</f>
        <v>983.34752</v>
      </c>
      <c r="J371" s="26" t="n">
        <f aca="false">B371-C371/(2*10^5/1.8467)</f>
        <v>7.218678227</v>
      </c>
      <c r="K371" s="24" t="n">
        <f aca="false">G371-J371</f>
        <v>7.581321773</v>
      </c>
      <c r="L371" s="6" t="n">
        <f aca="false">I371/K371</f>
        <v>129.706606505224</v>
      </c>
      <c r="M371" s="25" t="n">
        <f aca="false">C371/L371</f>
        <v>504.507840912208</v>
      </c>
      <c r="N371" s="17" t="n">
        <f aca="false">J371/G371</f>
        <v>0.487748528851351</v>
      </c>
      <c r="O371" s="18" t="n">
        <f aca="false">LN(L371/(3.14*H371^2/4))</f>
        <v>0.668939619932359</v>
      </c>
    </row>
    <row r="372" customFormat="false" ht="14.25" hidden="false" customHeight="false" outlineLevel="0" collapsed="false">
      <c r="A372" s="14" t="n">
        <v>35.8</v>
      </c>
      <c r="B372" s="14" t="n">
        <v>7.8434</v>
      </c>
      <c r="C372" s="19" t="n">
        <v>65643</v>
      </c>
      <c r="G372" s="20" t="n">
        <f aca="false">$G$11</f>
        <v>14.8</v>
      </c>
      <c r="H372" s="20" t="n">
        <f aca="false">$H$11</f>
        <v>9.2</v>
      </c>
      <c r="I372" s="6" t="n">
        <f aca="false">(3.14*POWER(H372,2)*0.25*G372)</f>
        <v>983.34752</v>
      </c>
      <c r="J372" s="26" t="n">
        <f aca="false">B372-C372/(2*10^5/1.8467)</f>
        <v>7.2372853595</v>
      </c>
      <c r="K372" s="24" t="n">
        <f aca="false">G372-J372</f>
        <v>7.5627146405</v>
      </c>
      <c r="L372" s="6" t="n">
        <f aca="false">I372/K372</f>
        <v>130.025733713918</v>
      </c>
      <c r="M372" s="25" t="n">
        <f aca="false">C372/L372</f>
        <v>504.846218706426</v>
      </c>
      <c r="N372" s="17" t="n">
        <f aca="false">J372/G372</f>
        <v>0.489005767533784</v>
      </c>
      <c r="O372" s="18" t="n">
        <f aca="false">LN(L372/(3.14*H372^2/4))</f>
        <v>0.671396975601001</v>
      </c>
    </row>
    <row r="373" customFormat="false" ht="14.25" hidden="false" customHeight="false" outlineLevel="0" collapsed="false">
      <c r="A373" s="14" t="n">
        <v>35.9</v>
      </c>
      <c r="B373" s="14" t="n">
        <v>7.864</v>
      </c>
      <c r="C373" s="19" t="n">
        <v>65859</v>
      </c>
      <c r="G373" s="20" t="n">
        <f aca="false">$G$11</f>
        <v>14.8</v>
      </c>
      <c r="H373" s="20" t="n">
        <f aca="false">$H$11</f>
        <v>9.2</v>
      </c>
      <c r="I373" s="6" t="n">
        <f aca="false">(3.14*POWER(H373,2)*0.25*G373)</f>
        <v>983.34752</v>
      </c>
      <c r="J373" s="26" t="n">
        <f aca="false">B373-C373/(2*10^5/1.8467)</f>
        <v>7.2558909235</v>
      </c>
      <c r="K373" s="24" t="n">
        <f aca="false">G373-J373</f>
        <v>7.5441090765</v>
      </c>
      <c r="L373" s="6" t="n">
        <f aca="false">I373/K373</f>
        <v>130.346408042156</v>
      </c>
      <c r="M373" s="25" t="n">
        <f aca="false">C373/L373</f>
        <v>505.26133392721</v>
      </c>
      <c r="N373" s="17" t="n">
        <f aca="false">J373/G373</f>
        <v>0.490262900236486</v>
      </c>
      <c r="O373" s="18" t="n">
        <f aca="false">LN(L373/(3.14*H373^2/4))</f>
        <v>0.673860176834531</v>
      </c>
    </row>
    <row r="374" customFormat="false" ht="14.25" hidden="false" customHeight="false" outlineLevel="0" collapsed="false">
      <c r="A374" s="14" t="n">
        <v>36</v>
      </c>
      <c r="B374" s="14" t="n">
        <v>7.8846</v>
      </c>
      <c r="C374" s="19" t="n">
        <v>66075</v>
      </c>
      <c r="G374" s="20" t="n">
        <f aca="false">$G$11</f>
        <v>14.8</v>
      </c>
      <c r="H374" s="20" t="n">
        <f aca="false">$H$11</f>
        <v>9.2</v>
      </c>
      <c r="I374" s="6" t="n">
        <f aca="false">(3.14*POWER(H374,2)*0.25*G374)</f>
        <v>983.34752</v>
      </c>
      <c r="J374" s="26" t="n">
        <f aca="false">B374-C374/(2*10^5/1.8467)</f>
        <v>7.2744964875</v>
      </c>
      <c r="K374" s="24" t="n">
        <f aca="false">G374-J374</f>
        <v>7.5255035125</v>
      </c>
      <c r="L374" s="6" t="n">
        <f aca="false">I374/K374</f>
        <v>130.668667998977</v>
      </c>
      <c r="M374" s="25" t="n">
        <f aca="false">C374/L374</f>
        <v>505.668275431699</v>
      </c>
      <c r="N374" s="17" t="n">
        <f aca="false">J374/G374</f>
        <v>0.491520032939189</v>
      </c>
      <c r="O374" s="18" t="n">
        <f aca="false">LN(L374/(3.14*H374^2/4))</f>
        <v>0.676329460413502</v>
      </c>
    </row>
    <row r="375" customFormat="false" ht="14.25" hidden="false" customHeight="false" outlineLevel="0" collapsed="false">
      <c r="A375" s="14" t="n">
        <v>36.1</v>
      </c>
      <c r="B375" s="14" t="n">
        <v>7.9053</v>
      </c>
      <c r="C375" s="19" t="n">
        <v>66297</v>
      </c>
      <c r="G375" s="20" t="n">
        <f aca="false">$G$11</f>
        <v>14.8</v>
      </c>
      <c r="H375" s="20" t="n">
        <f aca="false">$H$11</f>
        <v>9.2</v>
      </c>
      <c r="I375" s="6" t="n">
        <f aca="false">(3.14*POWER(H375,2)*0.25*G375)</f>
        <v>983.34752</v>
      </c>
      <c r="J375" s="26" t="n">
        <f aca="false">B375-C375/(2*10^5/1.8467)</f>
        <v>7.2931466505</v>
      </c>
      <c r="K375" s="24" t="n">
        <f aca="false">G375-J375</f>
        <v>7.5068533495</v>
      </c>
      <c r="L375" s="6" t="n">
        <f aca="false">I375/K375</f>
        <v>130.993303614423</v>
      </c>
      <c r="M375" s="25" t="n">
        <f aca="false">C375/L375</f>
        <v>506.109840508675</v>
      </c>
      <c r="N375" s="17" t="n">
        <f aca="false">J375/G375</f>
        <v>0.492780179087838</v>
      </c>
      <c r="O375" s="18" t="n">
        <f aca="false">LN(L375/(3.14*H375^2/4))</f>
        <v>0.678810797537195</v>
      </c>
    </row>
    <row r="376" customFormat="false" ht="14.25" hidden="false" customHeight="false" outlineLevel="0" collapsed="false">
      <c r="A376" s="14" t="n">
        <v>36.2</v>
      </c>
      <c r="B376" s="14" t="n">
        <v>7.926</v>
      </c>
      <c r="C376" s="19" t="n">
        <v>66507</v>
      </c>
      <c r="G376" s="20" t="n">
        <f aca="false">$G$11</f>
        <v>14.8</v>
      </c>
      <c r="H376" s="20" t="n">
        <f aca="false">$H$11</f>
        <v>9.2</v>
      </c>
      <c r="I376" s="6" t="n">
        <f aca="false">(3.14*POWER(H376,2)*0.25*G376)</f>
        <v>983.34752</v>
      </c>
      <c r="J376" s="26" t="n">
        <f aca="false">B376-C376/(2*10^5/1.8467)</f>
        <v>7.3119076155</v>
      </c>
      <c r="K376" s="24" t="n">
        <f aca="false">G376-J376</f>
        <v>7.4880923845</v>
      </c>
      <c r="L376" s="6" t="n">
        <f aca="false">I376/K376</f>
        <v>131.321499456321</v>
      </c>
      <c r="M376" s="25" t="n">
        <f aca="false">C376/L376</f>
        <v>506.444110639483</v>
      </c>
      <c r="N376" s="17" t="n">
        <f aca="false">J376/G376</f>
        <v>0.494047811858108</v>
      </c>
      <c r="O376" s="18" t="n">
        <f aca="false">LN(L376/(3.14*H376^2/4))</f>
        <v>0.681313103997276</v>
      </c>
    </row>
    <row r="377" customFormat="false" ht="14.25" hidden="false" customHeight="false" outlineLevel="0" collapsed="false">
      <c r="A377" s="14" t="n">
        <v>36.3</v>
      </c>
      <c r="B377" s="14" t="n">
        <v>7.9473</v>
      </c>
      <c r="C377" s="19" t="n">
        <v>66737</v>
      </c>
      <c r="G377" s="20" t="n">
        <f aca="false">$G$11</f>
        <v>14.8</v>
      </c>
      <c r="H377" s="20" t="n">
        <f aca="false">$H$11</f>
        <v>9.2</v>
      </c>
      <c r="I377" s="6" t="n">
        <f aca="false">(3.14*POWER(H377,2)*0.25*G377)</f>
        <v>983.34752</v>
      </c>
      <c r="J377" s="26" t="n">
        <f aca="false">B377-C377/(2*10^5/1.8467)</f>
        <v>7.3310839105</v>
      </c>
      <c r="K377" s="24" t="n">
        <f aca="false">G377-J377</f>
        <v>7.4689160895</v>
      </c>
      <c r="L377" s="6" t="n">
        <f aca="false">I377/K377</f>
        <v>131.658664820511</v>
      </c>
      <c r="M377" s="25" t="n">
        <f aca="false">C377/L377</f>
        <v>506.894096875295</v>
      </c>
      <c r="N377" s="17" t="n">
        <f aca="false">J377/G377</f>
        <v>0.495343507466216</v>
      </c>
      <c r="O377" s="18" t="n">
        <f aca="false">LN(L377/(3.14*H377^2/4))</f>
        <v>0.683877293960858</v>
      </c>
    </row>
    <row r="378" customFormat="false" ht="14.25" hidden="false" customHeight="false" outlineLevel="0" collapsed="false">
      <c r="A378" s="14" t="n">
        <v>36.4</v>
      </c>
      <c r="B378" s="14" t="n">
        <v>7.968</v>
      </c>
      <c r="C378" s="19" t="n">
        <v>66951</v>
      </c>
      <c r="G378" s="20" t="n">
        <f aca="false">$G$11</f>
        <v>14.8</v>
      </c>
      <c r="H378" s="20" t="n">
        <f aca="false">$H$11</f>
        <v>9.2</v>
      </c>
      <c r="I378" s="6" t="n">
        <f aca="false">(3.14*POWER(H378,2)*0.25*G378)</f>
        <v>983.34752</v>
      </c>
      <c r="J378" s="26" t="n">
        <f aca="false">B378-C378/(2*10^5/1.8467)</f>
        <v>7.3498079415</v>
      </c>
      <c r="K378" s="24" t="n">
        <f aca="false">G378-J378</f>
        <v>7.4501920585</v>
      </c>
      <c r="L378" s="6" t="n">
        <f aca="false">I378/K378</f>
        <v>131.989553058312</v>
      </c>
      <c r="M378" s="25" t="n">
        <f aca="false">C378/L378</f>
        <v>507.244690573515</v>
      </c>
      <c r="N378" s="17" t="n">
        <f aca="false">J378/G378</f>
        <v>0.496608644695946</v>
      </c>
      <c r="O378" s="18" t="n">
        <f aca="false">LN(L378/(3.14*H378^2/4))</f>
        <v>0.686387369046461</v>
      </c>
    </row>
    <row r="379" customFormat="false" ht="14.25" hidden="false" customHeight="false" outlineLevel="0" collapsed="false">
      <c r="A379" s="14" t="n">
        <v>36.5</v>
      </c>
      <c r="B379" s="14" t="n">
        <v>7.9886</v>
      </c>
      <c r="C379" s="19" t="n">
        <v>67177</v>
      </c>
      <c r="G379" s="20" t="n">
        <f aca="false">$G$11</f>
        <v>14.8</v>
      </c>
      <c r="H379" s="20" t="n">
        <f aca="false">$H$11</f>
        <v>9.2</v>
      </c>
      <c r="I379" s="6" t="n">
        <f aca="false">(3.14*POWER(H379,2)*0.25*G379)</f>
        <v>983.34752</v>
      </c>
      <c r="J379" s="26" t="n">
        <f aca="false">B379-C379/(2*10^5/1.8467)</f>
        <v>7.3683211705</v>
      </c>
      <c r="K379" s="24" t="n">
        <f aca="false">G379-J379</f>
        <v>7.4316788295</v>
      </c>
      <c r="L379" s="6" t="n">
        <f aca="false">I379/K379</f>
        <v>132.318355321897</v>
      </c>
      <c r="M379" s="25" t="n">
        <f aca="false">C379/L379</f>
        <v>507.692223324387</v>
      </c>
      <c r="N379" s="17" t="n">
        <f aca="false">J379/G379</f>
        <v>0.497859538547297</v>
      </c>
      <c r="O379" s="18" t="n">
        <f aca="false">LN(L379/(3.14*H379^2/4))</f>
        <v>0.688875394737517</v>
      </c>
    </row>
    <row r="380" customFormat="false" ht="14.25" hidden="false" customHeight="false" outlineLevel="0" collapsed="false">
      <c r="A380" s="14" t="n">
        <v>36.6</v>
      </c>
      <c r="B380" s="14" t="n">
        <v>8.0093</v>
      </c>
      <c r="C380" s="19" t="n">
        <v>67403</v>
      </c>
      <c r="G380" s="20" t="n">
        <f aca="false">$G$11</f>
        <v>14.8</v>
      </c>
      <c r="H380" s="20" t="n">
        <f aca="false">$H$11</f>
        <v>9.2</v>
      </c>
      <c r="I380" s="6" t="n">
        <f aca="false">(3.14*POWER(H380,2)*0.25*G380)</f>
        <v>983.34752</v>
      </c>
      <c r="J380" s="26" t="n">
        <f aca="false">B380-C380/(2*10^5/1.8467)</f>
        <v>7.3869343995</v>
      </c>
      <c r="K380" s="24" t="n">
        <f aca="false">G380-J380</f>
        <v>7.4130656005</v>
      </c>
      <c r="L380" s="6" t="n">
        <f aca="false">I380/K380</f>
        <v>132.65058924255</v>
      </c>
      <c r="M380" s="25" t="n">
        <f aca="false">C380/L380</f>
        <v>508.124391944876</v>
      </c>
      <c r="N380" s="17" t="n">
        <f aca="false">J380/G380</f>
        <v>0.499117189155405</v>
      </c>
      <c r="O380" s="18" t="n">
        <f aca="false">LN(L380/(3.14*H380^2/4))</f>
        <v>0.691383115748429</v>
      </c>
    </row>
    <row r="381" customFormat="false" ht="14.25" hidden="false" customHeight="false" outlineLevel="0" collapsed="false">
      <c r="A381" s="14" t="n">
        <v>36.7</v>
      </c>
      <c r="B381" s="14" t="n">
        <v>8.03</v>
      </c>
      <c r="C381" s="19" t="n">
        <v>67629</v>
      </c>
      <c r="G381" s="20" t="n">
        <f aca="false">$G$11</f>
        <v>14.8</v>
      </c>
      <c r="H381" s="20" t="n">
        <f aca="false">$H$11</f>
        <v>9.2</v>
      </c>
      <c r="I381" s="6" t="n">
        <f aca="false">(3.14*POWER(H381,2)*0.25*G381)</f>
        <v>983.34752</v>
      </c>
      <c r="J381" s="26" t="n">
        <f aca="false">B381-C381/(2*10^5/1.8467)</f>
        <v>7.4055476285</v>
      </c>
      <c r="K381" s="24" t="n">
        <f aca="false">G381-J381</f>
        <v>7.3944523715</v>
      </c>
      <c r="L381" s="6" t="n">
        <f aca="false">I381/K381</f>
        <v>132.984495753879</v>
      </c>
      <c r="M381" s="25" t="n">
        <f aca="false">C381/L381</f>
        <v>508.548004913028</v>
      </c>
      <c r="N381" s="17" t="n">
        <f aca="false">J381/G381</f>
        <v>0.500374839763513</v>
      </c>
      <c r="O381" s="18" t="n">
        <f aca="false">LN(L381/(3.14*H381^2/4))</f>
        <v>0.693897141237193</v>
      </c>
    </row>
    <row r="382" customFormat="false" ht="14.25" hidden="false" customHeight="false" outlineLevel="0" collapsed="false">
      <c r="A382" s="14" t="n">
        <v>36.8</v>
      </c>
      <c r="B382" s="14" t="n">
        <v>8.0506</v>
      </c>
      <c r="C382" s="19" t="n">
        <v>67922</v>
      </c>
      <c r="G382" s="20" t="n">
        <f aca="false">$G$11</f>
        <v>14.8</v>
      </c>
      <c r="H382" s="20" t="n">
        <f aca="false">$H$11</f>
        <v>9.2</v>
      </c>
      <c r="I382" s="6" t="n">
        <f aca="false">(3.14*POWER(H382,2)*0.25*G382)</f>
        <v>983.34752</v>
      </c>
      <c r="J382" s="26" t="n">
        <f aca="false">B382-C382/(2*10^5/1.8467)</f>
        <v>7.423442213</v>
      </c>
      <c r="K382" s="24" t="n">
        <f aca="false">G382-J382</f>
        <v>7.376557787</v>
      </c>
      <c r="L382" s="6" t="n">
        <f aca="false">I382/K382</f>
        <v>133.307099109695</v>
      </c>
      <c r="M382" s="25" t="n">
        <f aca="false">C382/L382</f>
        <v>509.515250527722</v>
      </c>
      <c r="N382" s="17" t="n">
        <f aca="false">J382/G382</f>
        <v>0.501583933310811</v>
      </c>
      <c r="O382" s="18" t="n">
        <f aca="false">LN(L382/(3.14*H382^2/4))</f>
        <v>0.696320075493188</v>
      </c>
    </row>
    <row r="383" customFormat="false" ht="14.25" hidden="false" customHeight="false" outlineLevel="0" collapsed="false">
      <c r="A383" s="14" t="n">
        <v>36.9</v>
      </c>
      <c r="B383" s="14" t="n">
        <v>8.0712</v>
      </c>
      <c r="C383" s="19" t="n">
        <v>68083</v>
      </c>
      <c r="G383" s="20" t="n">
        <f aca="false">$G$11</f>
        <v>14.8</v>
      </c>
      <c r="H383" s="20" t="n">
        <f aca="false">$H$11</f>
        <v>9.2</v>
      </c>
      <c r="I383" s="6" t="n">
        <f aca="false">(3.14*POWER(H383,2)*0.25*G383)</f>
        <v>983.34752</v>
      </c>
      <c r="J383" s="26" t="n">
        <f aca="false">B383-C383/(2*10^5/1.8467)</f>
        <v>7.4425556195</v>
      </c>
      <c r="K383" s="24" t="n">
        <f aca="false">G383-J383</f>
        <v>7.3574443805</v>
      </c>
      <c r="L383" s="6" t="n">
        <f aca="false">I383/K383</f>
        <v>133.653408594735</v>
      </c>
      <c r="M383" s="25" t="n">
        <f aca="false">C383/L383</f>
        <v>509.399653296102</v>
      </c>
      <c r="N383" s="17" t="n">
        <f aca="false">J383/G383</f>
        <v>0.502875379695946</v>
      </c>
      <c r="O383" s="18" t="n">
        <f aca="false">LN(L383/(3.14*H383^2/4))</f>
        <v>0.698914539238222</v>
      </c>
    </row>
    <row r="384" customFormat="false" ht="14.25" hidden="false" customHeight="false" outlineLevel="0" collapsed="false">
      <c r="A384" s="14" t="n">
        <v>37</v>
      </c>
      <c r="B384" s="14" t="n">
        <v>8.0919</v>
      </c>
      <c r="C384" s="19" t="n">
        <v>68310</v>
      </c>
      <c r="G384" s="20" t="n">
        <f aca="false">$G$11</f>
        <v>14.8</v>
      </c>
      <c r="H384" s="20" t="n">
        <f aca="false">$H$11</f>
        <v>9.2</v>
      </c>
      <c r="I384" s="6" t="n">
        <f aca="false">(3.14*POWER(H384,2)*0.25*G384)</f>
        <v>983.34752</v>
      </c>
      <c r="J384" s="26" t="n">
        <f aca="false">B384-C384/(2*10^5/1.8467)</f>
        <v>7.461159615</v>
      </c>
      <c r="K384" s="24" t="n">
        <f aca="false">G384-J384</f>
        <v>7.338840385</v>
      </c>
      <c r="L384" s="6" t="n">
        <f aca="false">I384/K384</f>
        <v>133.992220625193</v>
      </c>
      <c r="M384" s="25" t="n">
        <f aca="false">C384/L384</f>
        <v>509.805716192125</v>
      </c>
      <c r="N384" s="17" t="n">
        <f aca="false">J384/G384</f>
        <v>0.504132406418919</v>
      </c>
      <c r="O384" s="18" t="n">
        <f aca="false">LN(L384/(3.14*H384^2/4))</f>
        <v>0.701446336319523</v>
      </c>
    </row>
    <row r="385" customFormat="false" ht="14.25" hidden="false" customHeight="false" outlineLevel="0" collapsed="false">
      <c r="A385" s="14" t="n">
        <v>37.1</v>
      </c>
      <c r="B385" s="14" t="n">
        <v>8.1132</v>
      </c>
      <c r="C385" s="19" t="n">
        <v>68536</v>
      </c>
      <c r="G385" s="20" t="n">
        <f aca="false">$G$11</f>
        <v>14.8</v>
      </c>
      <c r="H385" s="20" t="n">
        <f aca="false">$H$11</f>
        <v>9.2</v>
      </c>
      <c r="I385" s="6" t="n">
        <f aca="false">(3.14*POWER(H385,2)*0.25*G385)</f>
        <v>983.34752</v>
      </c>
      <c r="J385" s="26" t="n">
        <f aca="false">B385-C385/(2*10^5/1.8467)</f>
        <v>7.480372844</v>
      </c>
      <c r="K385" s="24" t="n">
        <f aca="false">G385-J385</f>
        <v>7.319627156</v>
      </c>
      <c r="L385" s="6" t="n">
        <f aca="false">I385/K385</f>
        <v>134.343935700869</v>
      </c>
      <c r="M385" s="25" t="n">
        <f aca="false">C385/L385</f>
        <v>510.153284124433</v>
      </c>
      <c r="N385" s="17" t="n">
        <f aca="false">J385/G385</f>
        <v>0.505430597567568</v>
      </c>
      <c r="O385" s="18" t="n">
        <f aca="false">LN(L385/(3.14*H385^2/4))</f>
        <v>0.704067789066757</v>
      </c>
    </row>
    <row r="386" customFormat="false" ht="14.25" hidden="false" customHeight="false" outlineLevel="0" collapsed="false">
      <c r="A386" s="14" t="n">
        <v>37.2</v>
      </c>
      <c r="B386" s="14" t="n">
        <v>8.1339</v>
      </c>
      <c r="C386" s="19" t="n">
        <v>68765</v>
      </c>
      <c r="G386" s="20" t="n">
        <f aca="false">$G$11</f>
        <v>14.8</v>
      </c>
      <c r="H386" s="20" t="n">
        <f aca="false">$H$11</f>
        <v>9.2</v>
      </c>
      <c r="I386" s="6" t="n">
        <f aca="false">(3.14*POWER(H386,2)*0.25*G386)</f>
        <v>983.34752</v>
      </c>
      <c r="J386" s="26" t="n">
        <f aca="false">B386-C386/(2*10^5/1.8467)</f>
        <v>7.4989583725</v>
      </c>
      <c r="K386" s="24" t="n">
        <f aca="false">G386-J386</f>
        <v>7.3010416275</v>
      </c>
      <c r="L386" s="6" t="n">
        <f aca="false">I386/K386</f>
        <v>134.685921567155</v>
      </c>
      <c r="M386" s="25" t="n">
        <f aca="false">C386/L386</f>
        <v>510.558187521577</v>
      </c>
      <c r="N386" s="17" t="n">
        <f aca="false">J386/G386</f>
        <v>0.50668637652027</v>
      </c>
      <c r="O386" s="18" t="n">
        <f aca="false">LN(L386/(3.14*H386^2/4))</f>
        <v>0.706610154096158</v>
      </c>
    </row>
    <row r="387" customFormat="false" ht="14.25" hidden="false" customHeight="false" outlineLevel="0" collapsed="false">
      <c r="A387" s="14" t="n">
        <v>37.3</v>
      </c>
      <c r="B387" s="14" t="n">
        <v>8.1546</v>
      </c>
      <c r="C387" s="19" t="n">
        <v>68994</v>
      </c>
      <c r="G387" s="20" t="n">
        <f aca="false">$G$11</f>
        <v>14.8</v>
      </c>
      <c r="H387" s="20" t="n">
        <f aca="false">$H$11</f>
        <v>9.2</v>
      </c>
      <c r="I387" s="6" t="n">
        <f aca="false">(3.14*POWER(H387,2)*0.25*G387)</f>
        <v>983.34752</v>
      </c>
      <c r="J387" s="26" t="n">
        <f aca="false">B387-C387/(2*10^5/1.8467)</f>
        <v>7.517543901</v>
      </c>
      <c r="K387" s="24" t="n">
        <f aca="false">G387-J387</f>
        <v>7.282456099</v>
      </c>
      <c r="L387" s="6" t="n">
        <f aca="false">I387/K387</f>
        <v>135.029652995097</v>
      </c>
      <c r="M387" s="25" t="n">
        <f aca="false">C387/L387</f>
        <v>510.954434597452</v>
      </c>
      <c r="N387" s="17" t="n">
        <f aca="false">J387/G387</f>
        <v>0.507942155472973</v>
      </c>
      <c r="O387" s="18" t="n">
        <f aca="false">LN(L387/(3.14*H387^2/4))</f>
        <v>0.709158999223776</v>
      </c>
    </row>
    <row r="388" customFormat="false" ht="14.25" hidden="false" customHeight="false" outlineLevel="0" collapsed="false">
      <c r="A388" s="14" t="n">
        <v>37.4</v>
      </c>
      <c r="B388" s="14" t="n">
        <v>8.1754</v>
      </c>
      <c r="C388" s="19" t="n">
        <v>69222</v>
      </c>
      <c r="G388" s="20" t="n">
        <f aca="false">$G$11</f>
        <v>14.8</v>
      </c>
      <c r="H388" s="20" t="n">
        <f aca="false">$H$11</f>
        <v>9.2</v>
      </c>
      <c r="I388" s="6" t="n">
        <f aca="false">(3.14*POWER(H388,2)*0.25*G388)</f>
        <v>983.34752</v>
      </c>
      <c r="J388" s="26" t="n">
        <f aca="false">B388-C388/(2*10^5/1.8467)</f>
        <v>7.536238663</v>
      </c>
      <c r="K388" s="24" t="n">
        <f aca="false">G388-J388</f>
        <v>7.263761337</v>
      </c>
      <c r="L388" s="6" t="n">
        <f aca="false">I388/K388</f>
        <v>135.37717917452</v>
      </c>
      <c r="M388" s="25" t="n">
        <f aca="false">C388/L388</f>
        <v>511.326949062539</v>
      </c>
      <c r="N388" s="17" t="n">
        <f aca="false">J388/G388</f>
        <v>0.509205315067568</v>
      </c>
      <c r="O388" s="18" t="n">
        <f aca="false">LN(L388/(3.14*H388^2/4))</f>
        <v>0.711729395600041</v>
      </c>
    </row>
    <row r="389" customFormat="false" ht="14.25" hidden="false" customHeight="false" outlineLevel="0" collapsed="false">
      <c r="A389" s="14" t="n">
        <v>37.5</v>
      </c>
      <c r="B389" s="14" t="n">
        <v>8.1961</v>
      </c>
      <c r="C389" s="19" t="n">
        <v>69440</v>
      </c>
      <c r="G389" s="20" t="n">
        <f aca="false">$G$11</f>
        <v>14.8</v>
      </c>
      <c r="H389" s="20" t="n">
        <f aca="false">$H$11</f>
        <v>9.2</v>
      </c>
      <c r="I389" s="6" t="n">
        <f aca="false">(3.14*POWER(H389,2)*0.25*G389)</f>
        <v>983.34752</v>
      </c>
      <c r="J389" s="26" t="n">
        <f aca="false">B389-C389/(2*10^5/1.8467)</f>
        <v>7.55492576</v>
      </c>
      <c r="K389" s="24" t="n">
        <f aca="false">G389-J389</f>
        <v>7.24507424</v>
      </c>
      <c r="L389" s="6" t="n">
        <f aca="false">I389/K389</f>
        <v>135.726355234698</v>
      </c>
      <c r="M389" s="25" t="n">
        <f aca="false">C389/L389</f>
        <v>511.617658043822</v>
      </c>
      <c r="N389" s="17" t="n">
        <f aca="false">J389/G389</f>
        <v>0.510467956756757</v>
      </c>
      <c r="O389" s="18" t="n">
        <f aca="false">LN(L389/(3.14*H389^2/4))</f>
        <v>0.714305357982982</v>
      </c>
    </row>
    <row r="390" customFormat="false" ht="14.25" hidden="false" customHeight="false" outlineLevel="0" collapsed="false">
      <c r="A390" s="14" t="n">
        <v>37.6</v>
      </c>
      <c r="B390" s="14" t="n">
        <v>8.2168</v>
      </c>
      <c r="C390" s="19" t="n">
        <v>69670</v>
      </c>
      <c r="G390" s="20" t="n">
        <f aca="false">$G$11</f>
        <v>14.8</v>
      </c>
      <c r="H390" s="20" t="n">
        <f aca="false">$H$11</f>
        <v>9.2</v>
      </c>
      <c r="I390" s="6" t="n">
        <f aca="false">(3.14*POWER(H390,2)*0.25*G390)</f>
        <v>983.34752</v>
      </c>
      <c r="J390" s="26" t="n">
        <f aca="false">B390-C390/(2*10^5/1.8467)</f>
        <v>7.573502055</v>
      </c>
      <c r="K390" s="24" t="n">
        <f aca="false">G390-J390</f>
        <v>7.226497945</v>
      </c>
      <c r="L390" s="6" t="n">
        <f aca="false">I390/K390</f>
        <v>136.075250762422</v>
      </c>
      <c r="M390" s="25" t="n">
        <f aca="false">C390/L390</f>
        <v>511.996116925327</v>
      </c>
      <c r="N390" s="17" t="n">
        <f aca="false">J390/G390</f>
        <v>0.511723111824324</v>
      </c>
      <c r="O390" s="18" t="n">
        <f aca="false">LN(L390/(3.14*H390^2/4))</f>
        <v>0.716872640233377</v>
      </c>
    </row>
    <row r="391" customFormat="false" ht="14.25" hidden="false" customHeight="false" outlineLevel="0" collapsed="false">
      <c r="A391" s="14" t="n">
        <v>37.7</v>
      </c>
      <c r="B391" s="14" t="n">
        <v>8.2375</v>
      </c>
      <c r="C391" s="19" t="n">
        <v>69902</v>
      </c>
      <c r="G391" s="20" t="n">
        <f aca="false">$G$11</f>
        <v>14.8</v>
      </c>
      <c r="H391" s="20" t="n">
        <f aca="false">$H$11</f>
        <v>9.2</v>
      </c>
      <c r="I391" s="6" t="n">
        <f aca="false">(3.14*POWER(H391,2)*0.25*G391)</f>
        <v>983.34752</v>
      </c>
      <c r="J391" s="26" t="n">
        <f aca="false">B391-C391/(2*10^5/1.8467)</f>
        <v>7.592059883</v>
      </c>
      <c r="K391" s="24" t="n">
        <f aca="false">G391-J391</f>
        <v>7.207940117</v>
      </c>
      <c r="L391" s="6" t="n">
        <f aca="false">I391/K391</f>
        <v>136.425595112918</v>
      </c>
      <c r="M391" s="25" t="n">
        <f aca="false">C391/L391</f>
        <v>512.381858713117</v>
      </c>
      <c r="N391" s="17" t="n">
        <f aca="false">J391/G391</f>
        <v>0.512977019121622</v>
      </c>
      <c r="O391" s="18" t="n">
        <f aca="false">LN(L391/(3.14*H391^2/4))</f>
        <v>0.719443968350929</v>
      </c>
    </row>
    <row r="392" customFormat="false" ht="14.25" hidden="false" customHeight="false" outlineLevel="0" collapsed="false">
      <c r="A392" s="14" t="n">
        <v>37.8</v>
      </c>
      <c r="B392" s="14" t="n">
        <v>8.2582</v>
      </c>
      <c r="C392" s="19" t="n">
        <v>70122</v>
      </c>
      <c r="G392" s="20" t="n">
        <f aca="false">$G$11</f>
        <v>14.8</v>
      </c>
      <c r="H392" s="20" t="n">
        <f aca="false">$H$11</f>
        <v>9.2</v>
      </c>
      <c r="I392" s="6" t="n">
        <f aca="false">(3.14*POWER(H392,2)*0.25*G392)</f>
        <v>983.34752</v>
      </c>
      <c r="J392" s="26" t="n">
        <f aca="false">B392-C392/(2*10^5/1.8467)</f>
        <v>7.610728513</v>
      </c>
      <c r="K392" s="24" t="n">
        <f aca="false">G392-J392</f>
        <v>7.189271487</v>
      </c>
      <c r="L392" s="6" t="n">
        <f aca="false">I392/K392</f>
        <v>136.779856175711</v>
      </c>
      <c r="M392" s="25" t="n">
        <f aca="false">C392/L392</f>
        <v>512.663209046802</v>
      </c>
      <c r="N392" s="17" t="n">
        <f aca="false">J392/G392</f>
        <v>0.514238413040541</v>
      </c>
      <c r="O392" s="18" t="n">
        <f aca="false">LN(L392/(3.14*H392^2/4))</f>
        <v>0.722037337258267</v>
      </c>
    </row>
    <row r="393" customFormat="false" ht="14.25" hidden="false" customHeight="false" outlineLevel="0" collapsed="false">
      <c r="A393" s="14" t="n">
        <v>37.9</v>
      </c>
      <c r="B393" s="14" t="n">
        <v>8.2794</v>
      </c>
      <c r="C393" s="19" t="n">
        <v>70371</v>
      </c>
      <c r="G393" s="20" t="n">
        <f aca="false">$G$11</f>
        <v>14.8</v>
      </c>
      <c r="H393" s="20" t="n">
        <f aca="false">$H$11</f>
        <v>9.2</v>
      </c>
      <c r="I393" s="6" t="n">
        <f aca="false">(3.14*POWER(H393,2)*0.25*G393)</f>
        <v>983.34752</v>
      </c>
      <c r="J393" s="26" t="n">
        <f aca="false">B393-C393/(2*10^5/1.8467)</f>
        <v>7.6296293715</v>
      </c>
      <c r="K393" s="24" t="n">
        <f aca="false">G393-J393</f>
        <v>7.1703706285</v>
      </c>
      <c r="L393" s="6" t="n">
        <f aca="false">I393/K393</f>
        <v>137.140403327479</v>
      </c>
      <c r="M393" s="25" t="n">
        <f aca="false">C393/L393</f>
        <v>513.131056148058</v>
      </c>
      <c r="N393" s="17" t="n">
        <f aca="false">J393/G393</f>
        <v>0.515515498074324</v>
      </c>
      <c r="O393" s="18" t="n">
        <f aca="false">LN(L393/(3.14*H393^2/4))</f>
        <v>0.724669835932439</v>
      </c>
    </row>
    <row r="394" customFormat="false" ht="14.25" hidden="false" customHeight="false" outlineLevel="0" collapsed="false">
      <c r="A394" s="14" t="n">
        <v>38</v>
      </c>
      <c r="B394" s="14" t="n">
        <v>8.3</v>
      </c>
      <c r="C394" s="19" t="n">
        <v>70616</v>
      </c>
      <c r="G394" s="20" t="n">
        <f aca="false">$G$11</f>
        <v>14.8</v>
      </c>
      <c r="H394" s="20" t="n">
        <f aca="false">$H$11</f>
        <v>9.2</v>
      </c>
      <c r="I394" s="6" t="n">
        <f aca="false">(3.14*POWER(H394,2)*0.25*G394)</f>
        <v>983.34752</v>
      </c>
      <c r="J394" s="26" t="n">
        <f aca="false">B394-C394/(2*10^5/1.8467)</f>
        <v>7.647967164</v>
      </c>
      <c r="K394" s="24" t="n">
        <f aca="false">G394-J394</f>
        <v>7.152032836</v>
      </c>
      <c r="L394" s="6" t="n">
        <f aca="false">I394/K394</f>
        <v>137.492030944026</v>
      </c>
      <c r="M394" s="25" t="n">
        <f aca="false">C394/L394</f>
        <v>513.600675727515</v>
      </c>
      <c r="N394" s="17" t="n">
        <f aca="false">J394/G394</f>
        <v>0.516754538108108</v>
      </c>
      <c r="O394" s="18" t="n">
        <f aca="false">LN(L394/(3.14*H394^2/4))</f>
        <v>0.727230551746085</v>
      </c>
    </row>
    <row r="395" customFormat="false" ht="14.25" hidden="false" customHeight="false" outlineLevel="0" collapsed="false">
      <c r="A395" s="14" t="n">
        <v>38.1</v>
      </c>
      <c r="B395" s="14" t="n">
        <v>8.3206</v>
      </c>
      <c r="C395" s="19" t="n">
        <v>70851</v>
      </c>
      <c r="G395" s="20" t="n">
        <f aca="false">$G$11</f>
        <v>14.8</v>
      </c>
      <c r="H395" s="20" t="n">
        <f aca="false">$H$11</f>
        <v>9.2</v>
      </c>
      <c r="I395" s="6" t="n">
        <f aca="false">(3.14*POWER(H395,2)*0.25*G395)</f>
        <v>983.34752</v>
      </c>
      <c r="J395" s="26" t="n">
        <f aca="false">B395-C395/(2*10^5/1.8467)</f>
        <v>7.6663972915</v>
      </c>
      <c r="K395" s="24" t="n">
        <f aca="false">G395-J395</f>
        <v>7.1336027085</v>
      </c>
      <c r="L395" s="6" t="n">
        <f aca="false">I395/K395</f>
        <v>137.847250566435</v>
      </c>
      <c r="M395" s="25" t="n">
        <f aca="false">C395/L395</f>
        <v>513.981959805963</v>
      </c>
      <c r="N395" s="17" t="n">
        <f aca="false">J395/G395</f>
        <v>0.517999816993243</v>
      </c>
      <c r="O395" s="18" t="n">
        <f aca="false">LN(L395/(3.14*H395^2/4))</f>
        <v>0.729810785249541</v>
      </c>
    </row>
    <row r="396" customFormat="false" ht="14.25" hidden="false" customHeight="false" outlineLevel="0" collapsed="false">
      <c r="A396" s="14" t="n">
        <v>38.2</v>
      </c>
      <c r="B396" s="14" t="n">
        <v>8.3414</v>
      </c>
      <c r="C396" s="19" t="n">
        <v>71096</v>
      </c>
      <c r="G396" s="20" t="n">
        <f aca="false">$G$11</f>
        <v>14.8</v>
      </c>
      <c r="H396" s="20" t="n">
        <f aca="false">$H$11</f>
        <v>9.2</v>
      </c>
      <c r="I396" s="6" t="n">
        <f aca="false">(3.14*POWER(H396,2)*0.25*G396)</f>
        <v>983.34752</v>
      </c>
      <c r="J396" s="26" t="n">
        <f aca="false">B396-C396/(2*10^5/1.8467)</f>
        <v>7.684935084</v>
      </c>
      <c r="K396" s="24" t="n">
        <f aca="false">G396-J396</f>
        <v>7.115064916</v>
      </c>
      <c r="L396" s="6" t="n">
        <f aca="false">I396/K396</f>
        <v>138.206401713735</v>
      </c>
      <c r="M396" s="25" t="n">
        <f aca="false">C396/L396</f>
        <v>514.419007501983</v>
      </c>
      <c r="N396" s="17" t="n">
        <f aca="false">J396/G396</f>
        <v>0.519252370540541</v>
      </c>
      <c r="O396" s="18" t="n">
        <f aca="false">LN(L396/(3.14*H396^2/4))</f>
        <v>0.732412825446966</v>
      </c>
    </row>
    <row r="397" customFormat="false" ht="14.25" hidden="false" customHeight="false" outlineLevel="0" collapsed="false">
      <c r="A397" s="14" t="n">
        <v>38.3</v>
      </c>
      <c r="B397" s="14" t="n">
        <v>8.3621</v>
      </c>
      <c r="C397" s="19" t="n">
        <v>71339</v>
      </c>
      <c r="G397" s="20" t="n">
        <f aca="false">$G$11</f>
        <v>14.8</v>
      </c>
      <c r="H397" s="20" t="n">
        <f aca="false">$H$11</f>
        <v>9.2</v>
      </c>
      <c r="I397" s="6" t="n">
        <f aca="false">(3.14*POWER(H397,2)*0.25*G397)</f>
        <v>983.34752</v>
      </c>
      <c r="J397" s="26" t="n">
        <f aca="false">B397-C397/(2*10^5/1.8467)</f>
        <v>7.7033913435</v>
      </c>
      <c r="K397" s="24" t="n">
        <f aca="false">G397-J397</f>
        <v>7.0966086565</v>
      </c>
      <c r="L397" s="6" t="n">
        <f aca="false">I397/K397</f>
        <v>138.565837232594</v>
      </c>
      <c r="M397" s="25" t="n">
        <f aca="false">C397/L397</f>
        <v>514.838299430555</v>
      </c>
      <c r="N397" s="17" t="n">
        <f aca="false">J397/G397</f>
        <v>0.520499415101351</v>
      </c>
      <c r="O397" s="18" t="n">
        <f aca="false">LN(L397/(3.14*H397^2/4))</f>
        <v>0.735010164849902</v>
      </c>
    </row>
    <row r="398" customFormat="false" ht="14.25" hidden="false" customHeight="false" outlineLevel="0" collapsed="false">
      <c r="A398" s="14" t="n">
        <v>38.4</v>
      </c>
      <c r="B398" s="14" t="n">
        <v>8.3828</v>
      </c>
      <c r="C398" s="19" t="n">
        <v>71580</v>
      </c>
      <c r="G398" s="20" t="n">
        <f aca="false">$G$11</f>
        <v>14.8</v>
      </c>
      <c r="H398" s="20" t="n">
        <f aca="false">$H$11</f>
        <v>9.2</v>
      </c>
      <c r="I398" s="6" t="n">
        <f aca="false">(3.14*POWER(H398,2)*0.25*G398)</f>
        <v>983.34752</v>
      </c>
      <c r="J398" s="26" t="n">
        <f aca="false">B398-C398/(2*10^5/1.8467)</f>
        <v>7.72186607</v>
      </c>
      <c r="K398" s="24" t="n">
        <f aca="false">G398-J398</f>
        <v>7.07813393</v>
      </c>
      <c r="L398" s="6" t="n">
        <f aca="false">I398/K398</f>
        <v>138.927509669205</v>
      </c>
      <c r="M398" s="25" t="n">
        <f aca="false">C398/L398</f>
        <v>515.232729431605</v>
      </c>
      <c r="N398" s="17" t="n">
        <f aca="false">J398/G398</f>
        <v>0.521747707432432</v>
      </c>
      <c r="O398" s="18" t="n">
        <f aca="false">LN(L398/(3.14*H398^2/4))</f>
        <v>0.737616877013949</v>
      </c>
    </row>
    <row r="399" customFormat="false" ht="14.25" hidden="false" customHeight="false" outlineLevel="0" collapsed="false">
      <c r="A399" s="14" t="n">
        <v>38.5</v>
      </c>
      <c r="B399" s="14" t="n">
        <v>8.4036</v>
      </c>
      <c r="C399" s="19" t="n">
        <v>71811</v>
      </c>
      <c r="G399" s="20" t="n">
        <f aca="false">$G$11</f>
        <v>14.8</v>
      </c>
      <c r="H399" s="20" t="n">
        <f aca="false">$H$11</f>
        <v>9.2</v>
      </c>
      <c r="I399" s="6" t="n">
        <f aca="false">(3.14*POWER(H399,2)*0.25*G399)</f>
        <v>983.34752</v>
      </c>
      <c r="J399" s="26" t="n">
        <f aca="false">B399-C399/(2*10^5/1.8467)</f>
        <v>7.7405331315</v>
      </c>
      <c r="K399" s="24" t="n">
        <f aca="false">G399-J399</f>
        <v>7.0594668685</v>
      </c>
      <c r="L399" s="6" t="n">
        <f aca="false">I399/K399</f>
        <v>139.294870040086</v>
      </c>
      <c r="M399" s="25" t="n">
        <f aca="false">C399/L399</f>
        <v>515.532266043498</v>
      </c>
      <c r="N399" s="17" t="n">
        <f aca="false">J399/G399</f>
        <v>0.523008995371622</v>
      </c>
      <c r="O399" s="18" t="n">
        <f aca="false">LN(L399/(3.14*H399^2/4))</f>
        <v>0.740257646493044</v>
      </c>
    </row>
    <row r="400" customFormat="false" ht="14.25" hidden="false" customHeight="false" outlineLevel="0" collapsed="false">
      <c r="A400" s="14" t="n">
        <v>38.6</v>
      </c>
      <c r="B400" s="14" t="n">
        <v>8.4243</v>
      </c>
      <c r="C400" s="19" t="n">
        <v>72062</v>
      </c>
      <c r="G400" s="20" t="n">
        <f aca="false">$G$11</f>
        <v>14.8</v>
      </c>
      <c r="H400" s="20" t="n">
        <f aca="false">$H$11</f>
        <v>9.2</v>
      </c>
      <c r="I400" s="6" t="n">
        <f aca="false">(3.14*POWER(H400,2)*0.25*G400)</f>
        <v>983.34752</v>
      </c>
      <c r="J400" s="26" t="n">
        <f aca="false">B400-C400/(2*10^5/1.8467)</f>
        <v>7.758915523</v>
      </c>
      <c r="K400" s="24" t="n">
        <f aca="false">G400-J400</f>
        <v>7.041084477</v>
      </c>
      <c r="L400" s="6" t="n">
        <f aca="false">I400/K400</f>
        <v>139.658531752054</v>
      </c>
      <c r="M400" s="25" t="n">
        <f aca="false">C400/L400</f>
        <v>515.987094350504</v>
      </c>
      <c r="N400" s="17" t="n">
        <f aca="false">J400/G400</f>
        <v>0.524251048851351</v>
      </c>
      <c r="O400" s="18" t="n">
        <f aca="false">LN(L400/(3.14*H400^2/4))</f>
        <v>0.742864977435426</v>
      </c>
    </row>
    <row r="401" customFormat="false" ht="14.25" hidden="false" customHeight="false" outlineLevel="0" collapsed="false">
      <c r="A401" s="14" t="n">
        <v>38.7</v>
      </c>
      <c r="B401" s="14" t="n">
        <v>8.4453</v>
      </c>
      <c r="C401" s="19" t="n">
        <v>72361</v>
      </c>
      <c r="G401" s="20" t="n">
        <f aca="false">$G$11</f>
        <v>14.8</v>
      </c>
      <c r="H401" s="20" t="n">
        <f aca="false">$H$11</f>
        <v>9.2</v>
      </c>
      <c r="I401" s="6" t="n">
        <f aca="false">(3.14*POWER(H401,2)*0.25*G401)</f>
        <v>983.34752</v>
      </c>
      <c r="J401" s="26" t="n">
        <f aca="false">B401-C401/(2*10^5/1.8467)</f>
        <v>7.7771547065</v>
      </c>
      <c r="K401" s="24" t="n">
        <f aca="false">G401-J401</f>
        <v>7.0228452935</v>
      </c>
      <c r="L401" s="6" t="n">
        <f aca="false">I401/K401</f>
        <v>140.021241947354</v>
      </c>
      <c r="M401" s="25" t="n">
        <f aca="false">C401/L401</f>
        <v>516.785874726113</v>
      </c>
      <c r="N401" s="17" t="n">
        <f aca="false">J401/G401</f>
        <v>0.525483426114865</v>
      </c>
      <c r="O401" s="18" t="n">
        <f aca="false">LN(L401/(3.14*H401^2/4))</f>
        <v>0.745458732384871</v>
      </c>
    </row>
    <row r="402" customFormat="false" ht="14.25" hidden="false" customHeight="false" outlineLevel="0" collapsed="false">
      <c r="A402" s="14" t="n">
        <v>38.8</v>
      </c>
      <c r="B402" s="14" t="n">
        <v>8.466</v>
      </c>
      <c r="C402" s="19" t="n">
        <v>72568</v>
      </c>
      <c r="G402" s="20" t="n">
        <f aca="false">$G$11</f>
        <v>14.8</v>
      </c>
      <c r="H402" s="20" t="n">
        <f aca="false">$H$11</f>
        <v>9.2</v>
      </c>
      <c r="I402" s="6" t="n">
        <f aca="false">(3.14*POWER(H402,2)*0.25*G402)</f>
        <v>983.34752</v>
      </c>
      <c r="J402" s="26" t="n">
        <f aca="false">B402-C402/(2*10^5/1.8467)</f>
        <v>7.795943372</v>
      </c>
      <c r="K402" s="24" t="n">
        <f aca="false">G402-J402</f>
        <v>7.004056628</v>
      </c>
      <c r="L402" s="6" t="n">
        <f aca="false">I402/K402</f>
        <v>140.396854598361</v>
      </c>
      <c r="M402" s="25" t="n">
        <f aca="false">C402/L402</f>
        <v>516.877676551932</v>
      </c>
      <c r="N402" s="17" t="n">
        <f aca="false">J402/G402</f>
        <v>0.526752930540541</v>
      </c>
      <c r="O402" s="18" t="n">
        <f aca="false">LN(L402/(3.14*H402^2/4))</f>
        <v>0.748137681284916</v>
      </c>
    </row>
    <row r="403" customFormat="false" ht="14.25" hidden="false" customHeight="false" outlineLevel="0" collapsed="false">
      <c r="A403" s="14" t="n">
        <v>38.9</v>
      </c>
      <c r="B403" s="14" t="n">
        <v>8.528</v>
      </c>
      <c r="C403" s="19" t="n">
        <v>73304</v>
      </c>
      <c r="G403" s="20" t="n">
        <f aca="false">$G$11</f>
        <v>14.8</v>
      </c>
      <c r="H403" s="20" t="n">
        <f aca="false">$H$11</f>
        <v>9.2</v>
      </c>
      <c r="I403" s="6" t="n">
        <f aca="false">(3.14*POWER(H403,2)*0.25*G403)</f>
        <v>983.34752</v>
      </c>
      <c r="J403" s="26" t="n">
        <f aca="false">B403-C403/(2*10^5/1.8467)</f>
        <v>7.851147516</v>
      </c>
      <c r="K403" s="24" t="n">
        <f aca="false">G403-J403</f>
        <v>6.948852484</v>
      </c>
      <c r="L403" s="6" t="n">
        <f aca="false">I403/K403</f>
        <v>141.512216911238</v>
      </c>
      <c r="M403" s="25" t="n">
        <f aca="false">C403/L403</f>
        <v>518.004746162512</v>
      </c>
      <c r="N403" s="17" t="n">
        <f aca="false">J403/G403</f>
        <v>0.53048294027027</v>
      </c>
      <c r="O403" s="18" t="n">
        <f aca="false">LN(L403/(3.14*H403^2/4))</f>
        <v>0.756050645041388</v>
      </c>
    </row>
    <row r="404" customFormat="false" ht="14.25" hidden="false" customHeight="false" outlineLevel="0" collapsed="false">
      <c r="A404" s="14" t="n">
        <v>39</v>
      </c>
      <c r="B404" s="14" t="n">
        <v>8.5485</v>
      </c>
      <c r="C404" s="19" t="n">
        <v>73555</v>
      </c>
      <c r="G404" s="20" t="n">
        <f aca="false">$G$11</f>
        <v>14.8</v>
      </c>
      <c r="H404" s="20" t="n">
        <f aca="false">$H$11</f>
        <v>9.2</v>
      </c>
      <c r="I404" s="6" t="n">
        <f aca="false">(3.14*POWER(H404,2)*0.25*G404)</f>
        <v>983.34752</v>
      </c>
      <c r="J404" s="26" t="n">
        <f aca="false">B404-C404/(2*10^5/1.8467)</f>
        <v>7.8693299075</v>
      </c>
      <c r="K404" s="24" t="n">
        <f aca="false">G404-J404</f>
        <v>6.9306700925</v>
      </c>
      <c r="L404" s="6" t="n">
        <f aca="false">I404/K404</f>
        <v>141.883469689912</v>
      </c>
      <c r="M404" s="25" t="n">
        <f aca="false">C404/L404</f>
        <v>518.418390533834</v>
      </c>
      <c r="N404" s="17" t="n">
        <f aca="false">J404/G404</f>
        <v>0.531711480236487</v>
      </c>
      <c r="O404" s="18" t="n">
        <f aca="false">LN(L404/(3.14*H404^2/4))</f>
        <v>0.75867067779842</v>
      </c>
    </row>
    <row r="405" customFormat="false" ht="14.25" hidden="false" customHeight="false" outlineLevel="0" collapsed="false">
      <c r="A405" s="14" t="n">
        <v>39.1</v>
      </c>
      <c r="B405" s="14" t="n">
        <v>8.5691</v>
      </c>
      <c r="C405" s="19" t="n">
        <v>73810</v>
      </c>
      <c r="G405" s="20" t="n">
        <f aca="false">$G$11</f>
        <v>14.8</v>
      </c>
      <c r="H405" s="20" t="n">
        <f aca="false">$H$11</f>
        <v>9.2</v>
      </c>
      <c r="I405" s="6" t="n">
        <f aca="false">(3.14*POWER(H405,2)*0.25*G405)</f>
        <v>983.34752</v>
      </c>
      <c r="J405" s="26" t="n">
        <f aca="false">B405-C405/(2*10^5/1.8467)</f>
        <v>7.887575365</v>
      </c>
      <c r="K405" s="24" t="n">
        <f aca="false">G405-J405</f>
        <v>6.912424635</v>
      </c>
      <c r="L405" s="6" t="n">
        <f aca="false">I405/K405</f>
        <v>142.257973420928</v>
      </c>
      <c r="M405" s="25" t="n">
        <f aca="false">C405/L405</f>
        <v>518.846137232695</v>
      </c>
      <c r="N405" s="17" t="n">
        <f aca="false">J405/G405</f>
        <v>0.532944281418919</v>
      </c>
      <c r="O405" s="18" t="n">
        <f aca="false">LN(L405/(3.14*H405^2/4))</f>
        <v>0.761306716693529</v>
      </c>
    </row>
    <row r="406" customFormat="false" ht="14.25" hidden="false" customHeight="false" outlineLevel="0" collapsed="false">
      <c r="A406" s="14" t="n">
        <v>39.2</v>
      </c>
      <c r="B406" s="14" t="n">
        <v>8.5898</v>
      </c>
      <c r="C406" s="19" t="n">
        <v>74267</v>
      </c>
      <c r="G406" s="20" t="n">
        <f aca="false">$G$11</f>
        <v>14.8</v>
      </c>
      <c r="H406" s="20" t="n">
        <f aca="false">$H$11</f>
        <v>9.2</v>
      </c>
      <c r="I406" s="6" t="n">
        <f aca="false">(3.14*POWER(H406,2)*0.25*G406)</f>
        <v>983.34752</v>
      </c>
      <c r="J406" s="26" t="n">
        <f aca="false">B406-C406/(2*10^5/1.8467)</f>
        <v>7.9040556555</v>
      </c>
      <c r="K406" s="24" t="n">
        <f aca="false">G406-J406</f>
        <v>6.8959443445</v>
      </c>
      <c r="L406" s="6" t="n">
        <f aca="false">I406/K406</f>
        <v>142.597949008143</v>
      </c>
      <c r="M406" s="25" t="n">
        <f aca="false">C406/L406</f>
        <v>520.813942392392</v>
      </c>
      <c r="N406" s="17" t="n">
        <f aca="false">J406/G406</f>
        <v>0.534057814560811</v>
      </c>
      <c r="O406" s="18" t="n">
        <f aca="false">LN(L406/(3.14*H406^2/4))</f>
        <v>0.763693718134401</v>
      </c>
    </row>
    <row r="407" customFormat="false" ht="14.25" hidden="false" customHeight="false" outlineLevel="0" collapsed="false">
      <c r="A407" s="14" t="n">
        <v>39.3</v>
      </c>
      <c r="B407" s="14" t="n">
        <v>8.611</v>
      </c>
      <c r="C407" s="19" t="n">
        <v>74359</v>
      </c>
      <c r="G407" s="20" t="n">
        <f aca="false">$G$11</f>
        <v>14.8</v>
      </c>
      <c r="H407" s="20" t="n">
        <f aca="false">$H$11</f>
        <v>9.2</v>
      </c>
      <c r="I407" s="6" t="n">
        <f aca="false">(3.14*POWER(H407,2)*0.25*G407)</f>
        <v>983.34752</v>
      </c>
      <c r="J407" s="26" t="n">
        <f aca="false">B407-C407/(2*10^5/1.8467)</f>
        <v>7.9244061735</v>
      </c>
      <c r="K407" s="24" t="n">
        <f aca="false">G407-J407</f>
        <v>6.8755938265</v>
      </c>
      <c r="L407" s="6" t="n">
        <f aca="false">I407/K407</f>
        <v>143.020013225617</v>
      </c>
      <c r="M407" s="25" t="n">
        <f aca="false">C407/L407</f>
        <v>519.920242789358</v>
      </c>
      <c r="N407" s="17" t="n">
        <f aca="false">J407/G407</f>
        <v>0.535432849560811</v>
      </c>
      <c r="O407" s="18" t="n">
        <f aca="false">LN(L407/(3.14*H407^2/4))</f>
        <v>0.766649166183883</v>
      </c>
    </row>
    <row r="408" customFormat="false" ht="14.25" hidden="false" customHeight="false" outlineLevel="0" collapsed="false">
      <c r="A408" s="14" t="n">
        <v>39.4</v>
      </c>
      <c r="B408" s="14" t="n">
        <v>8.6316</v>
      </c>
      <c r="C408" s="19" t="n">
        <v>74572</v>
      </c>
      <c r="G408" s="20" t="n">
        <f aca="false">$G$11</f>
        <v>14.8</v>
      </c>
      <c r="H408" s="20" t="n">
        <f aca="false">$H$11</f>
        <v>9.2</v>
      </c>
      <c r="I408" s="6" t="n">
        <f aca="false">(3.14*POWER(H408,2)*0.25*G408)</f>
        <v>983.34752</v>
      </c>
      <c r="J408" s="26" t="n">
        <f aca="false">B408-C408/(2*10^5/1.8467)</f>
        <v>7.943039438</v>
      </c>
      <c r="K408" s="24" t="n">
        <f aca="false">G408-J408</f>
        <v>6.856960562</v>
      </c>
      <c r="L408" s="6" t="n">
        <f aca="false">I408/K408</f>
        <v>143.408659144042</v>
      </c>
      <c r="M408" s="25" t="n">
        <f aca="false">C408/L408</f>
        <v>519.996494250033</v>
      </c>
      <c r="N408" s="17" t="n">
        <f aca="false">J408/G408</f>
        <v>0.536691853918919</v>
      </c>
      <c r="O408" s="18" t="n">
        <f aca="false">LN(L408/(3.14*H408^2/4))</f>
        <v>0.769362903979205</v>
      </c>
    </row>
    <row r="409" customFormat="false" ht="14.25" hidden="false" customHeight="false" outlineLevel="0" collapsed="false">
      <c r="A409" s="14" t="n">
        <v>39.5</v>
      </c>
      <c r="B409" s="14" t="n">
        <v>8.6523</v>
      </c>
      <c r="C409" s="19" t="n">
        <v>74825</v>
      </c>
      <c r="G409" s="20" t="n">
        <f aca="false">$G$11</f>
        <v>14.8</v>
      </c>
      <c r="H409" s="20" t="n">
        <f aca="false">$H$11</f>
        <v>9.2</v>
      </c>
      <c r="I409" s="6" t="n">
        <f aca="false">(3.14*POWER(H409,2)*0.25*G409)</f>
        <v>983.34752</v>
      </c>
      <c r="J409" s="26" t="n">
        <f aca="false">B409-C409/(2*10^5/1.8467)</f>
        <v>7.9614033625</v>
      </c>
      <c r="K409" s="24" t="n">
        <f aca="false">G409-J409</f>
        <v>6.8385966375</v>
      </c>
      <c r="L409" s="6" t="n">
        <f aca="false">I409/K409</f>
        <v>143.793759469265</v>
      </c>
      <c r="M409" s="25" t="n">
        <f aca="false">C409/L409</f>
        <v>520.363333403167</v>
      </c>
      <c r="N409" s="17" t="n">
        <f aca="false">J409/G409</f>
        <v>0.537932659628378</v>
      </c>
      <c r="O409" s="18" t="n">
        <f aca="false">LN(L409/(3.14*H409^2/4))</f>
        <v>0.772044640141985</v>
      </c>
    </row>
    <row r="410" customFormat="false" ht="14.25" hidden="false" customHeight="false" outlineLevel="0" collapsed="false">
      <c r="A410" s="14" t="n">
        <v>39.6</v>
      </c>
      <c r="B410" s="14" t="n">
        <v>8.673</v>
      </c>
      <c r="C410" s="19" t="n">
        <v>75079</v>
      </c>
      <c r="G410" s="20" t="n">
        <f aca="false">$G$11</f>
        <v>14.8</v>
      </c>
      <c r="H410" s="20" t="n">
        <f aca="false">$H$11</f>
        <v>9.2</v>
      </c>
      <c r="I410" s="6" t="n">
        <f aca="false">(3.14*POWER(H410,2)*0.25*G410)</f>
        <v>983.34752</v>
      </c>
      <c r="J410" s="26" t="n">
        <f aca="false">B410-C410/(2*10^5/1.8467)</f>
        <v>7.9797580535</v>
      </c>
      <c r="K410" s="24" t="n">
        <f aca="false">G410-J410</f>
        <v>6.8202419465</v>
      </c>
      <c r="L410" s="6" t="n">
        <f aca="false">I410/K410</f>
        <v>144.180738412753</v>
      </c>
      <c r="M410" s="25" t="n">
        <f aca="false">C410/L410</f>
        <v>520.728363764291</v>
      </c>
      <c r="N410" s="17" t="n">
        <f aca="false">J410/G410</f>
        <v>0.539172841452703</v>
      </c>
      <c r="O410" s="18" t="n">
        <f aca="false">LN(L410/(3.14*H410^2/4))</f>
        <v>0.774732233517565</v>
      </c>
    </row>
    <row r="411" customFormat="false" ht="14.25" hidden="false" customHeight="false" outlineLevel="0" collapsed="false">
      <c r="A411" s="14" t="n">
        <v>39.7</v>
      </c>
      <c r="B411" s="14" t="n">
        <v>8.6937</v>
      </c>
      <c r="C411" s="19" t="n">
        <v>75336</v>
      </c>
      <c r="G411" s="20" t="n">
        <f aca="false">$G$11</f>
        <v>14.8</v>
      </c>
      <c r="H411" s="20" t="n">
        <f aca="false">$H$11</f>
        <v>9.2</v>
      </c>
      <c r="I411" s="6" t="n">
        <f aca="false">(3.14*POWER(H411,2)*0.25*G411)</f>
        <v>983.34752</v>
      </c>
      <c r="J411" s="26" t="n">
        <f aca="false">B411-C411/(2*10^5/1.8467)</f>
        <v>7.998085044</v>
      </c>
      <c r="K411" s="24" t="n">
        <f aca="false">G411-J411</f>
        <v>6.801914956</v>
      </c>
      <c r="L411" s="6" t="n">
        <f aca="false">I411/K411</f>
        <v>144.569217104454</v>
      </c>
      <c r="M411" s="25" t="n">
        <f aca="false">C411/L411</f>
        <v>521.106785447749</v>
      </c>
      <c r="N411" s="17" t="n">
        <f aca="false">J411/G411</f>
        <v>0.540411151621622</v>
      </c>
      <c r="O411" s="18" t="n">
        <f aca="false">LN(L411/(3.14*H411^2/4))</f>
        <v>0.777422997056522</v>
      </c>
    </row>
    <row r="412" customFormat="false" ht="14.25" hidden="false" customHeight="false" outlineLevel="0" collapsed="false">
      <c r="A412" s="14" t="n">
        <v>39.8</v>
      </c>
      <c r="B412" s="14" t="n">
        <v>8.7144</v>
      </c>
      <c r="C412" s="19" t="n">
        <v>75580</v>
      </c>
      <c r="G412" s="20" t="n">
        <f aca="false">$G$11</f>
        <v>14.8</v>
      </c>
      <c r="H412" s="20" t="n">
        <f aca="false">$H$11</f>
        <v>9.2</v>
      </c>
      <c r="I412" s="6" t="n">
        <f aca="false">(3.14*POWER(H412,2)*0.25*G412)</f>
        <v>983.34752</v>
      </c>
      <c r="J412" s="26" t="n">
        <f aca="false">B412-C412/(2*10^5/1.8467)</f>
        <v>8.01653207</v>
      </c>
      <c r="K412" s="24" t="n">
        <f aca="false">G412-J412</f>
        <v>6.78346793</v>
      </c>
      <c r="L412" s="6" t="n">
        <f aca="false">I412/K412</f>
        <v>144.962359982735</v>
      </c>
      <c r="M412" s="25" t="n">
        <f aca="false">C412/L412</f>
        <v>521.376721577942</v>
      </c>
      <c r="N412" s="17" t="n">
        <f aca="false">J412/G412</f>
        <v>0.541657572297297</v>
      </c>
      <c r="O412" s="18" t="n">
        <f aca="false">LN(L412/(3.14*H412^2/4))</f>
        <v>0.780138715485988</v>
      </c>
    </row>
    <row r="413" customFormat="false" ht="14.25" hidden="false" customHeight="false" outlineLevel="0" collapsed="false">
      <c r="A413" s="14" t="n">
        <v>39.9</v>
      </c>
      <c r="B413" s="14" t="n">
        <v>8.7351</v>
      </c>
      <c r="C413" s="19" t="n">
        <v>75838</v>
      </c>
      <c r="G413" s="20" t="n">
        <f aca="false">$G$11</f>
        <v>14.8</v>
      </c>
      <c r="H413" s="20" t="n">
        <f aca="false">$H$11</f>
        <v>9.2</v>
      </c>
      <c r="I413" s="6" t="n">
        <f aca="false">(3.14*POWER(H413,2)*0.25*G413)</f>
        <v>983.34752</v>
      </c>
      <c r="J413" s="26" t="n">
        <f aca="false">B413-C413/(2*10^5/1.8467)</f>
        <v>8.034849827</v>
      </c>
      <c r="K413" s="24" t="n">
        <f aca="false">G413-J413</f>
        <v>6.765150173</v>
      </c>
      <c r="L413" s="6" t="n">
        <f aca="false">I413/K413</f>
        <v>145.354869419541</v>
      </c>
      <c r="M413" s="25" t="n">
        <f aca="false">C413/L413</f>
        <v>521.743786794697</v>
      </c>
      <c r="N413" s="17" t="n">
        <f aca="false">J413/G413</f>
        <v>0.542895258581081</v>
      </c>
      <c r="O413" s="18" t="n">
        <f aca="false">LN(L413/(3.14*H413^2/4))</f>
        <v>0.782842720871898</v>
      </c>
    </row>
    <row r="414" customFormat="false" ht="14.25" hidden="false" customHeight="false" outlineLevel="0" collapsed="false">
      <c r="A414" s="14" t="n">
        <v>40</v>
      </c>
      <c r="B414" s="14" t="n">
        <v>8.7557</v>
      </c>
      <c r="C414" s="19" t="n">
        <v>76100</v>
      </c>
      <c r="G414" s="20" t="n">
        <f aca="false">$G$11</f>
        <v>14.8</v>
      </c>
      <c r="H414" s="20" t="n">
        <f aca="false">$H$11</f>
        <v>9.2</v>
      </c>
      <c r="I414" s="6" t="n">
        <f aca="false">(3.14*POWER(H414,2)*0.25*G414)</f>
        <v>983.34752</v>
      </c>
      <c r="J414" s="26" t="n">
        <f aca="false">B414-C414/(2*10^5/1.8467)</f>
        <v>8.05303065</v>
      </c>
      <c r="K414" s="24" t="n">
        <f aca="false">G414-J414</f>
        <v>6.74696935</v>
      </c>
      <c r="L414" s="6" t="n">
        <f aca="false">I414/K414</f>
        <v>145.746552116766</v>
      </c>
      <c r="M414" s="25" t="n">
        <f aca="false">C414/L414</f>
        <v>522.139281477011</v>
      </c>
      <c r="N414" s="17" t="n">
        <f aca="false">J414/G414</f>
        <v>0.544123692567567</v>
      </c>
      <c r="O414" s="18" t="n">
        <f aca="false">LN(L414/(3.14*H414^2/4))</f>
        <v>0.785533761894844</v>
      </c>
    </row>
    <row r="415" customFormat="false" ht="14.25" hidden="false" customHeight="false" outlineLevel="0" collapsed="false">
      <c r="A415" s="14" t="n">
        <v>40.1</v>
      </c>
      <c r="B415" s="14" t="n">
        <v>8.777</v>
      </c>
      <c r="C415" s="19" t="n">
        <v>76369</v>
      </c>
      <c r="G415" s="20" t="n">
        <f aca="false">$G$11</f>
        <v>14.8</v>
      </c>
      <c r="H415" s="20" t="n">
        <f aca="false">$H$11</f>
        <v>9.2</v>
      </c>
      <c r="I415" s="6" t="n">
        <f aca="false">(3.14*POWER(H415,2)*0.25*G415)</f>
        <v>983.34752</v>
      </c>
      <c r="J415" s="26" t="n">
        <f aca="false">B415-C415/(2*10^5/1.8467)</f>
        <v>8.0718468385</v>
      </c>
      <c r="K415" s="24" t="n">
        <f aca="false">G415-J415</f>
        <v>6.7281531615</v>
      </c>
      <c r="L415" s="6" t="n">
        <f aca="false">I415/K415</f>
        <v>146.154152023015</v>
      </c>
      <c r="M415" s="25" t="n">
        <f aca="false">C415/L415</f>
        <v>522.523643310346</v>
      </c>
      <c r="N415" s="17" t="n">
        <f aca="false">J415/G415</f>
        <v>0.545395056655405</v>
      </c>
      <c r="O415" s="18" t="n">
        <f aca="false">LN(L415/(3.14*H415^2/4))</f>
        <v>0.788326493569594</v>
      </c>
    </row>
    <row r="416" customFormat="false" ht="14.25" hidden="false" customHeight="false" outlineLevel="0" collapsed="false">
      <c r="A416" s="14" t="n">
        <v>40.2</v>
      </c>
      <c r="B416" s="14" t="n">
        <v>8.7976</v>
      </c>
      <c r="C416" s="19" t="n">
        <v>76635</v>
      </c>
      <c r="G416" s="20" t="n">
        <f aca="false">$G$11</f>
        <v>14.8</v>
      </c>
      <c r="H416" s="20" t="n">
        <f aca="false">$H$11</f>
        <v>9.2</v>
      </c>
      <c r="I416" s="6" t="n">
        <f aca="false">(3.14*POWER(H416,2)*0.25*G416)</f>
        <v>983.34752</v>
      </c>
      <c r="J416" s="26" t="n">
        <f aca="false">B416-C416/(2*10^5/1.8467)</f>
        <v>8.0899907275</v>
      </c>
      <c r="K416" s="24" t="n">
        <f aca="false">G416-J416</f>
        <v>6.7100092725</v>
      </c>
      <c r="L416" s="6" t="n">
        <f aca="false">I416/K416</f>
        <v>146.549353371255</v>
      </c>
      <c r="M416" s="25" t="n">
        <f aca="false">C416/L416</f>
        <v>522.929635901291</v>
      </c>
      <c r="N416" s="17" t="n">
        <f aca="false">J416/G416</f>
        <v>0.546620995101351</v>
      </c>
      <c r="O416" s="18" t="n">
        <f aca="false">LN(L416/(3.14*H416^2/4))</f>
        <v>0.791026847894736</v>
      </c>
    </row>
    <row r="417" customFormat="false" ht="14.25" hidden="false" customHeight="false" outlineLevel="0" collapsed="false">
      <c r="A417" s="14" t="n">
        <v>40.3</v>
      </c>
      <c r="B417" s="14" t="n">
        <v>8.8183</v>
      </c>
      <c r="C417" s="19" t="n">
        <v>76902</v>
      </c>
      <c r="G417" s="20" t="n">
        <f aca="false">$G$11</f>
        <v>14.8</v>
      </c>
      <c r="H417" s="20" t="n">
        <f aca="false">$H$11</f>
        <v>9.2</v>
      </c>
      <c r="I417" s="6" t="n">
        <f aca="false">(3.14*POWER(H417,2)*0.25*G417)</f>
        <v>983.34752</v>
      </c>
      <c r="J417" s="26" t="n">
        <f aca="false">B417-C417/(2*10^5/1.8467)</f>
        <v>8.108225383</v>
      </c>
      <c r="K417" s="24" t="n">
        <f aca="false">G417-J417</f>
        <v>6.691774617</v>
      </c>
      <c r="L417" s="6" t="n">
        <f aca="false">I417/K417</f>
        <v>146.948690934968</v>
      </c>
      <c r="M417" s="25" t="n">
        <f aca="false">C417/L417</f>
        <v>523.325519340847</v>
      </c>
      <c r="N417" s="17" t="n">
        <f aca="false">J417/G417</f>
        <v>0.547853066418919</v>
      </c>
      <c r="O417" s="18" t="n">
        <f aca="false">LN(L417/(3.14*H417^2/4))</f>
        <v>0.793748077680679</v>
      </c>
    </row>
    <row r="418" customFormat="false" ht="14.25" hidden="false" customHeight="false" outlineLevel="0" collapsed="false">
      <c r="A418" s="14" t="n">
        <v>40.4</v>
      </c>
      <c r="B418" s="14" t="n">
        <v>8.8389</v>
      </c>
      <c r="C418" s="19" t="n">
        <v>77158</v>
      </c>
      <c r="G418" s="20" t="n">
        <f aca="false">$G$11</f>
        <v>14.8</v>
      </c>
      <c r="H418" s="20" t="n">
        <f aca="false">$H$11</f>
        <v>9.2</v>
      </c>
      <c r="I418" s="6" t="n">
        <f aca="false">(3.14*POWER(H418,2)*0.25*G418)</f>
        <v>983.34752</v>
      </c>
      <c r="J418" s="26" t="n">
        <f aca="false">B418-C418/(2*10^5/1.8467)</f>
        <v>8.126461607</v>
      </c>
      <c r="K418" s="24" t="n">
        <f aca="false">G418-J418</f>
        <v>6.673538393</v>
      </c>
      <c r="L418" s="6" t="n">
        <f aca="false">I418/K418</f>
        <v>147.350245415753</v>
      </c>
      <c r="M418" s="25" t="n">
        <f aca="false">C418/L418</f>
        <v>523.636725424491</v>
      </c>
      <c r="N418" s="17" t="n">
        <f aca="false">J418/G418</f>
        <v>0.549085243716216</v>
      </c>
      <c r="O418" s="18" t="n">
        <f aca="false">LN(L418/(3.14*H418^2/4))</f>
        <v>0.796476967801429</v>
      </c>
    </row>
    <row r="419" customFormat="false" ht="14.25" hidden="false" customHeight="false" outlineLevel="0" collapsed="false">
      <c r="A419" s="14" t="n">
        <v>40.5</v>
      </c>
      <c r="B419" s="14" t="n">
        <v>8.8595</v>
      </c>
      <c r="C419" s="19" t="n">
        <v>77428</v>
      </c>
      <c r="G419" s="20" t="n">
        <f aca="false">$G$11</f>
        <v>14.8</v>
      </c>
      <c r="H419" s="20" t="n">
        <f aca="false">$H$11</f>
        <v>9.2</v>
      </c>
      <c r="I419" s="6" t="n">
        <f aca="false">(3.14*POWER(H419,2)*0.25*G419)</f>
        <v>983.34752</v>
      </c>
      <c r="J419" s="26" t="n">
        <f aca="false">B419-C419/(2*10^5/1.8467)</f>
        <v>8.144568562</v>
      </c>
      <c r="K419" s="24" t="n">
        <f aca="false">G419-J419</f>
        <v>6.655431438</v>
      </c>
      <c r="L419" s="6" t="n">
        <f aca="false">I419/K419</f>
        <v>147.75113066081</v>
      </c>
      <c r="M419" s="25" t="n">
        <f aca="false">C419/L419</f>
        <v>524.043367070742</v>
      </c>
      <c r="N419" s="17" t="n">
        <f aca="false">J419/G419</f>
        <v>0.550308686621622</v>
      </c>
      <c r="O419" s="18" t="n">
        <f aca="false">LN(L419/(3.14*H419^2/4))</f>
        <v>0.799193901873299</v>
      </c>
    </row>
    <row r="420" customFormat="false" ht="14.25" hidden="false" customHeight="false" outlineLevel="0" collapsed="false">
      <c r="A420" s="14" t="n">
        <v>40.6</v>
      </c>
      <c r="B420" s="14" t="n">
        <v>8.8801</v>
      </c>
      <c r="C420" s="19" t="n">
        <v>77697</v>
      </c>
      <c r="G420" s="20" t="n">
        <f aca="false">$G$11</f>
        <v>14.8</v>
      </c>
      <c r="H420" s="20" t="n">
        <f aca="false">$H$11</f>
        <v>9.2</v>
      </c>
      <c r="I420" s="6" t="n">
        <f aca="false">(3.14*POWER(H420,2)*0.25*G420)</f>
        <v>983.34752</v>
      </c>
      <c r="J420" s="26" t="n">
        <f aca="false">B420-C420/(2*10^5/1.8467)</f>
        <v>8.1626847505</v>
      </c>
      <c r="K420" s="24" t="n">
        <f aca="false">G420-J420</f>
        <v>6.6373152495</v>
      </c>
      <c r="L420" s="6" t="n">
        <f aca="false">I420/K420</f>
        <v>148.154409280782</v>
      </c>
      <c r="M420" s="25" t="n">
        <f aca="false">C420/L420</f>
        <v>524.432586091641</v>
      </c>
      <c r="N420" s="17" t="n">
        <f aca="false">J420/G420</f>
        <v>0.551532753412162</v>
      </c>
      <c r="O420" s="18" t="n">
        <f aca="false">LN(L420/(3.14*H420^2/4))</f>
        <v>0.801919628939677</v>
      </c>
    </row>
    <row r="421" customFormat="false" ht="14.25" hidden="false" customHeight="false" outlineLevel="0" collapsed="false">
      <c r="A421" s="14" t="n">
        <v>40.7</v>
      </c>
      <c r="B421" s="14" t="n">
        <v>8.9008</v>
      </c>
      <c r="C421" s="19" t="n">
        <v>77968</v>
      </c>
      <c r="G421" s="20" t="n">
        <f aca="false">$G$11</f>
        <v>14.8</v>
      </c>
      <c r="H421" s="20" t="n">
        <f aca="false">$H$11</f>
        <v>9.2</v>
      </c>
      <c r="I421" s="6" t="n">
        <f aca="false">(3.14*POWER(H421,2)*0.25*G421)</f>
        <v>983.34752</v>
      </c>
      <c r="J421" s="26" t="n">
        <f aca="false">B421-C421/(2*10^5/1.8467)</f>
        <v>8.180882472</v>
      </c>
      <c r="K421" s="24" t="n">
        <f aca="false">G421-J421</f>
        <v>6.619117528</v>
      </c>
      <c r="L421" s="6" t="n">
        <f aca="false">I421/K421</f>
        <v>148.56172531161</v>
      </c>
      <c r="M421" s="25" t="n">
        <f aca="false">C421/L421</f>
        <v>524.818891517725</v>
      </c>
      <c r="N421" s="17" t="n">
        <f aca="false">J421/G421</f>
        <v>0.552762329189189</v>
      </c>
      <c r="O421" s="18" t="n">
        <f aca="false">LN(L421/(3.14*H421^2/4))</f>
        <v>0.804665123634403</v>
      </c>
    </row>
    <row r="422" customFormat="false" ht="14.25" hidden="false" customHeight="false" outlineLevel="0" collapsed="false">
      <c r="A422" s="14" t="n">
        <v>40.8</v>
      </c>
      <c r="B422" s="14" t="n">
        <v>8.9216</v>
      </c>
      <c r="C422" s="19" t="n">
        <v>78225</v>
      </c>
      <c r="G422" s="20" t="n">
        <f aca="false">$G$11</f>
        <v>14.8</v>
      </c>
      <c r="H422" s="20" t="n">
        <f aca="false">$H$11</f>
        <v>9.2</v>
      </c>
      <c r="I422" s="6" t="n">
        <f aca="false">(3.14*POWER(H422,2)*0.25*G422)</f>
        <v>983.34752</v>
      </c>
      <c r="J422" s="26" t="n">
        <f aca="false">B422-C422/(2*10^5/1.8467)</f>
        <v>8.1993094625</v>
      </c>
      <c r="K422" s="24" t="n">
        <f aca="false">G422-J422</f>
        <v>6.6006905375</v>
      </c>
      <c r="L422" s="6" t="n">
        <f aca="false">I422/K422</f>
        <v>148.976461540407</v>
      </c>
      <c r="M422" s="25" t="n">
        <f aca="false">C422/L422</f>
        <v>525.082950629639</v>
      </c>
      <c r="N422" s="17" t="n">
        <f aca="false">J422/G422</f>
        <v>0.554007396114865</v>
      </c>
      <c r="O422" s="18" t="n">
        <f aca="false">LN(L422/(3.14*H422^2/4))</f>
        <v>0.807452910316762</v>
      </c>
    </row>
    <row r="423" customFormat="false" ht="14.25" hidden="false" customHeight="false" outlineLevel="0" collapsed="false">
      <c r="A423" s="14" t="n">
        <v>40.9</v>
      </c>
      <c r="B423" s="14" t="n">
        <v>8.943</v>
      </c>
      <c r="C423" s="19" t="n">
        <v>78518</v>
      </c>
      <c r="G423" s="20" t="n">
        <f aca="false">$G$11</f>
        <v>14.8</v>
      </c>
      <c r="H423" s="20" t="n">
        <f aca="false">$H$11</f>
        <v>9.2</v>
      </c>
      <c r="I423" s="6" t="n">
        <f aca="false">(3.14*POWER(H423,2)*0.25*G423)</f>
        <v>983.34752</v>
      </c>
      <c r="J423" s="26" t="n">
        <f aca="false">B423-C423/(2*10^5/1.8467)</f>
        <v>8.218004047</v>
      </c>
      <c r="K423" s="24" t="n">
        <f aca="false">G423-J423</f>
        <v>6.581995953</v>
      </c>
      <c r="L423" s="6" t="n">
        <f aca="false">I423/K423</f>
        <v>149.399593530865</v>
      </c>
      <c r="M423" s="25" t="n">
        <f aca="false">C423/L423</f>
        <v>525.556985426326</v>
      </c>
      <c r="N423" s="17" t="n">
        <f aca="false">J423/G423</f>
        <v>0.555270543716216</v>
      </c>
      <c r="O423" s="18" t="n">
        <f aca="false">LN(L423/(3.14*H423^2/4))</f>
        <v>0.810289145107816</v>
      </c>
    </row>
    <row r="424" customFormat="false" ht="14.25" hidden="false" customHeight="false" outlineLevel="0" collapsed="false">
      <c r="A424" s="14" t="n">
        <v>41</v>
      </c>
      <c r="B424" s="14" t="n">
        <v>8.9637</v>
      </c>
      <c r="C424" s="19" t="n">
        <v>78803</v>
      </c>
      <c r="G424" s="20" t="n">
        <f aca="false">$G$11</f>
        <v>14.8</v>
      </c>
      <c r="H424" s="20" t="n">
        <f aca="false">$H$11</f>
        <v>9.2</v>
      </c>
      <c r="I424" s="6" t="n">
        <f aca="false">(3.14*POWER(H424,2)*0.25*G424)</f>
        <v>983.34752</v>
      </c>
      <c r="J424" s="26" t="n">
        <f aca="false">B424-C424/(2*10^5/1.8467)</f>
        <v>8.2360724995</v>
      </c>
      <c r="K424" s="24" t="n">
        <f aca="false">G424-J424</f>
        <v>6.5639275005</v>
      </c>
      <c r="L424" s="6" t="n">
        <f aca="false">I424/K424</f>
        <v>149.810844182099</v>
      </c>
      <c r="M424" s="25" t="n">
        <f aca="false">C424/L424</f>
        <v>526.016660744618</v>
      </c>
      <c r="N424" s="17" t="n">
        <f aca="false">J424/G424</f>
        <v>0.556491385101351</v>
      </c>
      <c r="O424" s="18" t="n">
        <f aca="false">LN(L424/(3.14*H424^2/4))</f>
        <v>0.813038052621503</v>
      </c>
    </row>
    <row r="425" customFormat="false" ht="14.25" hidden="false" customHeight="false" outlineLevel="0" collapsed="false">
      <c r="A425" s="14" t="n">
        <v>41.1</v>
      </c>
      <c r="B425" s="14" t="n">
        <v>8.9844</v>
      </c>
      <c r="C425" s="19" t="n">
        <v>79070</v>
      </c>
      <c r="G425" s="20" t="n">
        <f aca="false">$G$11</f>
        <v>14.8</v>
      </c>
      <c r="H425" s="20" t="n">
        <f aca="false">$H$11</f>
        <v>9.2</v>
      </c>
      <c r="I425" s="6" t="n">
        <f aca="false">(3.14*POWER(H425,2)*0.25*G425)</f>
        <v>983.34752</v>
      </c>
      <c r="J425" s="26" t="n">
        <f aca="false">B425-C425/(2*10^5/1.8467)</f>
        <v>8.254307155</v>
      </c>
      <c r="K425" s="24" t="n">
        <f aca="false">G425-J425</f>
        <v>6.545692845</v>
      </c>
      <c r="L425" s="6" t="n">
        <f aca="false">I425/K425</f>
        <v>150.228179550335</v>
      </c>
      <c r="M425" s="25" t="n">
        <f aca="false">C425/L425</f>
        <v>526.332677641929</v>
      </c>
      <c r="N425" s="17" t="n">
        <f aca="false">J425/G425</f>
        <v>0.557723456418919</v>
      </c>
      <c r="O425" s="18" t="n">
        <f aca="false">LN(L425/(3.14*H425^2/4))</f>
        <v>0.815819928340099</v>
      </c>
    </row>
    <row r="426" customFormat="false" ht="14.25" hidden="false" customHeight="false" outlineLevel="0" collapsed="false">
      <c r="A426" s="14" t="n">
        <v>41.2</v>
      </c>
      <c r="B426" s="14" t="n">
        <v>9.0048</v>
      </c>
      <c r="C426" s="19" t="n">
        <v>79482</v>
      </c>
      <c r="G426" s="20" t="n">
        <f aca="false">$G$11</f>
        <v>14.8</v>
      </c>
      <c r="H426" s="20" t="n">
        <f aca="false">$H$11</f>
        <v>9.2</v>
      </c>
      <c r="I426" s="6" t="n">
        <f aca="false">(3.14*POWER(H426,2)*0.25*G426)</f>
        <v>983.34752</v>
      </c>
      <c r="J426" s="26" t="n">
        <f aca="false">B426-C426/(2*10^5/1.8467)</f>
        <v>8.270902953</v>
      </c>
      <c r="K426" s="24" t="n">
        <f aca="false">G426-J426</f>
        <v>6.529097047</v>
      </c>
      <c r="L426" s="6" t="n">
        <f aca="false">I426/K426</f>
        <v>150.610032738268</v>
      </c>
      <c r="M426" s="25" t="n">
        <f aca="false">C426/L426</f>
        <v>527.733767498243</v>
      </c>
      <c r="N426" s="17" t="n">
        <f aca="false">J426/G426</f>
        <v>0.558844794121622</v>
      </c>
      <c r="O426" s="18" t="n">
        <f aca="false">LN(L426/(3.14*H426^2/4))</f>
        <v>0.818358524684618</v>
      </c>
    </row>
    <row r="427" customFormat="false" ht="14.25" hidden="false" customHeight="false" outlineLevel="0" collapsed="false">
      <c r="A427" s="14" t="n">
        <v>41.3</v>
      </c>
      <c r="B427" s="14" t="n">
        <v>9.0255</v>
      </c>
      <c r="C427" s="19" t="n">
        <v>79639</v>
      </c>
      <c r="G427" s="20" t="n">
        <f aca="false">$G$11</f>
        <v>14.8</v>
      </c>
      <c r="H427" s="20" t="n">
        <f aca="false">$H$11</f>
        <v>9.2</v>
      </c>
      <c r="I427" s="6" t="n">
        <f aca="false">(3.14*POWER(H427,2)*0.25*G427)</f>
        <v>983.34752</v>
      </c>
      <c r="J427" s="26" t="n">
        <f aca="false">B427-C427/(2*10^5/1.8467)</f>
        <v>8.2901532935</v>
      </c>
      <c r="K427" s="24" t="n">
        <f aca="false">G427-J427</f>
        <v>6.5098467065</v>
      </c>
      <c r="L427" s="6" t="n">
        <f aca="false">I427/K427</f>
        <v>151.055403350457</v>
      </c>
      <c r="M427" s="25" t="n">
        <f aca="false">C427/L427</f>
        <v>527.217154988049</v>
      </c>
      <c r="N427" s="17" t="n">
        <f aca="false">J427/G427</f>
        <v>0.560145492804054</v>
      </c>
      <c r="O427" s="18" t="n">
        <f aca="false">LN(L427/(3.14*H427^2/4))</f>
        <v>0.821311272215468</v>
      </c>
    </row>
    <row r="428" customFormat="false" ht="14.25" hidden="false" customHeight="false" outlineLevel="0" collapsed="false">
      <c r="A428" s="14" t="n">
        <v>41.4</v>
      </c>
      <c r="B428" s="14" t="n">
        <v>9.0461</v>
      </c>
      <c r="C428" s="19" t="n">
        <v>79920</v>
      </c>
      <c r="G428" s="20" t="n">
        <f aca="false">$G$11</f>
        <v>14.8</v>
      </c>
      <c r="H428" s="20" t="n">
        <f aca="false">$H$11</f>
        <v>9.2</v>
      </c>
      <c r="I428" s="6" t="n">
        <f aca="false">(3.14*POWER(H428,2)*0.25*G428)</f>
        <v>983.34752</v>
      </c>
      <c r="J428" s="26" t="n">
        <f aca="false">B428-C428/(2*10^5/1.8467)</f>
        <v>8.30815868</v>
      </c>
      <c r="K428" s="24" t="n">
        <f aca="false">G428-J428</f>
        <v>6.49184132</v>
      </c>
      <c r="L428" s="6" t="n">
        <f aca="false">I428/K428</f>
        <v>151.47436166847</v>
      </c>
      <c r="M428" s="25" t="n">
        <f aca="false">C428/L428</f>
        <v>527.614040552419</v>
      </c>
      <c r="N428" s="17" t="n">
        <f aca="false">J428/G428</f>
        <v>0.561362072972973</v>
      </c>
      <c r="O428" s="18" t="n">
        <f aca="false">LN(L428/(3.14*H428^2/4))</f>
        <v>0.824080973807079</v>
      </c>
    </row>
    <row r="429" customFormat="false" ht="14.25" hidden="false" customHeight="false" outlineLevel="0" collapsed="false">
      <c r="A429" s="14" t="n">
        <v>41.5</v>
      </c>
      <c r="B429" s="14" t="n">
        <v>9.0667</v>
      </c>
      <c r="C429" s="19" t="n">
        <v>80209</v>
      </c>
      <c r="G429" s="20" t="n">
        <f aca="false">$G$11</f>
        <v>14.8</v>
      </c>
      <c r="H429" s="20" t="n">
        <f aca="false">$H$11</f>
        <v>9.2</v>
      </c>
      <c r="I429" s="6" t="n">
        <f aca="false">(3.14*POWER(H429,2)*0.25*G429)</f>
        <v>983.34752</v>
      </c>
      <c r="J429" s="26" t="n">
        <f aca="false">B429-C429/(2*10^5/1.8467)</f>
        <v>8.3260901985</v>
      </c>
      <c r="K429" s="24" t="n">
        <f aca="false">G429-J429</f>
        <v>6.4739098015</v>
      </c>
      <c r="L429" s="6" t="n">
        <f aca="false">I429/K429</f>
        <v>151.89391730051</v>
      </c>
      <c r="M429" s="25" t="n">
        <f aca="false">C429/L429</f>
        <v>528.05932867814</v>
      </c>
      <c r="N429" s="17" t="n">
        <f aca="false">J429/G429</f>
        <v>0.562573662060811</v>
      </c>
      <c r="O429" s="18" t="n">
        <f aca="false">LN(L429/(3.14*H429^2/4))</f>
        <v>0.826846957785069</v>
      </c>
    </row>
    <row r="430" customFormat="false" ht="14.25" hidden="false" customHeight="false" outlineLevel="0" collapsed="false">
      <c r="A430" s="14" t="n">
        <v>41.6</v>
      </c>
      <c r="B430" s="14" t="n">
        <v>9.0874</v>
      </c>
      <c r="C430" s="19" t="n">
        <v>80504</v>
      </c>
      <c r="G430" s="20" t="n">
        <f aca="false">$G$11</f>
        <v>14.8</v>
      </c>
      <c r="H430" s="20" t="n">
        <f aca="false">$H$11</f>
        <v>9.2</v>
      </c>
      <c r="I430" s="6" t="n">
        <f aca="false">(3.14*POWER(H430,2)*0.25*G430)</f>
        <v>983.34752</v>
      </c>
      <c r="J430" s="26" t="n">
        <f aca="false">B430-C430/(2*10^5/1.8467)</f>
        <v>8.344066316</v>
      </c>
      <c r="K430" s="24" t="n">
        <f aca="false">G430-J430</f>
        <v>6.455933684</v>
      </c>
      <c r="L430" s="6" t="n">
        <f aca="false">I430/K430</f>
        <v>152.31685579997</v>
      </c>
      <c r="M430" s="25" t="n">
        <f aca="false">C430/L430</f>
        <v>528.529817512263</v>
      </c>
      <c r="N430" s="17" t="n">
        <f aca="false">J430/G430</f>
        <v>0.563788264594595</v>
      </c>
      <c r="O430" s="18" t="n">
        <f aca="false">LN(L430/(3.14*H430^2/4))</f>
        <v>0.829627521850223</v>
      </c>
    </row>
    <row r="431" customFormat="false" ht="14.25" hidden="false" customHeight="false" outlineLevel="0" collapsed="false">
      <c r="A431" s="14" t="n">
        <v>41.7</v>
      </c>
      <c r="B431" s="14" t="n">
        <v>9.1083</v>
      </c>
      <c r="C431" s="19" t="n">
        <v>80880</v>
      </c>
      <c r="G431" s="20" t="n">
        <f aca="false">$G$11</f>
        <v>14.8</v>
      </c>
      <c r="H431" s="20" t="n">
        <f aca="false">$H$11</f>
        <v>9.2</v>
      </c>
      <c r="I431" s="6" t="n">
        <f aca="false">(3.14*POWER(H431,2)*0.25*G431)</f>
        <v>983.34752</v>
      </c>
      <c r="J431" s="26" t="n">
        <f aca="false">B431-C431/(2*10^5/1.8467)</f>
        <v>8.36149452</v>
      </c>
      <c r="K431" s="24" t="n">
        <f aca="false">G431-J431</f>
        <v>6.43850548</v>
      </c>
      <c r="L431" s="6" t="n">
        <f aca="false">I431/K431</f>
        <v>152.729157885255</v>
      </c>
      <c r="M431" s="25" t="n">
        <f aca="false">C431/L431</f>
        <v>529.56489199505</v>
      </c>
      <c r="N431" s="17" t="n">
        <f aca="false">J431/G431</f>
        <v>0.564965845945946</v>
      </c>
      <c r="O431" s="18" t="n">
        <f aca="false">LN(L431/(3.14*H431^2/4))</f>
        <v>0.832330735908808</v>
      </c>
    </row>
    <row r="432" customFormat="false" ht="14.25" hidden="false" customHeight="false" outlineLevel="0" collapsed="false">
      <c r="A432" s="14" t="n">
        <v>41.8</v>
      </c>
      <c r="B432" s="14" t="n">
        <v>9.1289</v>
      </c>
      <c r="C432" s="19" t="n">
        <v>81095</v>
      </c>
      <c r="G432" s="20" t="n">
        <f aca="false">$G$11</f>
        <v>14.8</v>
      </c>
      <c r="H432" s="20" t="n">
        <f aca="false">$H$11</f>
        <v>9.2</v>
      </c>
      <c r="I432" s="6" t="n">
        <f aca="false">(3.14*POWER(H432,2)*0.25*G432)</f>
        <v>983.34752</v>
      </c>
      <c r="J432" s="26" t="n">
        <f aca="false">B432-C432/(2*10^5/1.8467)</f>
        <v>8.3801093175</v>
      </c>
      <c r="K432" s="24" t="n">
        <f aca="false">G432-J432</f>
        <v>6.4198906825</v>
      </c>
      <c r="L432" s="6" t="n">
        <f aca="false">I432/K432</f>
        <v>153.17200379759</v>
      </c>
      <c r="M432" s="25" t="n">
        <f aca="false">C432/L432</f>
        <v>529.437481977214</v>
      </c>
      <c r="N432" s="17" t="n">
        <f aca="false">J432/G432</f>
        <v>0.566223602533784</v>
      </c>
      <c r="O432" s="18" t="n">
        <f aca="false">LN(L432/(3.14*H432^2/4))</f>
        <v>0.835226090861147</v>
      </c>
    </row>
    <row r="433" customFormat="false" ht="14.25" hidden="false" customHeight="false" outlineLevel="0" collapsed="false">
      <c r="A433" s="14" t="n">
        <v>41.9</v>
      </c>
      <c r="B433" s="14" t="n">
        <v>9.1497</v>
      </c>
      <c r="C433" s="19" t="n">
        <v>81400</v>
      </c>
      <c r="G433" s="20" t="n">
        <f aca="false">$G$11</f>
        <v>14.8</v>
      </c>
      <c r="H433" s="20" t="n">
        <f aca="false">$H$11</f>
        <v>9.2</v>
      </c>
      <c r="I433" s="6" t="n">
        <f aca="false">(3.14*POWER(H433,2)*0.25*G433)</f>
        <v>983.34752</v>
      </c>
      <c r="J433" s="26" t="n">
        <f aca="false">B433-C433/(2*10^5/1.8467)</f>
        <v>8.3980931</v>
      </c>
      <c r="K433" s="24" t="n">
        <f aca="false">G433-J433</f>
        <v>6.4019069</v>
      </c>
      <c r="L433" s="6" t="n">
        <f aca="false">I433/K433</f>
        <v>153.602283719559</v>
      </c>
      <c r="M433" s="25" t="n">
        <f aca="false">C433/L433</f>
        <v>529.940037536272</v>
      </c>
      <c r="N433" s="17" t="n">
        <f aca="false">J433/G433</f>
        <v>0.567438722972973</v>
      </c>
      <c r="O433" s="18" t="n">
        <f aca="false">LN(L433/(3.14*H433^2/4))</f>
        <v>0.83803128165866</v>
      </c>
    </row>
    <row r="434" customFormat="false" ht="14.25" hidden="false" customHeight="false" outlineLevel="0" collapsed="false">
      <c r="A434" s="14" t="n">
        <v>42</v>
      </c>
      <c r="B434" s="14" t="n">
        <v>9.1704</v>
      </c>
      <c r="C434" s="19" t="n">
        <v>81697</v>
      </c>
      <c r="G434" s="20" t="n">
        <f aca="false">$G$11</f>
        <v>14.8</v>
      </c>
      <c r="H434" s="20" t="n">
        <f aca="false">$H$11</f>
        <v>9.2</v>
      </c>
      <c r="I434" s="6" t="n">
        <f aca="false">(3.14*POWER(H434,2)*0.25*G434)</f>
        <v>983.34752</v>
      </c>
      <c r="J434" s="26" t="n">
        <f aca="false">B434-C434/(2*10^5/1.8467)</f>
        <v>8.4160507505</v>
      </c>
      <c r="K434" s="24" t="n">
        <f aca="false">G434-J434</f>
        <v>6.3839492495</v>
      </c>
      <c r="L434" s="6" t="n">
        <f aca="false">I434/K434</f>
        <v>154.034357349726</v>
      </c>
      <c r="M434" s="25" t="n">
        <f aca="false">C434/L434</f>
        <v>530.381672022117</v>
      </c>
      <c r="N434" s="17" t="n">
        <f aca="false">J434/G434</f>
        <v>0.568652077736487</v>
      </c>
      <c r="O434" s="18" t="n">
        <f aca="false">LN(L434/(3.14*H434^2/4))</f>
        <v>0.840840270293884</v>
      </c>
    </row>
    <row r="435" customFormat="false" ht="14.25" hidden="false" customHeight="false" outlineLevel="0" collapsed="false">
      <c r="A435" s="14" t="n">
        <v>42.1</v>
      </c>
      <c r="B435" s="14" t="n">
        <v>9.1911</v>
      </c>
      <c r="C435" s="19" t="n">
        <v>81993</v>
      </c>
      <c r="G435" s="20" t="n">
        <f aca="false">$G$11</f>
        <v>14.8</v>
      </c>
      <c r="H435" s="20" t="n">
        <f aca="false">$H$11</f>
        <v>9.2</v>
      </c>
      <c r="I435" s="6" t="n">
        <f aca="false">(3.14*POWER(H435,2)*0.25*G435)</f>
        <v>983.34752</v>
      </c>
      <c r="J435" s="26" t="n">
        <f aca="false">B435-C435/(2*10^5/1.8467)</f>
        <v>8.4340176345</v>
      </c>
      <c r="K435" s="24" t="n">
        <f aca="false">G435-J435</f>
        <v>6.3659823655</v>
      </c>
      <c r="L435" s="6" t="n">
        <f aca="false">I435/K435</f>
        <v>154.469092677539</v>
      </c>
      <c r="M435" s="25" t="n">
        <f aca="false">C435/L435</f>
        <v>530.805215326563</v>
      </c>
      <c r="N435" s="17" t="n">
        <f aca="false">J435/G435</f>
        <v>0.569866056385135</v>
      </c>
      <c r="O435" s="18" t="n">
        <f aca="false">LN(L435/(3.14*H435^2/4))</f>
        <v>0.843658622020822</v>
      </c>
    </row>
    <row r="436" customFormat="false" ht="14.25" hidden="false" customHeight="false" outlineLevel="0" collapsed="false">
      <c r="A436" s="14" t="n">
        <v>42.2</v>
      </c>
      <c r="B436" s="14" t="n">
        <v>9.2117</v>
      </c>
      <c r="C436" s="19" t="n">
        <v>82522</v>
      </c>
      <c r="G436" s="20" t="n">
        <f aca="false">$G$11</f>
        <v>14.8</v>
      </c>
      <c r="H436" s="20" t="n">
        <f aca="false">$H$11</f>
        <v>9.2</v>
      </c>
      <c r="I436" s="6" t="n">
        <f aca="false">(3.14*POWER(H436,2)*0.25*G436)</f>
        <v>983.34752</v>
      </c>
      <c r="J436" s="26" t="n">
        <f aca="false">B436-C436/(2*10^5/1.8467)</f>
        <v>8.449733113</v>
      </c>
      <c r="K436" s="24" t="n">
        <f aca="false">G436-J436</f>
        <v>6.350266887</v>
      </c>
      <c r="L436" s="6" t="n">
        <f aca="false">I436/K436</f>
        <v>154.851368847673</v>
      </c>
      <c r="M436" s="25" t="n">
        <f aca="false">C436/L436</f>
        <v>532.9110140523</v>
      </c>
      <c r="N436" s="17" t="n">
        <f aca="false">J436/G436</f>
        <v>0.570927913040541</v>
      </c>
      <c r="O436" s="18" t="n">
        <f aca="false">LN(L436/(3.14*H436^2/4))</f>
        <v>0.846130339299863</v>
      </c>
    </row>
    <row r="437" customFormat="false" ht="14.25" hidden="false" customHeight="false" outlineLevel="0" collapsed="false">
      <c r="A437" s="14" t="n">
        <v>42.3</v>
      </c>
      <c r="B437" s="14" t="n">
        <v>9.232</v>
      </c>
      <c r="C437" s="19" t="n">
        <v>82614</v>
      </c>
      <c r="G437" s="20" t="n">
        <f aca="false">$G$11</f>
        <v>14.8</v>
      </c>
      <c r="H437" s="20" t="n">
        <f aca="false">$H$11</f>
        <v>9.2</v>
      </c>
      <c r="I437" s="6" t="n">
        <f aca="false">(3.14*POWER(H437,2)*0.25*G437)</f>
        <v>983.34752</v>
      </c>
      <c r="J437" s="26" t="n">
        <f aca="false">B437-C437/(2*10^5/1.8467)</f>
        <v>8.469183631</v>
      </c>
      <c r="K437" s="24" t="n">
        <f aca="false">G437-J437</f>
        <v>6.330816369</v>
      </c>
      <c r="L437" s="6" t="n">
        <f aca="false">I437/K437</f>
        <v>155.32712729043</v>
      </c>
      <c r="M437" s="25" t="n">
        <f aca="false">C437/L437</f>
        <v>531.87103528625</v>
      </c>
      <c r="N437" s="17" t="n">
        <f aca="false">J437/G437</f>
        <v>0.57224213722973</v>
      </c>
      <c r="O437" s="18" t="n">
        <f aca="false">LN(L437/(3.14*H437^2/4))</f>
        <v>0.849197984683229</v>
      </c>
    </row>
    <row r="438" customFormat="false" ht="14.25" hidden="false" customHeight="false" outlineLevel="0" collapsed="false">
      <c r="A438" s="14" t="n">
        <v>42.4</v>
      </c>
      <c r="B438" s="14" t="n">
        <v>9.2527</v>
      </c>
      <c r="C438" s="19" t="n">
        <v>82957</v>
      </c>
      <c r="G438" s="20" t="n">
        <f aca="false">$G$11</f>
        <v>14.8</v>
      </c>
      <c r="H438" s="20" t="n">
        <f aca="false">$H$11</f>
        <v>9.2</v>
      </c>
      <c r="I438" s="6" t="n">
        <f aca="false">(3.14*POWER(H438,2)*0.25*G438)</f>
        <v>983.34752</v>
      </c>
      <c r="J438" s="26" t="n">
        <f aca="false">B438-C438/(2*10^5/1.8467)</f>
        <v>8.4867165405</v>
      </c>
      <c r="K438" s="24" t="n">
        <f aca="false">G438-J438</f>
        <v>6.3132834595</v>
      </c>
      <c r="L438" s="6" t="n">
        <f aca="false">I438/K438</f>
        <v>155.758493390677</v>
      </c>
      <c r="M438" s="25" t="n">
        <f aca="false">C438/L438</f>
        <v>532.600169622375</v>
      </c>
      <c r="N438" s="17" t="n">
        <f aca="false">J438/G438</f>
        <v>0.573426793277027</v>
      </c>
      <c r="O438" s="18" t="n">
        <f aca="false">LN(L438/(3.14*H438^2/4))</f>
        <v>0.851971281473858</v>
      </c>
    </row>
    <row r="439" customFormat="false" ht="14.25" hidden="false" customHeight="false" outlineLevel="0" collapsed="false">
      <c r="A439" s="14" t="n">
        <v>42.5</v>
      </c>
      <c r="B439" s="14" t="n">
        <v>9.2735</v>
      </c>
      <c r="C439" s="19" t="n">
        <v>83322</v>
      </c>
      <c r="G439" s="20" t="n">
        <f aca="false">$G$11</f>
        <v>14.8</v>
      </c>
      <c r="H439" s="20" t="n">
        <f aca="false">$H$11</f>
        <v>9.2</v>
      </c>
      <c r="I439" s="6" t="n">
        <f aca="false">(3.14*POWER(H439,2)*0.25*G439)</f>
        <v>983.34752</v>
      </c>
      <c r="J439" s="26" t="n">
        <f aca="false">B439-C439/(2*10^5/1.8467)</f>
        <v>8.504146313</v>
      </c>
      <c r="K439" s="24" t="n">
        <f aca="false">G439-J439</f>
        <v>6.295853687</v>
      </c>
      <c r="L439" s="6" t="n">
        <f aca="false">I439/K439</f>
        <v>156.189703396454</v>
      </c>
      <c r="M439" s="25" t="n">
        <f aca="false">C439/L439</f>
        <v>533.466663858789</v>
      </c>
      <c r="N439" s="17" t="n">
        <f aca="false">J439/G439</f>
        <v>0.574604480608108</v>
      </c>
      <c r="O439" s="18" t="n">
        <f aca="false">LN(L439/(3.14*H439^2/4))</f>
        <v>0.854735908965659</v>
      </c>
    </row>
    <row r="440" customFormat="false" ht="14.25" hidden="false" customHeight="false" outlineLevel="0" collapsed="false">
      <c r="A440" s="14" t="n">
        <v>42.6</v>
      </c>
      <c r="B440" s="14" t="n">
        <v>9.294</v>
      </c>
      <c r="C440" s="19" t="n">
        <v>83482</v>
      </c>
      <c r="G440" s="20" t="n">
        <f aca="false">$G$11</f>
        <v>14.8</v>
      </c>
      <c r="H440" s="20" t="n">
        <f aca="false">$H$11</f>
        <v>9.2</v>
      </c>
      <c r="I440" s="6" t="n">
        <f aca="false">(3.14*POWER(H440,2)*0.25*G440)</f>
        <v>983.34752</v>
      </c>
      <c r="J440" s="26" t="n">
        <f aca="false">B440-C440/(2*10^5/1.8467)</f>
        <v>8.523168953</v>
      </c>
      <c r="K440" s="24" t="n">
        <f aca="false">G440-J440</f>
        <v>6.276831047</v>
      </c>
      <c r="L440" s="6" t="n">
        <f aca="false">I440/K440</f>
        <v>156.663053798459</v>
      </c>
      <c r="M440" s="25" t="n">
        <f aca="false">C440/L440</f>
        <v>532.876118369276</v>
      </c>
      <c r="N440" s="17" t="n">
        <f aca="false">J440/G440</f>
        <v>0.575889794121622</v>
      </c>
      <c r="O440" s="18" t="n">
        <f aca="false">LN(L440/(3.14*H440^2/4))</f>
        <v>0.85776193799893</v>
      </c>
    </row>
    <row r="441" customFormat="false" ht="14.25" hidden="false" customHeight="false" outlineLevel="0" collapsed="false">
      <c r="A441" s="14" t="n">
        <v>42.7</v>
      </c>
      <c r="B441" s="14" t="n">
        <v>9.3146</v>
      </c>
      <c r="C441" s="19" t="n">
        <v>83785</v>
      </c>
      <c r="G441" s="20" t="n">
        <f aca="false">$G$11</f>
        <v>14.8</v>
      </c>
      <c r="H441" s="20" t="n">
        <f aca="false">$H$11</f>
        <v>9.2</v>
      </c>
      <c r="I441" s="6" t="n">
        <f aca="false">(3.14*POWER(H441,2)*0.25*G441)</f>
        <v>983.34752</v>
      </c>
      <c r="J441" s="26" t="n">
        <f aca="false">B441-C441/(2*10^5/1.8467)</f>
        <v>8.5409712025</v>
      </c>
      <c r="K441" s="24" t="n">
        <f aca="false">G441-J441</f>
        <v>6.2590287975</v>
      </c>
      <c r="L441" s="6" t="n">
        <f aca="false">I441/K441</f>
        <v>157.108642860498</v>
      </c>
      <c r="M441" s="25" t="n">
        <f aca="false">C441/L441</f>
        <v>533.293385230216</v>
      </c>
      <c r="N441" s="17" t="n">
        <f aca="false">J441/G441</f>
        <v>0.577092648817568</v>
      </c>
      <c r="O441" s="18" t="n">
        <f aca="false">LN(L441/(3.14*H441^2/4))</f>
        <v>0.860602151863493</v>
      </c>
    </row>
    <row r="442" customFormat="false" ht="14.25" hidden="false" customHeight="false" outlineLevel="0" collapsed="false">
      <c r="A442" s="14" t="n">
        <v>42.8</v>
      </c>
      <c r="B442" s="14" t="n">
        <v>9.3352</v>
      </c>
      <c r="C442" s="19" t="n">
        <v>84088</v>
      </c>
      <c r="G442" s="20" t="n">
        <f aca="false">$G$11</f>
        <v>14.8</v>
      </c>
      <c r="H442" s="20" t="n">
        <f aca="false">$H$11</f>
        <v>9.2</v>
      </c>
      <c r="I442" s="6" t="n">
        <f aca="false">(3.14*POWER(H442,2)*0.25*G442)</f>
        <v>983.34752</v>
      </c>
      <c r="J442" s="26" t="n">
        <f aca="false">B442-C442/(2*10^5/1.8467)</f>
        <v>8.558773452</v>
      </c>
      <c r="K442" s="24" t="n">
        <f aca="false">G442-J442</f>
        <v>6.241226548</v>
      </c>
      <c r="L442" s="6" t="n">
        <f aca="false">I442/K442</f>
        <v>157.556773886875</v>
      </c>
      <c r="M442" s="25" t="n">
        <f aca="false">C442/L442</f>
        <v>533.699681236013</v>
      </c>
      <c r="N442" s="17" t="n">
        <f aca="false">J442/G442</f>
        <v>0.578295503513514</v>
      </c>
      <c r="O442" s="18" t="n">
        <f aca="false">LN(L442/(3.14*H442^2/4))</f>
        <v>0.86345045552506</v>
      </c>
    </row>
    <row r="443" customFormat="false" ht="14.25" hidden="false" customHeight="false" outlineLevel="0" collapsed="false">
      <c r="A443" s="14" t="n">
        <v>42.9</v>
      </c>
      <c r="B443" s="14" t="n">
        <v>9.3558</v>
      </c>
      <c r="C443" s="19" t="n">
        <v>84369</v>
      </c>
      <c r="G443" s="20" t="n">
        <f aca="false">$G$11</f>
        <v>14.8</v>
      </c>
      <c r="H443" s="20" t="n">
        <f aca="false">$H$11</f>
        <v>9.2</v>
      </c>
      <c r="I443" s="6" t="n">
        <f aca="false">(3.14*POWER(H443,2)*0.25*G443)</f>
        <v>983.34752</v>
      </c>
      <c r="J443" s="26" t="n">
        <f aca="false">B443-C443/(2*10^5/1.8467)</f>
        <v>8.5767788385</v>
      </c>
      <c r="K443" s="24" t="n">
        <f aca="false">G443-J443</f>
        <v>6.2232211615</v>
      </c>
      <c r="L443" s="6" t="n">
        <f aca="false">I443/K443</f>
        <v>158.012626336259</v>
      </c>
      <c r="M443" s="25" t="n">
        <f aca="false">C443/L443</f>
        <v>533.93834376538</v>
      </c>
      <c r="N443" s="17" t="n">
        <f aca="false">J443/G443</f>
        <v>0.579512083682433</v>
      </c>
      <c r="O443" s="18" t="n">
        <f aca="false">LN(L443/(3.14*H443^2/4))</f>
        <v>0.866339536444419</v>
      </c>
    </row>
    <row r="444" customFormat="false" ht="14.25" hidden="false" customHeight="false" outlineLevel="0" collapsed="false">
      <c r="A444" s="14" t="n">
        <v>43</v>
      </c>
      <c r="B444" s="14" t="n">
        <v>9.3766</v>
      </c>
      <c r="C444" s="19" t="n">
        <v>84898</v>
      </c>
      <c r="G444" s="20" t="n">
        <f aca="false">$G$11</f>
        <v>14.8</v>
      </c>
      <c r="H444" s="20" t="n">
        <f aca="false">$H$11</f>
        <v>9.2</v>
      </c>
      <c r="I444" s="6" t="n">
        <f aca="false">(3.14*POWER(H444,2)*0.25*G444)</f>
        <v>983.34752</v>
      </c>
      <c r="J444" s="26" t="n">
        <f aca="false">B444-C444/(2*10^5/1.8467)</f>
        <v>8.592694317</v>
      </c>
      <c r="K444" s="24" t="n">
        <f aca="false">G444-J444</f>
        <v>6.207305683</v>
      </c>
      <c r="L444" s="6" t="n">
        <f aca="false">I444/K444</f>
        <v>158.417769354118</v>
      </c>
      <c r="M444" s="25" t="n">
        <f aca="false">C444/L444</f>
        <v>535.912103459959</v>
      </c>
      <c r="N444" s="17" t="n">
        <f aca="false">J444/G444</f>
        <v>0.580587453851351</v>
      </c>
      <c r="O444" s="18" t="n">
        <f aca="false">LN(L444/(3.14*H444^2/4))</f>
        <v>0.868900246444226</v>
      </c>
    </row>
    <row r="445" customFormat="false" ht="14.25" hidden="false" customHeight="false" outlineLevel="0" collapsed="false">
      <c r="A445" s="14" t="n">
        <v>43.1</v>
      </c>
      <c r="B445" s="14" t="n">
        <v>9.3973</v>
      </c>
      <c r="C445" s="19" t="n">
        <v>85015</v>
      </c>
      <c r="G445" s="20" t="n">
        <f aca="false">$G$11</f>
        <v>14.8</v>
      </c>
      <c r="H445" s="20" t="n">
        <f aca="false">$H$11</f>
        <v>9.2</v>
      </c>
      <c r="I445" s="6" t="n">
        <f aca="false">(3.14*POWER(H445,2)*0.25*G445)</f>
        <v>983.34752</v>
      </c>
      <c r="J445" s="26" t="n">
        <f aca="false">B445-C445/(2*10^5/1.8467)</f>
        <v>8.6123139975</v>
      </c>
      <c r="K445" s="24" t="n">
        <f aca="false">G445-J445</f>
        <v>6.1876860025</v>
      </c>
      <c r="L445" s="6" t="n">
        <f aca="false">I445/K445</f>
        <v>158.920074419209</v>
      </c>
      <c r="M445" s="25" t="n">
        <f aca="false">C445/L445</f>
        <v>534.954443676776</v>
      </c>
      <c r="N445" s="17" t="n">
        <f aca="false">J445/G445</f>
        <v>0.581913107939189</v>
      </c>
      <c r="O445" s="18" t="n">
        <f aca="false">LN(L445/(3.14*H445^2/4))</f>
        <v>0.872065992316983</v>
      </c>
    </row>
    <row r="446" customFormat="false" ht="14.25" hidden="false" customHeight="false" outlineLevel="0" collapsed="false">
      <c r="A446" s="14" t="n">
        <v>43.2</v>
      </c>
      <c r="B446" s="14" t="n">
        <v>9.4181</v>
      </c>
      <c r="C446" s="19" t="n">
        <v>85310</v>
      </c>
      <c r="G446" s="20" t="n">
        <f aca="false">$G$11</f>
        <v>14.8</v>
      </c>
      <c r="H446" s="20" t="n">
        <f aca="false">$H$11</f>
        <v>9.2</v>
      </c>
      <c r="I446" s="6" t="n">
        <f aca="false">(3.14*POWER(H446,2)*0.25*G446)</f>
        <v>983.34752</v>
      </c>
      <c r="J446" s="26" t="n">
        <f aca="false">B446-C446/(2*10^5/1.8467)</f>
        <v>8.630390115</v>
      </c>
      <c r="K446" s="24" t="n">
        <f aca="false">G446-J446</f>
        <v>6.169609885</v>
      </c>
      <c r="L446" s="6" t="n">
        <f aca="false">I446/K446</f>
        <v>159.385688613924</v>
      </c>
      <c r="M446" s="25" t="n">
        <f aca="false">C446/L446</f>
        <v>535.242534896869</v>
      </c>
      <c r="N446" s="17" t="n">
        <f aca="false">J446/G446</f>
        <v>0.58313446722973</v>
      </c>
      <c r="O446" s="18" t="n">
        <f aca="false">LN(L446/(3.14*H446^2/4))</f>
        <v>0.874991572566478</v>
      </c>
    </row>
    <row r="447" customFormat="false" ht="14.25" hidden="false" customHeight="false" outlineLevel="0" collapsed="false">
      <c r="A447" s="14" t="n">
        <v>43.3</v>
      </c>
      <c r="B447" s="14" t="n">
        <v>9.4395</v>
      </c>
      <c r="C447" s="19" t="n">
        <v>85810</v>
      </c>
      <c r="G447" s="20" t="n">
        <f aca="false">$G$11</f>
        <v>14.8</v>
      </c>
      <c r="H447" s="20" t="n">
        <f aca="false">$H$11</f>
        <v>9.2</v>
      </c>
      <c r="I447" s="6" t="n">
        <f aca="false">(3.14*POWER(H447,2)*0.25*G447)</f>
        <v>983.34752</v>
      </c>
      <c r="J447" s="26" t="n">
        <f aca="false">B447-C447/(2*10^5/1.8467)</f>
        <v>8.647173365</v>
      </c>
      <c r="K447" s="24" t="n">
        <f aca="false">G447-J447</f>
        <v>6.152826635</v>
      </c>
      <c r="L447" s="6" t="n">
        <f aca="false">I447/K447</f>
        <v>159.820449743584</v>
      </c>
      <c r="M447" s="25" t="n">
        <f aca="false">C447/L447</f>
        <v>536.915020184675</v>
      </c>
      <c r="N447" s="17" t="n">
        <f aca="false">J447/G447</f>
        <v>0.584268470608108</v>
      </c>
      <c r="O447" s="18" t="n">
        <f aca="false">LN(L447/(3.14*H447^2/4))</f>
        <v>0.877715589095315</v>
      </c>
    </row>
    <row r="448" customFormat="false" ht="14.25" hidden="false" customHeight="false" outlineLevel="0" collapsed="false">
      <c r="A448" s="14" t="n">
        <v>43.4</v>
      </c>
      <c r="B448" s="14" t="n">
        <v>9.4598</v>
      </c>
      <c r="C448" s="19" t="n">
        <v>86073</v>
      </c>
      <c r="G448" s="20" t="n">
        <f aca="false">$G$11</f>
        <v>14.8</v>
      </c>
      <c r="H448" s="20" t="n">
        <f aca="false">$H$11</f>
        <v>9.2</v>
      </c>
      <c r="I448" s="6" t="n">
        <f aca="false">(3.14*POWER(H448,2)*0.25*G448)</f>
        <v>983.34752</v>
      </c>
      <c r="J448" s="26" t="n">
        <f aca="false">B448-C448/(2*10^5/1.8467)</f>
        <v>8.6650449545</v>
      </c>
      <c r="K448" s="24" t="n">
        <f aca="false">G448-J448</f>
        <v>6.1349550455</v>
      </c>
      <c r="L448" s="6" t="n">
        <f aca="false">I448/K448</f>
        <v>160.286018839093</v>
      </c>
      <c r="M448" s="25" t="n">
        <f aca="false">C448/L448</f>
        <v>536.996305874979</v>
      </c>
      <c r="N448" s="17" t="n">
        <f aca="false">J448/G448</f>
        <v>0.585476010439189</v>
      </c>
      <c r="O448" s="18" t="n">
        <f aca="false">LN(L448/(3.14*H448^2/4))</f>
        <v>0.880624430180903</v>
      </c>
    </row>
    <row r="449" customFormat="false" ht="14.25" hidden="false" customHeight="false" outlineLevel="0" collapsed="false">
      <c r="A449" s="14" t="n">
        <v>43.5</v>
      </c>
      <c r="B449" s="14" t="n">
        <v>9.4802</v>
      </c>
      <c r="C449" s="19" t="n">
        <v>86385</v>
      </c>
      <c r="G449" s="20" t="n">
        <f aca="false">$G$11</f>
        <v>14.8</v>
      </c>
      <c r="H449" s="20" t="n">
        <f aca="false">$H$11</f>
        <v>9.2</v>
      </c>
      <c r="I449" s="6" t="n">
        <f aca="false">(3.14*POWER(H449,2)*0.25*G449)</f>
        <v>983.34752</v>
      </c>
      <c r="J449" s="26" t="n">
        <f aca="false">B449-C449/(2*10^5/1.8467)</f>
        <v>8.6825641025</v>
      </c>
      <c r="K449" s="24" t="n">
        <f aca="false">G449-J449</f>
        <v>6.1174358975</v>
      </c>
      <c r="L449" s="6" t="n">
        <f aca="false">I449/K449</f>
        <v>160.745046858907</v>
      </c>
      <c r="M449" s="25" t="n">
        <f aca="false">C449/L449</f>
        <v>537.403806139194</v>
      </c>
      <c r="N449" s="17" t="n">
        <f aca="false">J449/G449</f>
        <v>0.586659736655405</v>
      </c>
      <c r="O449" s="18" t="n">
        <f aca="false">LN(L449/(3.14*H449^2/4))</f>
        <v>0.883484143035437</v>
      </c>
    </row>
    <row r="450" customFormat="false" ht="14.25" hidden="false" customHeight="false" outlineLevel="0" collapsed="false">
      <c r="A450" s="14" t="n">
        <v>43.6</v>
      </c>
      <c r="B450" s="14" t="n">
        <v>9.5009</v>
      </c>
      <c r="C450" s="19" t="n">
        <v>86624</v>
      </c>
      <c r="G450" s="20" t="n">
        <f aca="false">$G$11</f>
        <v>14.8</v>
      </c>
      <c r="H450" s="20" t="n">
        <f aca="false">$H$11</f>
        <v>9.2</v>
      </c>
      <c r="I450" s="6" t="n">
        <f aca="false">(3.14*POWER(H450,2)*0.25*G450)</f>
        <v>983.34752</v>
      </c>
      <c r="J450" s="26" t="n">
        <f aca="false">B450-C450/(2*10^5/1.8467)</f>
        <v>8.701057296</v>
      </c>
      <c r="K450" s="24" t="n">
        <f aca="false">G450-J450</f>
        <v>6.098942704</v>
      </c>
      <c r="L450" s="6" t="n">
        <f aca="false">I450/K450</f>
        <v>161.232457447923</v>
      </c>
      <c r="M450" s="25" t="n">
        <f aca="false">C450/L450</f>
        <v>537.261550007566</v>
      </c>
      <c r="N450" s="17" t="n">
        <f aca="false">J450/G450</f>
        <v>0.587909276756757</v>
      </c>
      <c r="O450" s="18" t="n">
        <f aca="false">LN(L450/(3.14*H450^2/4))</f>
        <v>0.886511751826816</v>
      </c>
    </row>
    <row r="451" customFormat="false" ht="14.25" hidden="false" customHeight="false" outlineLevel="0" collapsed="false">
      <c r="A451" s="14" t="n">
        <v>43.7</v>
      </c>
      <c r="B451" s="14" t="n">
        <v>9.5216</v>
      </c>
      <c r="C451" s="19" t="n">
        <v>87048</v>
      </c>
      <c r="G451" s="20" t="n">
        <f aca="false">$G$11</f>
        <v>14.8</v>
      </c>
      <c r="H451" s="20" t="n">
        <f aca="false">$H$11</f>
        <v>9.2</v>
      </c>
      <c r="I451" s="6" t="n">
        <f aca="false">(3.14*POWER(H451,2)*0.25*G451)</f>
        <v>983.34752</v>
      </c>
      <c r="J451" s="26" t="n">
        <f aca="false">B451-C451/(2*10^5/1.8467)</f>
        <v>8.717842292</v>
      </c>
      <c r="K451" s="24" t="n">
        <f aca="false">G451-J451</f>
        <v>6.082157708</v>
      </c>
      <c r="L451" s="6" t="n">
        <f aca="false">I451/K451</f>
        <v>161.677412393727</v>
      </c>
      <c r="M451" s="25" t="n">
        <f aca="false">C451/L451</f>
        <v>538.405450156608</v>
      </c>
      <c r="N451" s="17" t="n">
        <f aca="false">J451/G451</f>
        <v>0.589043398108108</v>
      </c>
      <c r="O451" s="18" t="n">
        <f aca="false">LN(L451/(3.14*H451^2/4))</f>
        <v>0.88926766156499</v>
      </c>
    </row>
    <row r="452" customFormat="false" ht="14.25" hidden="false" customHeight="false" outlineLevel="0" collapsed="false">
      <c r="A452" s="14" t="n">
        <v>43.8</v>
      </c>
      <c r="B452" s="14" t="n">
        <v>9.5422</v>
      </c>
      <c r="C452" s="19" t="n">
        <v>87207</v>
      </c>
      <c r="G452" s="20" t="n">
        <f aca="false">$G$11</f>
        <v>14.8</v>
      </c>
      <c r="H452" s="20" t="n">
        <f aca="false">$H$11</f>
        <v>9.2</v>
      </c>
      <c r="I452" s="6" t="n">
        <f aca="false">(3.14*POWER(H452,2)*0.25*G452)</f>
        <v>983.34752</v>
      </c>
      <c r="J452" s="26" t="n">
        <f aca="false">B452-C452/(2*10^5/1.8467)</f>
        <v>8.7369741655</v>
      </c>
      <c r="K452" s="24" t="n">
        <f aca="false">G452-J452</f>
        <v>6.0630258345</v>
      </c>
      <c r="L452" s="6" t="n">
        <f aca="false">I452/K452</f>
        <v>162.187585347984</v>
      </c>
      <c r="M452" s="25" t="n">
        <f aca="false">C452/L452</f>
        <v>537.69220259918</v>
      </c>
      <c r="N452" s="17" t="n">
        <f aca="false">J452/G452</f>
        <v>0.590336092263514</v>
      </c>
      <c r="O452" s="18" t="n">
        <f aca="false">LN(L452/(3.14*H452^2/4))</f>
        <v>0.892418192680153</v>
      </c>
    </row>
    <row r="453" customFormat="false" ht="14.25" hidden="false" customHeight="false" outlineLevel="0" collapsed="false">
      <c r="A453" s="14" t="n">
        <v>43.9</v>
      </c>
      <c r="B453" s="14" t="n">
        <v>9.5629</v>
      </c>
      <c r="C453" s="19" t="n">
        <v>87585</v>
      </c>
      <c r="G453" s="20" t="n">
        <f aca="false">$G$11</f>
        <v>14.8</v>
      </c>
      <c r="H453" s="20" t="n">
        <f aca="false">$H$11</f>
        <v>9.2</v>
      </c>
      <c r="I453" s="6" t="n">
        <f aca="false">(3.14*POWER(H453,2)*0.25*G453)</f>
        <v>983.34752</v>
      </c>
      <c r="J453" s="26" t="n">
        <f aca="false">B453-C453/(2*10^5/1.8467)</f>
        <v>8.7541839025</v>
      </c>
      <c r="K453" s="24" t="n">
        <f aca="false">G453-J453</f>
        <v>6.0458160975</v>
      </c>
      <c r="L453" s="6" t="n">
        <f aca="false">I453/K453</f>
        <v>162.649260933792</v>
      </c>
      <c r="M453" s="25" t="n">
        <f aca="false">C453/L453</f>
        <v>538.489996801474</v>
      </c>
      <c r="N453" s="17" t="n">
        <f aca="false">J453/G453</f>
        <v>0.591498912331081</v>
      </c>
      <c r="O453" s="18" t="n">
        <f aca="false">LN(L453/(3.14*H453^2/4))</f>
        <v>0.895260702093412</v>
      </c>
    </row>
    <row r="454" customFormat="false" ht="14.25" hidden="false" customHeight="false" outlineLevel="0" collapsed="false">
      <c r="A454" s="14" t="n">
        <v>44</v>
      </c>
      <c r="B454" s="14" t="n">
        <v>9.5836</v>
      </c>
      <c r="C454" s="19" t="n">
        <v>87951</v>
      </c>
      <c r="G454" s="20" t="n">
        <f aca="false">$G$11</f>
        <v>14.8</v>
      </c>
      <c r="H454" s="20" t="n">
        <f aca="false">$H$11</f>
        <v>9.2</v>
      </c>
      <c r="I454" s="6" t="n">
        <f aca="false">(3.14*POWER(H454,2)*0.25*G454)</f>
        <v>983.34752</v>
      </c>
      <c r="J454" s="26" t="n">
        <f aca="false">B454-C454/(2*10^5/1.8467)</f>
        <v>8.7715044415</v>
      </c>
      <c r="K454" s="24" t="n">
        <f aca="false">G454-J454</f>
        <v>6.0284955585</v>
      </c>
      <c r="L454" s="6" t="n">
        <f aca="false">I454/K454</f>
        <v>163.116570371112</v>
      </c>
      <c r="M454" s="25" t="n">
        <f aca="false">C454/L454</f>
        <v>539.191081567617</v>
      </c>
      <c r="N454" s="17" t="n">
        <f aca="false">J454/G454</f>
        <v>0.59266921902027</v>
      </c>
      <c r="O454" s="18" t="n">
        <f aca="false">LN(L454/(3.14*H454^2/4))</f>
        <v>0.898129693945548</v>
      </c>
    </row>
    <row r="455" customFormat="false" ht="14.25" hidden="false" customHeight="false" outlineLevel="0" collapsed="false">
      <c r="A455" s="14" t="n">
        <v>44.1</v>
      </c>
      <c r="B455" s="14" t="n">
        <v>9.6045</v>
      </c>
      <c r="C455" s="19" t="n">
        <v>88343</v>
      </c>
      <c r="G455" s="20" t="n">
        <f aca="false">$G$11</f>
        <v>14.8</v>
      </c>
      <c r="H455" s="20" t="n">
        <f aca="false">$H$11</f>
        <v>9.2</v>
      </c>
      <c r="I455" s="6" t="n">
        <f aca="false">(3.14*POWER(H455,2)*0.25*G455)</f>
        <v>983.34752</v>
      </c>
      <c r="J455" s="26" t="n">
        <f aca="false">B455-C455/(2*10^5/1.8467)</f>
        <v>8.7887849095</v>
      </c>
      <c r="K455" s="24" t="n">
        <f aca="false">G455-J455</f>
        <v>6.0112150905</v>
      </c>
      <c r="L455" s="6" t="n">
        <f aca="false">I455/K455</f>
        <v>163.585482335187</v>
      </c>
      <c r="M455" s="25" t="n">
        <f aca="false">C455/L455</f>
        <v>540.041810183283</v>
      </c>
      <c r="N455" s="17" t="n">
        <f aca="false">J455/G455</f>
        <v>0.593836818209459</v>
      </c>
      <c r="O455" s="18" t="n">
        <f aca="false">LN(L455/(3.14*H455^2/4))</f>
        <v>0.901000274538395</v>
      </c>
    </row>
    <row r="456" customFormat="false" ht="14.25" hidden="false" customHeight="false" outlineLevel="0" collapsed="false">
      <c r="A456" s="14" t="n">
        <v>44.2</v>
      </c>
      <c r="B456" s="14" t="n">
        <v>9.6252</v>
      </c>
      <c r="C456" s="19" t="n">
        <v>88581</v>
      </c>
      <c r="G456" s="20" t="n">
        <f aca="false">$G$11</f>
        <v>14.8</v>
      </c>
      <c r="H456" s="20" t="n">
        <f aca="false">$H$11</f>
        <v>9.2</v>
      </c>
      <c r="I456" s="6" t="n">
        <f aca="false">(3.14*POWER(H456,2)*0.25*G456)</f>
        <v>983.34752</v>
      </c>
      <c r="J456" s="26" t="n">
        <f aca="false">B456-C456/(2*10^5/1.8467)</f>
        <v>8.8072873365</v>
      </c>
      <c r="K456" s="24" t="n">
        <f aca="false">G456-J456</f>
        <v>5.9927126635</v>
      </c>
      <c r="L456" s="6" t="n">
        <f aca="false">I456/K456</f>
        <v>164.090550509672</v>
      </c>
      <c r="M456" s="25" t="n">
        <f aca="false">C456/L456</f>
        <v>539.829988532939</v>
      </c>
      <c r="N456" s="17" t="n">
        <f aca="false">J456/G456</f>
        <v>0.595086982195946</v>
      </c>
      <c r="O456" s="18" t="n">
        <f aca="false">LN(L456/(3.14*H456^2/4))</f>
        <v>0.904083005796348</v>
      </c>
    </row>
    <row r="457" customFormat="false" ht="14.25" hidden="false" customHeight="false" outlineLevel="0" collapsed="false">
      <c r="A457" s="14" t="n">
        <v>44.3</v>
      </c>
      <c r="B457" s="14" t="n">
        <v>9.6455</v>
      </c>
      <c r="C457" s="19" t="n">
        <v>89005</v>
      </c>
      <c r="G457" s="20" t="n">
        <f aca="false">$G$11</f>
        <v>14.8</v>
      </c>
      <c r="H457" s="20" t="n">
        <f aca="false">$H$11</f>
        <v>9.2</v>
      </c>
      <c r="I457" s="6" t="n">
        <f aca="false">(3.14*POWER(H457,2)*0.25*G457)</f>
        <v>983.34752</v>
      </c>
      <c r="J457" s="26" t="n">
        <f aca="false">B457-C457/(2*10^5/1.8467)</f>
        <v>8.8236723325</v>
      </c>
      <c r="K457" s="24" t="n">
        <f aca="false">G457-J457</f>
        <v>5.9763276675</v>
      </c>
      <c r="L457" s="6" t="n">
        <f aca="false">I457/K457</f>
        <v>164.540429291982</v>
      </c>
      <c r="M457" s="25" t="n">
        <f aca="false">C457/L457</f>
        <v>540.930884786121</v>
      </c>
      <c r="N457" s="17" t="n">
        <f aca="false">J457/G457</f>
        <v>0.59619407652027</v>
      </c>
      <c r="O457" s="18" t="n">
        <f aca="false">LN(L457/(3.14*H457^2/4))</f>
        <v>0.906820903870405</v>
      </c>
    </row>
    <row r="458" customFormat="false" ht="14.25" hidden="false" customHeight="false" outlineLevel="0" collapsed="false">
      <c r="A458" s="14" t="n">
        <v>44.4</v>
      </c>
      <c r="B458" s="14" t="n">
        <v>9.6663</v>
      </c>
      <c r="C458" s="19" t="n">
        <v>89397</v>
      </c>
      <c r="G458" s="20" t="n">
        <f aca="false">$G$11</f>
        <v>14.8</v>
      </c>
      <c r="H458" s="20" t="n">
        <f aca="false">$H$11</f>
        <v>9.2</v>
      </c>
      <c r="I458" s="6" t="n">
        <f aca="false">(3.14*POWER(H458,2)*0.25*G458)</f>
        <v>983.34752</v>
      </c>
      <c r="J458" s="26" t="n">
        <f aca="false">B458-C458/(2*10^5/1.8467)</f>
        <v>8.8408528005</v>
      </c>
      <c r="K458" s="24" t="n">
        <f aca="false">G458-J458</f>
        <v>5.9591471995</v>
      </c>
      <c r="L458" s="6" t="n">
        <f aca="false">I458/K458</f>
        <v>165.014806159262</v>
      </c>
      <c r="M458" s="25" t="n">
        <f aca="false">C458/L458</f>
        <v>541.751386319357</v>
      </c>
      <c r="N458" s="17" t="n">
        <f aca="false">J458/G458</f>
        <v>0.597354918952703</v>
      </c>
      <c r="O458" s="18" t="n">
        <f aca="false">LN(L458/(3.14*H458^2/4))</f>
        <v>0.909699797262995</v>
      </c>
    </row>
    <row r="459" customFormat="false" ht="14.25" hidden="false" customHeight="false" outlineLevel="0" collapsed="false">
      <c r="A459" s="14" t="n">
        <v>44.5</v>
      </c>
      <c r="B459" s="14" t="n">
        <v>9.6866</v>
      </c>
      <c r="C459" s="19" t="n">
        <v>89769</v>
      </c>
      <c r="G459" s="20" t="n">
        <f aca="false">$G$11</f>
        <v>14.8</v>
      </c>
      <c r="H459" s="20" t="n">
        <f aca="false">$H$11</f>
        <v>9.2</v>
      </c>
      <c r="I459" s="6" t="n">
        <f aca="false">(3.14*POWER(H459,2)*0.25*G459)</f>
        <v>983.34752</v>
      </c>
      <c r="J459" s="26" t="n">
        <f aca="false">B459-C459/(2*10^5/1.8467)</f>
        <v>8.8577179385</v>
      </c>
      <c r="K459" s="24" t="n">
        <f aca="false">G459-J459</f>
        <v>5.9422820615</v>
      </c>
      <c r="L459" s="6" t="n">
        <f aca="false">I459/K459</f>
        <v>165.483144324485</v>
      </c>
      <c r="M459" s="25" t="n">
        <f aca="false">C459/L459</f>
        <v>542.466124670547</v>
      </c>
      <c r="N459" s="17" t="n">
        <f aca="false">J459/G459</f>
        <v>0.598494455304054</v>
      </c>
      <c r="O459" s="18" t="n">
        <f aca="false">LN(L459/(3.14*H459^2/4))</f>
        <v>0.912533935738135</v>
      </c>
    </row>
    <row r="460" customFormat="false" ht="14.25" hidden="false" customHeight="false" outlineLevel="0" collapsed="false">
      <c r="A460" s="14" t="n">
        <v>44.6</v>
      </c>
      <c r="B460" s="14" t="n">
        <v>9.7069</v>
      </c>
      <c r="C460" s="19" t="n">
        <v>90092</v>
      </c>
      <c r="G460" s="20" t="n">
        <f aca="false">$G$11</f>
        <v>14.8</v>
      </c>
      <c r="H460" s="20" t="n">
        <f aca="false">$H$11</f>
        <v>9.2</v>
      </c>
      <c r="I460" s="6" t="n">
        <f aca="false">(3.14*POWER(H460,2)*0.25*G460)</f>
        <v>983.34752</v>
      </c>
      <c r="J460" s="26" t="n">
        <f aca="false">B460-C460/(2*10^5/1.8467)</f>
        <v>8.875035518</v>
      </c>
      <c r="K460" s="24" t="n">
        <f aca="false">G460-J460</f>
        <v>5.924964482</v>
      </c>
      <c r="L460" s="6" t="n">
        <f aca="false">I460/K460</f>
        <v>165.966821064903</v>
      </c>
      <c r="M460" s="25" t="n">
        <f aca="false">C460/L460</f>
        <v>542.831388960379</v>
      </c>
      <c r="N460" s="17" t="n">
        <f aca="false">J460/G460</f>
        <v>0.599664562027027</v>
      </c>
      <c r="O460" s="18" t="n">
        <f aca="false">LN(L460/(3.14*H460^2/4))</f>
        <v>0.915452488365998</v>
      </c>
    </row>
    <row r="461" customFormat="false" ht="14.25" hidden="false" customHeight="false" outlineLevel="0" collapsed="false">
      <c r="A461" s="14" t="n">
        <v>44.7</v>
      </c>
      <c r="B461" s="14" t="n">
        <v>9.7271</v>
      </c>
      <c r="C461" s="19" t="n">
        <v>90349</v>
      </c>
      <c r="G461" s="20" t="n">
        <f aca="false">$G$11</f>
        <v>14.8</v>
      </c>
      <c r="H461" s="20" t="n">
        <f aca="false">$H$11</f>
        <v>9.2</v>
      </c>
      <c r="I461" s="6" t="n">
        <f aca="false">(3.14*POWER(H461,2)*0.25*G461)</f>
        <v>983.34752</v>
      </c>
      <c r="J461" s="26" t="n">
        <f aca="false">B461-C461/(2*10^5/1.8467)</f>
        <v>8.8928625085</v>
      </c>
      <c r="K461" s="24" t="n">
        <f aca="false">G461-J461</f>
        <v>5.9071374915</v>
      </c>
      <c r="L461" s="6" t="n">
        <f aca="false">I461/K461</f>
        <v>166.467687846267</v>
      </c>
      <c r="M461" s="25" t="n">
        <f aca="false">C461/L461</f>
        <v>542.741964935788</v>
      </c>
      <c r="N461" s="17" t="n">
        <f aca="false">J461/G461</f>
        <v>0.600869088412162</v>
      </c>
      <c r="O461" s="18" t="n">
        <f aca="false">LN(L461/(3.14*H461^2/4))</f>
        <v>0.918465816687413</v>
      </c>
    </row>
    <row r="462" customFormat="false" ht="14.25" hidden="false" customHeight="false" outlineLevel="0" collapsed="false">
      <c r="A462" s="14" t="n">
        <v>44.8</v>
      </c>
      <c r="B462" s="14" t="n">
        <v>9.7478</v>
      </c>
      <c r="C462" s="19" t="n">
        <v>90611</v>
      </c>
      <c r="G462" s="20" t="n">
        <f aca="false">$G$11</f>
        <v>14.8</v>
      </c>
      <c r="H462" s="20" t="n">
        <f aca="false">$H$11</f>
        <v>9.2</v>
      </c>
      <c r="I462" s="6" t="n">
        <f aca="false">(3.14*POWER(H462,2)*0.25*G462)</f>
        <v>983.34752</v>
      </c>
      <c r="J462" s="26" t="n">
        <f aca="false">B462-C462/(2*10^5/1.8467)</f>
        <v>8.9111433315</v>
      </c>
      <c r="K462" s="24" t="n">
        <f aca="false">G462-J462</f>
        <v>5.8888566685</v>
      </c>
      <c r="L462" s="6" t="n">
        <f aca="false">I462/K462</f>
        <v>166.984454768616</v>
      </c>
      <c r="M462" s="25" t="n">
        <f aca="false">C462/L462</f>
        <v>542.631349280724</v>
      </c>
      <c r="N462" s="17" t="n">
        <f aca="false">J462/G462</f>
        <v>0.602104279155405</v>
      </c>
      <c r="O462" s="18" t="n">
        <f aca="false">LN(L462/(3.14*H462^2/4))</f>
        <v>0.921565315955927</v>
      </c>
    </row>
    <row r="463" customFormat="false" ht="14.25" hidden="false" customHeight="false" outlineLevel="0" collapsed="false">
      <c r="A463" s="14" t="n">
        <v>44.9</v>
      </c>
      <c r="B463" s="14" t="n">
        <v>9.7691</v>
      </c>
      <c r="C463" s="19" t="n">
        <v>90991</v>
      </c>
      <c r="G463" s="20" t="n">
        <f aca="false">$G$11</f>
        <v>14.8</v>
      </c>
      <c r="H463" s="20" t="n">
        <f aca="false">$H$11</f>
        <v>9.2</v>
      </c>
      <c r="I463" s="6" t="n">
        <f aca="false">(3.14*POWER(H463,2)*0.25*G463)</f>
        <v>983.34752</v>
      </c>
      <c r="J463" s="26" t="n">
        <f aca="false">B463-C463/(2*10^5/1.8467)</f>
        <v>8.9289346015</v>
      </c>
      <c r="K463" s="24" t="n">
        <f aca="false">G463-J463</f>
        <v>5.8710653985</v>
      </c>
      <c r="L463" s="6" t="n">
        <f aca="false">I463/K463</f>
        <v>167.490472896322</v>
      </c>
      <c r="M463" s="25" t="n">
        <f aca="false">C463/L463</f>
        <v>543.260750456679</v>
      </c>
      <c r="N463" s="17" t="n">
        <f aca="false">J463/G463</f>
        <v>0.603306391993243</v>
      </c>
      <c r="O463" s="18" t="n">
        <f aca="false">LN(L463/(3.14*H463^2/4))</f>
        <v>0.924591064506321</v>
      </c>
    </row>
    <row r="464" customFormat="false" ht="14.25" hidden="false" customHeight="false" outlineLevel="0" collapsed="false">
      <c r="A464" s="14" t="n">
        <v>45</v>
      </c>
      <c r="B464" s="14" t="n">
        <v>9.7893</v>
      </c>
      <c r="C464" s="19" t="n">
        <v>91386</v>
      </c>
      <c r="G464" s="20" t="n">
        <f aca="false">$G$11</f>
        <v>14.8</v>
      </c>
      <c r="H464" s="20" t="n">
        <f aca="false">$H$11</f>
        <v>9.2</v>
      </c>
      <c r="I464" s="6" t="n">
        <f aca="false">(3.14*POWER(H464,2)*0.25*G464)</f>
        <v>983.34752</v>
      </c>
      <c r="J464" s="26" t="n">
        <f aca="false">B464-C464/(2*10^5/1.8467)</f>
        <v>8.945487369</v>
      </c>
      <c r="K464" s="24" t="n">
        <f aca="false">G464-J464</f>
        <v>5.854512631</v>
      </c>
      <c r="L464" s="6" t="n">
        <f aca="false">I464/K464</f>
        <v>167.964027405649</v>
      </c>
      <c r="M464" s="25" t="n">
        <f aca="false">C464/L464</f>
        <v>544.0807856988</v>
      </c>
      <c r="N464" s="17" t="n">
        <f aca="false">J464/G464</f>
        <v>0.60442482222973</v>
      </c>
      <c r="O464" s="18" t="n">
        <f aca="false">LN(L464/(3.14*H464^2/4))</f>
        <v>0.92741442698006</v>
      </c>
    </row>
    <row r="465" customFormat="false" ht="14.25" hidden="false" customHeight="false" outlineLevel="0" collapsed="false">
      <c r="A465" s="14" t="n">
        <v>45.1</v>
      </c>
      <c r="B465" s="14" t="n">
        <v>9.8099</v>
      </c>
      <c r="C465" s="19" t="n">
        <v>91786</v>
      </c>
      <c r="G465" s="20" t="n">
        <f aca="false">$G$11</f>
        <v>14.8</v>
      </c>
      <c r="H465" s="20" t="n">
        <f aca="false">$H$11</f>
        <v>9.2</v>
      </c>
      <c r="I465" s="6" t="n">
        <f aca="false">(3.14*POWER(H465,2)*0.25*G465)</f>
        <v>983.34752</v>
      </c>
      <c r="J465" s="26" t="n">
        <f aca="false">B465-C465/(2*10^5/1.8467)</f>
        <v>8.962393969</v>
      </c>
      <c r="K465" s="24" t="n">
        <f aca="false">G465-J465</f>
        <v>5.837606031</v>
      </c>
      <c r="L465" s="6" t="n">
        <f aca="false">I465/K465</f>
        <v>168.450476921196</v>
      </c>
      <c r="M465" s="25" t="n">
        <f aca="false">C465/L465</f>
        <v>544.884180072337</v>
      </c>
      <c r="N465" s="17" t="n">
        <f aca="false">J465/G465</f>
        <v>0.605567160067568</v>
      </c>
      <c r="O465" s="18" t="n">
        <f aca="false">LN(L465/(3.14*H465^2/4))</f>
        <v>0.930306394171276</v>
      </c>
    </row>
    <row r="466" customFormat="false" ht="14.25" hidden="false" customHeight="false" outlineLevel="0" collapsed="false">
      <c r="A466" s="14" t="n">
        <v>45.2</v>
      </c>
      <c r="B466" s="14" t="n">
        <v>9.8301</v>
      </c>
      <c r="C466" s="19" t="n">
        <v>92101</v>
      </c>
      <c r="G466" s="20" t="n">
        <f aca="false">$G$11</f>
        <v>14.8</v>
      </c>
      <c r="H466" s="20" t="n">
        <f aca="false">$H$11</f>
        <v>9.2</v>
      </c>
      <c r="I466" s="6" t="n">
        <f aca="false">(3.14*POWER(H466,2)*0.25*G466)</f>
        <v>983.34752</v>
      </c>
      <c r="J466" s="26" t="n">
        <f aca="false">B466-C466/(2*10^5/1.8467)</f>
        <v>8.9796854165</v>
      </c>
      <c r="K466" s="24" t="n">
        <f aca="false">G466-J466</f>
        <v>5.8203145835</v>
      </c>
      <c r="L466" s="6" t="n">
        <f aca="false">I466/K466</f>
        <v>168.950922822572</v>
      </c>
      <c r="M466" s="25" t="n">
        <f aca="false">C466/L466</f>
        <v>545.13463709649</v>
      </c>
      <c r="N466" s="17" t="n">
        <f aca="false">J466/G466</f>
        <v>0.606735501114865</v>
      </c>
      <c r="O466" s="18" t="n">
        <f aca="false">LN(L466/(3.14*H466^2/4))</f>
        <v>0.933272868339721</v>
      </c>
    </row>
    <row r="467" customFormat="false" ht="14.25" hidden="false" customHeight="false" outlineLevel="0" collapsed="false">
      <c r="A467" s="14" t="n">
        <v>45.3</v>
      </c>
      <c r="B467" s="14" t="n">
        <v>9.8507</v>
      </c>
      <c r="C467" s="19" t="n">
        <v>92474</v>
      </c>
      <c r="G467" s="20" t="n">
        <f aca="false">$G$11</f>
        <v>14.8</v>
      </c>
      <c r="H467" s="20" t="n">
        <f aca="false">$H$11</f>
        <v>9.2</v>
      </c>
      <c r="I467" s="6" t="n">
        <f aca="false">(3.14*POWER(H467,2)*0.25*G467)</f>
        <v>983.34752</v>
      </c>
      <c r="J467" s="26" t="n">
        <f aca="false">B467-C467/(2*10^5/1.8467)</f>
        <v>8.996841321</v>
      </c>
      <c r="K467" s="24" t="n">
        <f aca="false">G467-J467</f>
        <v>5.803158679</v>
      </c>
      <c r="L467" s="6" t="n">
        <f aca="false">I467/K467</f>
        <v>169.450393207144</v>
      </c>
      <c r="M467" s="25" t="n">
        <f aca="false">C467/L467</f>
        <v>545.729037565322</v>
      </c>
      <c r="N467" s="17" t="n">
        <f aca="false">J467/G467</f>
        <v>0.607894683851351</v>
      </c>
      <c r="O467" s="18" t="n">
        <f aca="false">LN(L467/(3.14*H467^2/4))</f>
        <v>0.936224811630777</v>
      </c>
    </row>
    <row r="468" customFormat="false" ht="14.25" hidden="false" customHeight="false" outlineLevel="0" collapsed="false">
      <c r="A468" s="14" t="n">
        <v>45.4</v>
      </c>
      <c r="B468" s="14" t="n">
        <v>9.8713</v>
      </c>
      <c r="C468" s="19" t="n">
        <v>92828</v>
      </c>
      <c r="G468" s="20" t="n">
        <f aca="false">$G$11</f>
        <v>14.8</v>
      </c>
      <c r="H468" s="20" t="n">
        <f aca="false">$H$11</f>
        <v>9.2</v>
      </c>
      <c r="I468" s="6" t="n">
        <f aca="false">(3.14*POWER(H468,2)*0.25*G468)</f>
        <v>983.34752</v>
      </c>
      <c r="J468" s="26" t="n">
        <f aca="false">B468-C468/(2*10^5/1.8467)</f>
        <v>9.014172662</v>
      </c>
      <c r="K468" s="24" t="n">
        <f aca="false">G468-J468</f>
        <v>5.785827338</v>
      </c>
      <c r="L468" s="6" t="n">
        <f aca="false">I468/K468</f>
        <v>169.957978790967</v>
      </c>
      <c r="M468" s="25" t="n">
        <f aca="false">C468/L468</f>
        <v>546.182066063343</v>
      </c>
      <c r="N468" s="17" t="n">
        <f aca="false">J468/G468</f>
        <v>0.609065720405405</v>
      </c>
      <c r="O468" s="18" t="n">
        <f aca="false">LN(L468/(3.14*H468^2/4))</f>
        <v>0.939215816002556</v>
      </c>
    </row>
    <row r="469" customFormat="false" ht="14.25" hidden="false" customHeight="false" outlineLevel="0" collapsed="false">
      <c r="A469" s="14" t="n">
        <v>45.5</v>
      </c>
      <c r="B469" s="14" t="n">
        <v>9.8912</v>
      </c>
      <c r="C469" s="19" t="n">
        <v>93105</v>
      </c>
      <c r="G469" s="20" t="n">
        <f aca="false">$G$11</f>
        <v>14.8</v>
      </c>
      <c r="H469" s="20" t="n">
        <f aca="false">$H$11</f>
        <v>9.2</v>
      </c>
      <c r="I469" s="6" t="n">
        <f aca="false">(3.14*POWER(H469,2)*0.25*G469)</f>
        <v>983.34752</v>
      </c>
      <c r="J469" s="26" t="n">
        <f aca="false">B469-C469/(2*10^5/1.8467)</f>
        <v>9.0315149825</v>
      </c>
      <c r="K469" s="24" t="n">
        <f aca="false">G469-J469</f>
        <v>5.7684850175</v>
      </c>
      <c r="L469" s="6" t="n">
        <f aca="false">I469/K469</f>
        <v>170.468938901079</v>
      </c>
      <c r="M469" s="25" t="n">
        <f aca="false">C469/L469</f>
        <v>546.169880567083</v>
      </c>
      <c r="N469" s="17" t="n">
        <f aca="false">J469/G469</f>
        <v>0.610237498817568</v>
      </c>
      <c r="O469" s="18" t="n">
        <f aca="false">LN(L469/(3.14*H469^2/4))</f>
        <v>0.942217696683892</v>
      </c>
    </row>
    <row r="470" customFormat="false" ht="14.25" hidden="false" customHeight="false" outlineLevel="0" collapsed="false">
      <c r="A470" s="14" t="n">
        <v>45.6</v>
      </c>
      <c r="B470" s="14" t="n">
        <v>9.9118</v>
      </c>
      <c r="C470" s="19" t="n">
        <v>93487</v>
      </c>
      <c r="G470" s="20" t="n">
        <f aca="false">$G$11</f>
        <v>14.8</v>
      </c>
      <c r="H470" s="20" t="n">
        <f aca="false">$H$11</f>
        <v>9.2</v>
      </c>
      <c r="I470" s="6" t="n">
        <f aca="false">(3.14*POWER(H470,2)*0.25*G470)</f>
        <v>983.34752</v>
      </c>
      <c r="J470" s="26" t="n">
        <f aca="false">B470-C470/(2*10^5/1.8467)</f>
        <v>9.0485877855</v>
      </c>
      <c r="K470" s="24" t="n">
        <f aca="false">G470-J470</f>
        <v>5.7514122145</v>
      </c>
      <c r="L470" s="6" t="n">
        <f aca="false">I470/K470</f>
        <v>170.974968116676</v>
      </c>
      <c r="M470" s="25" t="n">
        <f aca="false">C470/L470</f>
        <v>546.787644002968</v>
      </c>
      <c r="N470" s="17" t="n">
        <f aca="false">J470/G470</f>
        <v>0.611391066587838</v>
      </c>
      <c r="O470" s="18" t="n">
        <f aca="false">LN(L470/(3.14*H470^2/4))</f>
        <v>0.945181753594433</v>
      </c>
    </row>
    <row r="471" customFormat="false" ht="14.25" hidden="false" customHeight="false" outlineLevel="0" collapsed="false">
      <c r="A471" s="14" t="n">
        <v>45.7</v>
      </c>
      <c r="B471" s="14" t="n">
        <v>9.9322</v>
      </c>
      <c r="C471" s="19" t="n">
        <v>93840</v>
      </c>
      <c r="G471" s="20" t="n">
        <f aca="false">$G$11</f>
        <v>14.8</v>
      </c>
      <c r="H471" s="20" t="n">
        <f aca="false">$H$11</f>
        <v>9.2</v>
      </c>
      <c r="I471" s="6" t="n">
        <f aca="false">(3.14*POWER(H471,2)*0.25*G471)</f>
        <v>983.34752</v>
      </c>
      <c r="J471" s="26" t="n">
        <f aca="false">B471-C471/(2*10^5/1.8467)</f>
        <v>9.06572836</v>
      </c>
      <c r="K471" s="24" t="n">
        <f aca="false">G471-J471</f>
        <v>5.73427164</v>
      </c>
      <c r="L471" s="6" t="n">
        <f aca="false">I471/K471</f>
        <v>171.48603723977</v>
      </c>
      <c r="M471" s="25" t="n">
        <f aca="false">C471/L471</f>
        <v>547.216563578256</v>
      </c>
      <c r="N471" s="17" t="n">
        <f aca="false">J471/G471</f>
        <v>0.612549213513513</v>
      </c>
      <c r="O471" s="18" t="n">
        <f aca="false">LN(L471/(3.14*H471^2/4))</f>
        <v>0.948166440869769</v>
      </c>
    </row>
    <row r="472" customFormat="false" ht="14.25" hidden="false" customHeight="false" outlineLevel="0" collapsed="false">
      <c r="A472" s="14" t="n">
        <v>45.8</v>
      </c>
      <c r="B472" s="14" t="n">
        <v>9.9528</v>
      </c>
      <c r="C472" s="19" t="n">
        <v>94211</v>
      </c>
      <c r="G472" s="20" t="n">
        <f aca="false">$G$11</f>
        <v>14.8</v>
      </c>
      <c r="H472" s="20" t="n">
        <f aca="false">$H$11</f>
        <v>9.2</v>
      </c>
      <c r="I472" s="6" t="n">
        <f aca="false">(3.14*POWER(H472,2)*0.25*G472)</f>
        <v>983.34752</v>
      </c>
      <c r="J472" s="26" t="n">
        <f aca="false">B472-C472/(2*10^5/1.8467)</f>
        <v>9.0829027315</v>
      </c>
      <c r="K472" s="24" t="n">
        <f aca="false">G472-J472</f>
        <v>5.7170972685</v>
      </c>
      <c r="L472" s="6" t="n">
        <f aca="false">I472/K472</f>
        <v>172.001187633808</v>
      </c>
      <c r="M472" s="25" t="n">
        <f aca="false">C472/L472</f>
        <v>547.734590069087</v>
      </c>
      <c r="N472" s="17" t="n">
        <f aca="false">J472/G472</f>
        <v>0.61370964402027</v>
      </c>
      <c r="O472" s="18" t="n">
        <f aca="false">LN(L472/(3.14*H472^2/4))</f>
        <v>0.951165974727075</v>
      </c>
    </row>
    <row r="473" customFormat="false" ht="14.25" hidden="false" customHeight="false" outlineLevel="0" collapsed="false">
      <c r="A473" s="14" t="n">
        <v>45.9</v>
      </c>
      <c r="B473" s="14" t="n">
        <v>9.9727</v>
      </c>
      <c r="C473" s="19" t="n">
        <v>94590</v>
      </c>
      <c r="G473" s="20" t="n">
        <f aca="false">$G$11</f>
        <v>14.8</v>
      </c>
      <c r="H473" s="20" t="n">
        <f aca="false">$H$11</f>
        <v>9.2</v>
      </c>
      <c r="I473" s="6" t="n">
        <f aca="false">(3.14*POWER(H473,2)*0.25*G473)</f>
        <v>983.34752</v>
      </c>
      <c r="J473" s="26" t="n">
        <f aca="false">B473-C473/(2*10^5/1.8467)</f>
        <v>9.099303235</v>
      </c>
      <c r="K473" s="24" t="n">
        <f aca="false">G473-J473</f>
        <v>5.700696765</v>
      </c>
      <c r="L473" s="6" t="n">
        <f aca="false">I473/K473</f>
        <v>172.496022948872</v>
      </c>
      <c r="M473" s="25" t="n">
        <f aca="false">C473/L473</f>
        <v>548.360468739831</v>
      </c>
      <c r="N473" s="17" t="n">
        <f aca="false">J473/G473</f>
        <v>0.614817786148649</v>
      </c>
      <c r="O473" s="18" t="n">
        <f aca="false">LN(L473/(3.14*H473^2/4))</f>
        <v>0.954038773926516</v>
      </c>
    </row>
    <row r="474" customFormat="false" ht="14.25" hidden="false" customHeight="false" outlineLevel="0" collapsed="false">
      <c r="A474" s="14" t="n">
        <v>46</v>
      </c>
      <c r="B474" s="14" t="n">
        <v>9.9932</v>
      </c>
      <c r="C474" s="19" t="n">
        <v>94953</v>
      </c>
      <c r="G474" s="20" t="n">
        <f aca="false">$G$11</f>
        <v>14.8</v>
      </c>
      <c r="H474" s="20" t="n">
        <f aca="false">$H$11</f>
        <v>9.2</v>
      </c>
      <c r="I474" s="6" t="n">
        <f aca="false">(3.14*POWER(H474,2)*0.25*G474)</f>
        <v>983.34752</v>
      </c>
      <c r="J474" s="26" t="n">
        <f aca="false">B474-C474/(2*10^5/1.8467)</f>
        <v>9.1164514745</v>
      </c>
      <c r="K474" s="24" t="n">
        <f aca="false">G474-J474</f>
        <v>5.6835485255</v>
      </c>
      <c r="L474" s="6" t="n">
        <f aca="false">I474/K474</f>
        <v>173.016472998881</v>
      </c>
      <c r="M474" s="25" t="n">
        <f aca="false">C474/L474</f>
        <v>548.80901427585</v>
      </c>
      <c r="N474" s="17" t="n">
        <f aca="false">J474/G474</f>
        <v>0.61597645097973</v>
      </c>
      <c r="O474" s="18" t="n">
        <f aca="false">LN(L474/(3.14*H474^2/4))</f>
        <v>0.957051402701126</v>
      </c>
    </row>
    <row r="475" customFormat="false" ht="14.25" hidden="false" customHeight="false" outlineLevel="0" collapsed="false">
      <c r="A475" s="14" t="n">
        <v>46.1</v>
      </c>
      <c r="B475" s="14" t="n">
        <v>10.0139</v>
      </c>
      <c r="C475" s="19" t="n">
        <v>95304</v>
      </c>
      <c r="G475" s="20" t="n">
        <f aca="false">$G$11</f>
        <v>14.8</v>
      </c>
      <c r="H475" s="20" t="n">
        <f aca="false">$H$11</f>
        <v>9.2</v>
      </c>
      <c r="I475" s="6" t="n">
        <f aca="false">(3.14*POWER(H475,2)*0.25*G475)</f>
        <v>983.34752</v>
      </c>
      <c r="J475" s="26" t="n">
        <f aca="false">B475-C475/(2*10^5/1.8467)</f>
        <v>9.133910516</v>
      </c>
      <c r="K475" s="24" t="n">
        <f aca="false">G475-J475</f>
        <v>5.666089484</v>
      </c>
      <c r="L475" s="6" t="n">
        <f aca="false">I475/K475</f>
        <v>173.549592320558</v>
      </c>
      <c r="M475" s="25" t="n">
        <f aca="false">C475/L475</f>
        <v>549.145628783542</v>
      </c>
      <c r="N475" s="17" t="n">
        <f aca="false">J475/G475</f>
        <v>0.617156115945946</v>
      </c>
      <c r="O475" s="18" t="n">
        <f aca="false">LN(L475/(3.14*H475^2/4))</f>
        <v>0.960127986334319</v>
      </c>
    </row>
    <row r="476" customFormat="false" ht="14.25" hidden="false" customHeight="false" outlineLevel="0" collapsed="false">
      <c r="A476" s="14" t="n">
        <v>46.2</v>
      </c>
      <c r="B476" s="14" t="n">
        <v>10.0342</v>
      </c>
      <c r="C476" s="19" t="n">
        <v>95667</v>
      </c>
      <c r="G476" s="20" t="n">
        <f aca="false">$G$11</f>
        <v>14.8</v>
      </c>
      <c r="H476" s="20" t="n">
        <f aca="false">$H$11</f>
        <v>9.2</v>
      </c>
      <c r="I476" s="6" t="n">
        <f aca="false">(3.14*POWER(H476,2)*0.25*G476)</f>
        <v>983.34752</v>
      </c>
      <c r="J476" s="26" t="n">
        <f aca="false">B476-C476/(2*10^5/1.8467)</f>
        <v>9.1508587555</v>
      </c>
      <c r="K476" s="24" t="n">
        <f aca="false">G476-J476</f>
        <v>5.6491412445</v>
      </c>
      <c r="L476" s="6" t="n">
        <f aca="false">I476/K476</f>
        <v>174.070266159018</v>
      </c>
      <c r="M476" s="25" t="n">
        <f aca="false">C476/L476</f>
        <v>549.588405366174</v>
      </c>
      <c r="N476" s="17" t="n">
        <f aca="false">J476/G476</f>
        <v>0.618301267263513</v>
      </c>
      <c r="O476" s="18" t="n">
        <f aca="false">LN(L476/(3.14*H476^2/4))</f>
        <v>0.963123639287587</v>
      </c>
    </row>
    <row r="477" customFormat="false" ht="14.25" hidden="false" customHeight="false" outlineLevel="0" collapsed="false">
      <c r="A477" s="14" t="n">
        <v>46.3</v>
      </c>
      <c r="B477" s="14" t="n">
        <v>10.0548</v>
      </c>
      <c r="C477" s="19" t="n">
        <v>95972</v>
      </c>
      <c r="G477" s="20" t="n">
        <f aca="false">$G$11</f>
        <v>14.8</v>
      </c>
      <c r="H477" s="20" t="n">
        <f aca="false">$H$11</f>
        <v>9.2</v>
      </c>
      <c r="I477" s="6" t="n">
        <f aca="false">(3.14*POWER(H477,2)*0.25*G477)</f>
        <v>983.34752</v>
      </c>
      <c r="J477" s="26" t="n">
        <f aca="false">B477-C477/(2*10^5/1.8467)</f>
        <v>9.168642538</v>
      </c>
      <c r="K477" s="24" t="n">
        <f aca="false">G477-J477</f>
        <v>5.631357462</v>
      </c>
      <c r="L477" s="6" t="n">
        <f aca="false">I477/K477</f>
        <v>174.619978688186</v>
      </c>
      <c r="M477" s="25" t="n">
        <f aca="false">C477/L477</f>
        <v>549.604923336832</v>
      </c>
      <c r="N477" s="17" t="n">
        <f aca="false">J477/G477</f>
        <v>0.619502874189189</v>
      </c>
      <c r="O477" s="18" t="n">
        <f aca="false">LN(L477/(3.14*H477^2/4))</f>
        <v>0.966276655425586</v>
      </c>
    </row>
    <row r="478" customFormat="false" ht="14.25" hidden="false" customHeight="false" outlineLevel="0" collapsed="false">
      <c r="A478" s="14" t="n">
        <v>46.4</v>
      </c>
      <c r="B478" s="14" t="n">
        <v>10.075</v>
      </c>
      <c r="C478" s="19" t="n">
        <v>96328</v>
      </c>
      <c r="G478" s="20" t="n">
        <f aca="false">$G$11</f>
        <v>14.8</v>
      </c>
      <c r="H478" s="20" t="n">
        <f aca="false">$H$11</f>
        <v>9.2</v>
      </c>
      <c r="I478" s="6" t="n">
        <f aca="false">(3.14*POWER(H478,2)*0.25*G478)</f>
        <v>983.34752</v>
      </c>
      <c r="J478" s="26" t="n">
        <f aca="false">B478-C478/(2*10^5/1.8467)</f>
        <v>9.185555412</v>
      </c>
      <c r="K478" s="24" t="n">
        <f aca="false">G478-J478</f>
        <v>5.614444588</v>
      </c>
      <c r="L478" s="6" t="n">
        <f aca="false">I478/K478</f>
        <v>175.146001458764</v>
      </c>
      <c r="M478" s="25" t="n">
        <f aca="false">C478/L478</f>
        <v>549.986863517858</v>
      </c>
      <c r="N478" s="17" t="n">
        <f aca="false">J478/G478</f>
        <v>0.620645635945946</v>
      </c>
      <c r="O478" s="18" t="n">
        <f aca="false">LN(L478/(3.14*H478^2/4))</f>
        <v>0.969284513233503</v>
      </c>
    </row>
    <row r="479" customFormat="false" ht="14.25" hidden="false" customHeight="false" outlineLevel="0" collapsed="false">
      <c r="A479" s="14" t="n">
        <v>46.5</v>
      </c>
      <c r="B479" s="14" t="n">
        <v>10.0948</v>
      </c>
      <c r="C479" s="19" t="n">
        <v>96740</v>
      </c>
      <c r="G479" s="20" t="n">
        <f aca="false">$G$11</f>
        <v>14.8</v>
      </c>
      <c r="H479" s="20" t="n">
        <f aca="false">$H$11</f>
        <v>9.2</v>
      </c>
      <c r="I479" s="6" t="n">
        <f aca="false">(3.14*POWER(H479,2)*0.25*G479)</f>
        <v>983.34752</v>
      </c>
      <c r="J479" s="26" t="n">
        <f aca="false">B479-C479/(2*10^5/1.8467)</f>
        <v>9.20155121</v>
      </c>
      <c r="K479" s="24" t="n">
        <f aca="false">G479-J479</f>
        <v>5.59844879</v>
      </c>
      <c r="L479" s="6" t="n">
        <f aca="false">I479/K479</f>
        <v>175.646425802173</v>
      </c>
      <c r="M479" s="25" t="n">
        <f aca="false">C479/L479</f>
        <v>550.76554822104</v>
      </c>
      <c r="N479" s="17" t="n">
        <f aca="false">J479/G479</f>
        <v>0.621726433108108</v>
      </c>
      <c r="O479" s="18" t="n">
        <f aca="false">LN(L479/(3.14*H479^2/4))</f>
        <v>0.972137623186761</v>
      </c>
    </row>
    <row r="480" customFormat="false" ht="14.25" hidden="false" customHeight="false" outlineLevel="0" collapsed="false">
      <c r="A480" s="14" t="n">
        <v>46.6</v>
      </c>
      <c r="B480" s="14" t="n">
        <v>10.1159</v>
      </c>
      <c r="C480" s="19" t="n">
        <v>97117</v>
      </c>
      <c r="G480" s="20" t="n">
        <f aca="false">$G$11</f>
        <v>14.8</v>
      </c>
      <c r="H480" s="20" t="n">
        <f aca="false">$H$11</f>
        <v>9.2</v>
      </c>
      <c r="I480" s="6" t="n">
        <f aca="false">(3.14*POWER(H480,2)*0.25*G480)</f>
        <v>983.34752</v>
      </c>
      <c r="J480" s="26" t="n">
        <f aca="false">B480-C480/(2*10^5/1.8467)</f>
        <v>9.2191701805</v>
      </c>
      <c r="K480" s="24" t="n">
        <f aca="false">G480-J480</f>
        <v>5.5808298195</v>
      </c>
      <c r="L480" s="6" t="n">
        <f aca="false">I480/K480</f>
        <v>176.200950719565</v>
      </c>
      <c r="M480" s="25" t="n">
        <f aca="false">C480/L480</f>
        <v>551.171827412939</v>
      </c>
      <c r="N480" s="17" t="n">
        <f aca="false">J480/G480</f>
        <v>0.622916904087838</v>
      </c>
      <c r="O480" s="18" t="n">
        <f aca="false">LN(L480/(3.14*H480^2/4))</f>
        <v>0.975289702261515</v>
      </c>
    </row>
    <row r="481" customFormat="false" ht="14.25" hidden="false" customHeight="false" outlineLevel="0" collapsed="false">
      <c r="A481" s="14" t="n">
        <v>46.7</v>
      </c>
      <c r="B481" s="14" t="n">
        <v>10.1367</v>
      </c>
      <c r="C481" s="19" t="n">
        <v>97434</v>
      </c>
      <c r="G481" s="20" t="n">
        <f aca="false">$G$11</f>
        <v>14.8</v>
      </c>
      <c r="H481" s="20" t="n">
        <f aca="false">$H$11</f>
        <v>9.2</v>
      </c>
      <c r="I481" s="6" t="n">
        <f aca="false">(3.14*POWER(H481,2)*0.25*G481)</f>
        <v>983.34752</v>
      </c>
      <c r="J481" s="26" t="n">
        <f aca="false">B481-C481/(2*10^5/1.8467)</f>
        <v>9.237043161</v>
      </c>
      <c r="K481" s="24" t="n">
        <f aca="false">G481-J481</f>
        <v>5.562956839</v>
      </c>
      <c r="L481" s="6" t="n">
        <f aca="false">I481/K481</f>
        <v>176.767059040632</v>
      </c>
      <c r="M481" s="25" t="n">
        <f aca="false">C481/L481</f>
        <v>551.19998334986</v>
      </c>
      <c r="N481" s="17" t="n">
        <f aca="false">J481/G481</f>
        <v>0.624124537905405</v>
      </c>
      <c r="O481" s="18" t="n">
        <f aca="false">LN(L481/(3.14*H481^2/4))</f>
        <v>0.978497408290509</v>
      </c>
    </row>
    <row r="482" customFormat="false" ht="14.25" hidden="false" customHeight="false" outlineLevel="0" collapsed="false">
      <c r="A482" s="14" t="n">
        <v>46.8</v>
      </c>
      <c r="B482" s="14" t="n">
        <v>10.1571</v>
      </c>
      <c r="C482" s="19" t="n">
        <v>97877</v>
      </c>
      <c r="G482" s="20" t="n">
        <f aca="false">$G$11</f>
        <v>14.8</v>
      </c>
      <c r="H482" s="20" t="n">
        <f aca="false">$H$11</f>
        <v>9.2</v>
      </c>
      <c r="I482" s="6" t="n">
        <f aca="false">(3.14*POWER(H482,2)*0.25*G482)</f>
        <v>983.34752</v>
      </c>
      <c r="J482" s="26" t="n">
        <f aca="false">B482-C482/(2*10^5/1.8467)</f>
        <v>9.2533527205</v>
      </c>
      <c r="K482" s="24" t="n">
        <f aca="false">G482-J482</f>
        <v>5.5466472795</v>
      </c>
      <c r="L482" s="6" t="n">
        <f aca="false">I482/K482</f>
        <v>177.286831206012</v>
      </c>
      <c r="M482" s="25" t="n">
        <f aca="false">C482/L482</f>
        <v>552.0827426052</v>
      </c>
      <c r="N482" s="17" t="n">
        <f aca="false">J482/G482</f>
        <v>0.625226535168919</v>
      </c>
      <c r="O482" s="18" t="n">
        <f aca="false">LN(L482/(3.14*H482^2/4))</f>
        <v>0.981433529333677</v>
      </c>
    </row>
    <row r="483" customFormat="false" ht="14.25" hidden="false" customHeight="false" outlineLevel="0" collapsed="false">
      <c r="A483" s="14" t="n">
        <v>46.9</v>
      </c>
      <c r="B483" s="14" t="n">
        <v>10.1775</v>
      </c>
      <c r="C483" s="19" t="n">
        <v>98248</v>
      </c>
      <c r="G483" s="20" t="n">
        <f aca="false">$G$11</f>
        <v>14.8</v>
      </c>
      <c r="H483" s="20" t="n">
        <f aca="false">$H$11</f>
        <v>9.2</v>
      </c>
      <c r="I483" s="6" t="n">
        <f aca="false">(3.14*POWER(H483,2)*0.25*G483)</f>
        <v>983.34752</v>
      </c>
      <c r="J483" s="26" t="n">
        <f aca="false">B483-C483/(2*10^5/1.8467)</f>
        <v>9.270327092</v>
      </c>
      <c r="K483" s="24" t="n">
        <f aca="false">G483-J483</f>
        <v>5.529672908</v>
      </c>
      <c r="L483" s="6" t="n">
        <f aca="false">I483/K483</f>
        <v>177.831046494152</v>
      </c>
      <c r="M483" s="25" t="n">
        <f aca="false">C483/L483</f>
        <v>552.479456972835</v>
      </c>
      <c r="N483" s="17" t="n">
        <f aca="false">J483/G483</f>
        <v>0.626373452162162</v>
      </c>
      <c r="O483" s="18" t="n">
        <f aca="false">LN(L483/(3.14*H483^2/4))</f>
        <v>0.984498515628937</v>
      </c>
    </row>
    <row r="484" customFormat="false" ht="14.25" hidden="false" customHeight="false" outlineLevel="0" collapsed="false">
      <c r="A484" s="14" t="n">
        <v>47</v>
      </c>
      <c r="B484" s="14" t="n">
        <v>10.1974</v>
      </c>
      <c r="C484" s="19" t="n">
        <v>98608</v>
      </c>
      <c r="G484" s="20" t="n">
        <f aca="false">$G$11</f>
        <v>14.8</v>
      </c>
      <c r="H484" s="20" t="n">
        <f aca="false">$H$11</f>
        <v>9.2</v>
      </c>
      <c r="I484" s="6" t="n">
        <f aca="false">(3.14*POWER(H484,2)*0.25*G484)</f>
        <v>983.34752</v>
      </c>
      <c r="J484" s="26" t="n">
        <f aca="false">B484-C484/(2*10^5/1.8467)</f>
        <v>9.286903032</v>
      </c>
      <c r="K484" s="24" t="n">
        <f aca="false">G484-J484</f>
        <v>5.513096968</v>
      </c>
      <c r="L484" s="6" t="n">
        <f aca="false">I484/K484</f>
        <v>178.365721790802</v>
      </c>
      <c r="M484" s="25" t="n">
        <f aca="false">C484/L484</f>
        <v>552.8416503461</v>
      </c>
      <c r="N484" s="17" t="n">
        <f aca="false">J484/G484</f>
        <v>0.627493448108108</v>
      </c>
      <c r="O484" s="18" t="n">
        <f aca="false">LN(L484/(3.14*H484^2/4))</f>
        <v>0.987500652345685</v>
      </c>
    </row>
    <row r="485" customFormat="false" ht="14.25" hidden="false" customHeight="false" outlineLevel="0" collapsed="false">
      <c r="A485" s="14" t="n">
        <v>47.1</v>
      </c>
      <c r="B485" s="14" t="n">
        <v>10.2181</v>
      </c>
      <c r="C485" s="19" t="n">
        <v>98923</v>
      </c>
      <c r="G485" s="20" t="n">
        <f aca="false">$G$11</f>
        <v>14.8</v>
      </c>
      <c r="H485" s="20" t="n">
        <f aca="false">$H$11</f>
        <v>9.2</v>
      </c>
      <c r="I485" s="6" t="n">
        <f aca="false">(3.14*POWER(H485,2)*0.25*G485)</f>
        <v>983.34752</v>
      </c>
      <c r="J485" s="26" t="n">
        <f aca="false">B485-C485/(2*10^5/1.8467)</f>
        <v>9.3046944795</v>
      </c>
      <c r="K485" s="24" t="n">
        <f aca="false">G485-J485</f>
        <v>5.4953055205</v>
      </c>
      <c r="L485" s="6" t="n">
        <f aca="false">I485/K485</f>
        <v>178.943193664422</v>
      </c>
      <c r="M485" s="25" t="n">
        <f aca="false">C485/L485</f>
        <v>552.817896977481</v>
      </c>
      <c r="N485" s="17" t="n">
        <f aca="false">J485/G485</f>
        <v>0.628695572939189</v>
      </c>
      <c r="O485" s="18" t="n">
        <f aca="false">LN(L485/(3.14*H485^2/4))</f>
        <v>0.990732994733068</v>
      </c>
    </row>
    <row r="486" customFormat="false" ht="14.25" hidden="false" customHeight="false" outlineLevel="0" collapsed="false">
      <c r="A486" s="14" t="n">
        <v>47.2</v>
      </c>
      <c r="B486" s="14" t="n">
        <v>10.2389</v>
      </c>
      <c r="C486" s="19" t="n">
        <v>99281</v>
      </c>
      <c r="G486" s="20" t="n">
        <f aca="false">$G$11</f>
        <v>14.8</v>
      </c>
      <c r="H486" s="20" t="n">
        <f aca="false">$H$11</f>
        <v>9.2</v>
      </c>
      <c r="I486" s="6" t="n">
        <f aca="false">(3.14*POWER(H486,2)*0.25*G486)</f>
        <v>983.34752</v>
      </c>
      <c r="J486" s="26" t="n">
        <f aca="false">B486-C486/(2*10^5/1.8467)</f>
        <v>9.3221888865</v>
      </c>
      <c r="K486" s="24" t="n">
        <f aca="false">G486-J486</f>
        <v>5.4778111135</v>
      </c>
      <c r="L486" s="6" t="n">
        <f aca="false">I486/K486</f>
        <v>179.514681982471</v>
      </c>
      <c r="M486" s="25" t="n">
        <f aca="false">C486/L486</f>
        <v>553.05225680479</v>
      </c>
      <c r="N486" s="17" t="n">
        <f aca="false">J486/G486</f>
        <v>0.629877627466216</v>
      </c>
      <c r="O486" s="18" t="n">
        <f aca="false">LN(L486/(3.14*H486^2/4))</f>
        <v>0.993921591447358</v>
      </c>
    </row>
    <row r="487" customFormat="false" ht="14.25" hidden="false" customHeight="false" outlineLevel="0" collapsed="false">
      <c r="A487" s="14" t="n">
        <v>47.3</v>
      </c>
      <c r="B487" s="14" t="n">
        <v>10.2596</v>
      </c>
      <c r="C487" s="19" t="n">
        <v>99725</v>
      </c>
      <c r="G487" s="20" t="n">
        <f aca="false">$G$11</f>
        <v>14.8</v>
      </c>
      <c r="H487" s="20" t="n">
        <f aca="false">$H$11</f>
        <v>9.2</v>
      </c>
      <c r="I487" s="6" t="n">
        <f aca="false">(3.14*POWER(H487,2)*0.25*G487)</f>
        <v>983.34752</v>
      </c>
      <c r="J487" s="26" t="n">
        <f aca="false">B487-C487/(2*10^5/1.8467)</f>
        <v>9.3387892125</v>
      </c>
      <c r="K487" s="24" t="n">
        <f aca="false">G487-J487</f>
        <v>5.4612107875</v>
      </c>
      <c r="L487" s="6" t="n">
        <f aca="false">I487/K487</f>
        <v>180.060348934114</v>
      </c>
      <c r="M487" s="25" t="n">
        <f aca="false">C487/L487</f>
        <v>553.842090112189</v>
      </c>
      <c r="N487" s="17" t="n">
        <f aca="false">J487/G487</f>
        <v>0.630999271114865</v>
      </c>
      <c r="O487" s="18" t="n">
        <f aca="false">LN(L487/(3.14*H487^2/4))</f>
        <v>0.996956659645092</v>
      </c>
    </row>
    <row r="488" customFormat="false" ht="14.25" hidden="false" customHeight="false" outlineLevel="0" collapsed="false">
      <c r="A488" s="14" t="n">
        <v>47.4</v>
      </c>
      <c r="B488" s="14" t="n">
        <v>10.2809</v>
      </c>
      <c r="C488" s="19" t="n">
        <v>100049</v>
      </c>
      <c r="G488" s="20" t="n">
        <f aca="false">$G$11</f>
        <v>14.8</v>
      </c>
      <c r="H488" s="20" t="n">
        <f aca="false">$H$11</f>
        <v>9.2</v>
      </c>
      <c r="I488" s="6" t="n">
        <f aca="false">(3.14*POWER(H488,2)*0.25*G488)</f>
        <v>983.34752</v>
      </c>
      <c r="J488" s="26" t="n">
        <f aca="false">B488-C488/(2*10^5/1.8467)</f>
        <v>9.3570975585</v>
      </c>
      <c r="K488" s="24" t="n">
        <f aca="false">G488-J488</f>
        <v>5.4429024415</v>
      </c>
      <c r="L488" s="6" t="n">
        <f aca="false">I488/K488</f>
        <v>180.66601975122</v>
      </c>
      <c r="M488" s="25" t="n">
        <f aca="false">C488/L488</f>
        <v>553.778735690139</v>
      </c>
      <c r="N488" s="17" t="n">
        <f aca="false">J488/G488</f>
        <v>0.63223632152027</v>
      </c>
      <c r="O488" s="18" t="n">
        <f aca="false">LN(L488/(3.14*H488^2/4))</f>
        <v>1.00031472514206</v>
      </c>
    </row>
    <row r="489" customFormat="false" ht="14.25" hidden="false" customHeight="false" outlineLevel="0" collapsed="false">
      <c r="A489" s="14" t="n">
        <v>47.5</v>
      </c>
      <c r="B489" s="14" t="n">
        <v>10.3015</v>
      </c>
      <c r="C489" s="19" t="n">
        <v>100446</v>
      </c>
      <c r="G489" s="20" t="n">
        <f aca="false">$G$11</f>
        <v>14.8</v>
      </c>
      <c r="H489" s="20" t="n">
        <f aca="false">$H$11</f>
        <v>9.2</v>
      </c>
      <c r="I489" s="6" t="n">
        <f aca="false">(3.14*POWER(H489,2)*0.25*G489)</f>
        <v>983.34752</v>
      </c>
      <c r="J489" s="26" t="n">
        <f aca="false">B489-C489/(2*10^5/1.8467)</f>
        <v>9.374031859</v>
      </c>
      <c r="K489" s="24" t="n">
        <f aca="false">G489-J489</f>
        <v>5.425968141</v>
      </c>
      <c r="L489" s="6" t="n">
        <f aca="false">I489/K489</f>
        <v>181.229873535301</v>
      </c>
      <c r="M489" s="25" t="n">
        <f aca="false">C489/L489</f>
        <v>554.246372524422</v>
      </c>
      <c r="N489" s="17" t="n">
        <f aca="false">J489/G489</f>
        <v>0.633380531013514</v>
      </c>
      <c r="O489" s="18" t="n">
        <f aca="false">LN(L489/(3.14*H489^2/4))</f>
        <v>1.00343083809498</v>
      </c>
    </row>
    <row r="490" customFormat="false" ht="14.25" hidden="false" customHeight="false" outlineLevel="0" collapsed="false">
      <c r="A490" s="14" t="n">
        <v>47.6</v>
      </c>
      <c r="B490" s="14" t="n">
        <v>10.3222</v>
      </c>
      <c r="C490" s="19" t="n">
        <v>100848</v>
      </c>
      <c r="G490" s="20" t="n">
        <f aca="false">$G$11</f>
        <v>14.8</v>
      </c>
      <c r="H490" s="20" t="n">
        <f aca="false">$H$11</f>
        <v>9.2</v>
      </c>
      <c r="I490" s="6" t="n">
        <f aca="false">(3.14*POWER(H490,2)*0.25*G490)</f>
        <v>983.34752</v>
      </c>
      <c r="J490" s="26" t="n">
        <f aca="false">B490-C490/(2*10^5/1.8467)</f>
        <v>9.391019992</v>
      </c>
      <c r="K490" s="24" t="n">
        <f aca="false">G490-J490</f>
        <v>5.408980008</v>
      </c>
      <c r="L490" s="6" t="n">
        <f aca="false">I490/K490</f>
        <v>181.799067207793</v>
      </c>
      <c r="M490" s="25" t="n">
        <f aca="false">C490/L490</f>
        <v>554.722318155421</v>
      </c>
      <c r="N490" s="17" t="n">
        <f aca="false">J490/G490</f>
        <v>0.634528377837838</v>
      </c>
      <c r="O490" s="18" t="n">
        <f aca="false">LN(L490/(3.14*H490^2/4))</f>
        <v>1.00656664394973</v>
      </c>
    </row>
    <row r="491" customFormat="false" ht="14.25" hidden="false" customHeight="false" outlineLevel="0" collapsed="false">
      <c r="A491" s="14" t="n">
        <v>47.7</v>
      </c>
      <c r="B491" s="14" t="n">
        <v>10.3425</v>
      </c>
      <c r="C491" s="19" t="n">
        <v>101243</v>
      </c>
      <c r="G491" s="20" t="n">
        <f aca="false">$G$11</f>
        <v>14.8</v>
      </c>
      <c r="H491" s="20" t="n">
        <f aca="false">$H$11</f>
        <v>9.2</v>
      </c>
      <c r="I491" s="6" t="n">
        <f aca="false">(3.14*POWER(H491,2)*0.25*G491)</f>
        <v>983.34752</v>
      </c>
      <c r="J491" s="26" t="n">
        <f aca="false">B491-C491/(2*10^5/1.8467)</f>
        <v>9.4076727595</v>
      </c>
      <c r="K491" s="24" t="n">
        <f aca="false">G491-J491</f>
        <v>5.3923272405</v>
      </c>
      <c r="L491" s="6" t="n">
        <f aca="false">I491/K491</f>
        <v>182.360505240557</v>
      </c>
      <c r="M491" s="25" t="n">
        <f aca="false">C491/L491</f>
        <v>555.180519304042</v>
      </c>
      <c r="N491" s="17" t="n">
        <f aca="false">J491/G491</f>
        <v>0.635653564831081</v>
      </c>
      <c r="O491" s="18" t="n">
        <f aca="false">LN(L491/(3.14*H491^2/4))</f>
        <v>1.00965011899792</v>
      </c>
    </row>
    <row r="492" customFormat="false" ht="14.25" hidden="false" customHeight="false" outlineLevel="0" collapsed="false">
      <c r="A492" s="14" t="n">
        <v>47.8</v>
      </c>
      <c r="B492" s="14" t="n">
        <v>10.3628</v>
      </c>
      <c r="C492" s="19" t="n">
        <v>101626</v>
      </c>
      <c r="G492" s="20" t="n">
        <f aca="false">$G$11</f>
        <v>14.8</v>
      </c>
      <c r="H492" s="20" t="n">
        <f aca="false">$H$11</f>
        <v>9.2</v>
      </c>
      <c r="I492" s="6" t="n">
        <f aca="false">(3.14*POWER(H492,2)*0.25*G492)</f>
        <v>983.34752</v>
      </c>
      <c r="J492" s="26" t="n">
        <f aca="false">B492-C492/(2*10^5/1.8467)</f>
        <v>9.424436329</v>
      </c>
      <c r="K492" s="24" t="n">
        <f aca="false">G492-J492</f>
        <v>5.375563671</v>
      </c>
      <c r="L492" s="6" t="n">
        <f aca="false">I492/K492</f>
        <v>182.929192208242</v>
      </c>
      <c r="M492" s="25" t="n">
        <f aca="false">C492/L492</f>
        <v>555.548290424372</v>
      </c>
      <c r="N492" s="17" t="n">
        <f aca="false">J492/G492</f>
        <v>0.636786238445946</v>
      </c>
      <c r="O492" s="18" t="n">
        <f aca="false">LN(L492/(3.14*H492^2/4))</f>
        <v>1.01276374323146</v>
      </c>
    </row>
    <row r="493" customFormat="false" ht="14.25" hidden="false" customHeight="false" outlineLevel="0" collapsed="false">
      <c r="A493" s="14" t="n">
        <v>47.9</v>
      </c>
      <c r="B493" s="14" t="n">
        <v>10.3835</v>
      </c>
      <c r="C493" s="19" t="n">
        <v>102004</v>
      </c>
      <c r="G493" s="20" t="n">
        <f aca="false">$G$11</f>
        <v>14.8</v>
      </c>
      <c r="H493" s="20" t="n">
        <f aca="false">$H$11</f>
        <v>9.2</v>
      </c>
      <c r="I493" s="6" t="n">
        <f aca="false">(3.14*POWER(H493,2)*0.25*G493)</f>
        <v>983.34752</v>
      </c>
      <c r="J493" s="26" t="n">
        <f aca="false">B493-C493/(2*10^5/1.8467)</f>
        <v>9.441646066</v>
      </c>
      <c r="K493" s="24" t="n">
        <f aca="false">G493-J493</f>
        <v>5.358353934</v>
      </c>
      <c r="L493" s="6" t="n">
        <f aca="false">I493/K493</f>
        <v>183.516716534985</v>
      </c>
      <c r="M493" s="25" t="n">
        <f aca="false">C493/L493</f>
        <v>555.829473880949</v>
      </c>
      <c r="N493" s="17" t="n">
        <f aca="false">J493/G493</f>
        <v>0.637949058513514</v>
      </c>
      <c r="O493" s="18" t="n">
        <f aca="false">LN(L493/(3.14*H493^2/4))</f>
        <v>1.01597035471846</v>
      </c>
    </row>
    <row r="494" customFormat="false" ht="14.25" hidden="false" customHeight="false" outlineLevel="0" collapsed="false">
      <c r="A494" s="14" t="n">
        <v>48</v>
      </c>
      <c r="B494" s="14" t="n">
        <v>10.4042</v>
      </c>
      <c r="C494" s="19" t="n">
        <v>102415</v>
      </c>
      <c r="G494" s="20" t="n">
        <f aca="false">$G$11</f>
        <v>14.8</v>
      </c>
      <c r="H494" s="20" t="n">
        <f aca="false">$H$11</f>
        <v>9.2</v>
      </c>
      <c r="I494" s="6" t="n">
        <f aca="false">(3.14*POWER(H494,2)*0.25*G494)</f>
        <v>983.34752</v>
      </c>
      <c r="J494" s="26" t="n">
        <f aca="false">B494-C494/(2*10^5/1.8467)</f>
        <v>9.4585510975</v>
      </c>
      <c r="K494" s="24" t="n">
        <f aca="false">G494-J494</f>
        <v>5.3414489025</v>
      </c>
      <c r="L494" s="6" t="n">
        <f aca="false">I494/K494</f>
        <v>184.097524463775</v>
      </c>
      <c r="M494" s="25" t="n">
        <f aca="false">C494/L494</f>
        <v>556.308403919642</v>
      </c>
      <c r="N494" s="17" t="n">
        <f aca="false">J494/G494</f>
        <v>0.639091290371622</v>
      </c>
      <c r="O494" s="18" t="n">
        <f aca="false">LN(L494/(3.14*H494^2/4))</f>
        <v>1.01913023454513</v>
      </c>
    </row>
    <row r="495" customFormat="false" ht="14.25" hidden="false" customHeight="false" outlineLevel="0" collapsed="false">
      <c r="A495" s="14" t="n">
        <v>48.1</v>
      </c>
      <c r="B495" s="14" t="n">
        <v>10.4249</v>
      </c>
      <c r="C495" s="19" t="n">
        <v>102830</v>
      </c>
      <c r="G495" s="20" t="n">
        <f aca="false">$G$11</f>
        <v>14.8</v>
      </c>
      <c r="H495" s="20" t="n">
        <f aca="false">$H$11</f>
        <v>9.2</v>
      </c>
      <c r="I495" s="6" t="n">
        <f aca="false">(3.14*POWER(H495,2)*0.25*G495)</f>
        <v>983.34752</v>
      </c>
      <c r="J495" s="26" t="n">
        <f aca="false">B495-C495/(2*10^5/1.8467)</f>
        <v>9.475419195</v>
      </c>
      <c r="K495" s="24" t="n">
        <f aca="false">G495-J495</f>
        <v>5.324580805</v>
      </c>
      <c r="L495" s="6" t="n">
        <f aca="false">I495/K495</f>
        <v>184.680739388272</v>
      </c>
      <c r="M495" s="25" t="n">
        <f aca="false">C495/L495</f>
        <v>556.79872379009</v>
      </c>
      <c r="N495" s="17" t="n">
        <f aca="false">J495/G495</f>
        <v>0.640231026689189</v>
      </c>
      <c r="O495" s="18" t="n">
        <f aca="false">LN(L495/(3.14*H495^2/4))</f>
        <v>1.02229319433905</v>
      </c>
    </row>
    <row r="496" customFormat="false" ht="14.25" hidden="false" customHeight="false" outlineLevel="0" collapsed="false">
      <c r="A496" s="14" t="n">
        <v>48.2</v>
      </c>
      <c r="B496" s="14" t="n">
        <v>10.4462</v>
      </c>
      <c r="C496" s="19" t="n">
        <v>103249</v>
      </c>
      <c r="G496" s="20" t="n">
        <f aca="false">$G$11</f>
        <v>14.8</v>
      </c>
      <c r="H496" s="20" t="n">
        <f aca="false">$H$11</f>
        <v>9.2</v>
      </c>
      <c r="I496" s="6" t="n">
        <f aca="false">(3.14*POWER(H496,2)*0.25*G496)</f>
        <v>983.34752</v>
      </c>
      <c r="J496" s="26" t="n">
        <f aca="false">B496-C496/(2*10^5/1.8467)</f>
        <v>9.4928503585</v>
      </c>
      <c r="K496" s="24" t="n">
        <f aca="false">G496-J496</f>
        <v>5.3071496415</v>
      </c>
      <c r="L496" s="6" t="n">
        <f aca="false">I496/K496</f>
        <v>185.287317378537</v>
      </c>
      <c r="M496" s="25" t="n">
        <f aca="false">C496/L496</f>
        <v>557.237275927877</v>
      </c>
      <c r="N496" s="17" t="n">
        <f aca="false">J496/G496</f>
        <v>0.641408808006757</v>
      </c>
      <c r="O496" s="18" t="n">
        <f aca="false">LN(L496/(3.14*H496^2/4))</f>
        <v>1.02557228031788</v>
      </c>
    </row>
    <row r="497" customFormat="false" ht="14.25" hidden="false" customHeight="false" outlineLevel="0" collapsed="false">
      <c r="A497" s="14" t="n">
        <v>48.3</v>
      </c>
      <c r="B497" s="14" t="n">
        <v>10.4669</v>
      </c>
      <c r="C497" s="19" t="n">
        <v>103671</v>
      </c>
      <c r="G497" s="20" t="n">
        <f aca="false">$G$11</f>
        <v>14.8</v>
      </c>
      <c r="H497" s="20" t="n">
        <f aca="false">$H$11</f>
        <v>9.2</v>
      </c>
      <c r="I497" s="6" t="n">
        <f aca="false">(3.14*POWER(H497,2)*0.25*G497)</f>
        <v>983.34752</v>
      </c>
      <c r="J497" s="26" t="n">
        <f aca="false">B497-C497/(2*10^5/1.8467)</f>
        <v>9.5096538215</v>
      </c>
      <c r="K497" s="24" t="n">
        <f aca="false">G497-J497</f>
        <v>5.2903461785</v>
      </c>
      <c r="L497" s="6" t="n">
        <f aca="false">I497/K497</f>
        <v>185.875836253652</v>
      </c>
      <c r="M497" s="25" t="n">
        <f aca="false">C497/L497</f>
        <v>557.74328761339</v>
      </c>
      <c r="N497" s="17" t="n">
        <f aca="false">J497/G497</f>
        <v>0.642544177128378</v>
      </c>
      <c r="O497" s="18" t="n">
        <f aca="false">LN(L497/(3.14*H497^2/4))</f>
        <v>1.02874349687084</v>
      </c>
    </row>
    <row r="498" customFormat="false" ht="14.25" hidden="false" customHeight="false" outlineLevel="0" collapsed="false">
      <c r="A498" s="14" t="n">
        <v>48.4</v>
      </c>
      <c r="B498" s="14" t="n">
        <v>10.4876</v>
      </c>
      <c r="C498" s="19" t="n">
        <v>104086</v>
      </c>
      <c r="G498" s="20" t="n">
        <f aca="false">$G$11</f>
        <v>14.8</v>
      </c>
      <c r="H498" s="20" t="n">
        <f aca="false">$H$11</f>
        <v>9.2</v>
      </c>
      <c r="I498" s="6" t="n">
        <f aca="false">(3.14*POWER(H498,2)*0.25*G498)</f>
        <v>983.34752</v>
      </c>
      <c r="J498" s="26" t="n">
        <f aca="false">B498-C498/(2*10^5/1.8467)</f>
        <v>9.526521919</v>
      </c>
      <c r="K498" s="24" t="n">
        <f aca="false">G498-J498</f>
        <v>5.273478081</v>
      </c>
      <c r="L498" s="6" t="n">
        <f aca="false">I498/K498</f>
        <v>186.470391058026</v>
      </c>
      <c r="M498" s="25" t="n">
        <f aca="false">C498/L498</f>
        <v>558.190495603188</v>
      </c>
      <c r="N498" s="17" t="n">
        <f aca="false">J498/G498</f>
        <v>0.643683913445946</v>
      </c>
      <c r="O498" s="18" t="n">
        <f aca="false">LN(L498/(3.14*H498^2/4))</f>
        <v>1.03193705848677</v>
      </c>
    </row>
    <row r="499" customFormat="false" ht="14.25" hidden="false" customHeight="false" outlineLevel="0" collapsed="false">
      <c r="A499" s="14" t="n">
        <v>48.5</v>
      </c>
      <c r="B499" s="14" t="n">
        <v>10.5083</v>
      </c>
      <c r="C499" s="19" t="n">
        <v>104504</v>
      </c>
      <c r="G499" s="20" t="n">
        <f aca="false">$G$11</f>
        <v>14.8</v>
      </c>
      <c r="H499" s="20" t="n">
        <f aca="false">$H$11</f>
        <v>9.2</v>
      </c>
      <c r="I499" s="6" t="n">
        <f aca="false">(3.14*POWER(H499,2)*0.25*G499)</f>
        <v>983.34752</v>
      </c>
      <c r="J499" s="26" t="n">
        <f aca="false">B499-C499/(2*10^5/1.8467)</f>
        <v>9.543362316</v>
      </c>
      <c r="K499" s="24" t="n">
        <f aca="false">G499-J499</f>
        <v>5.256637684</v>
      </c>
      <c r="L499" s="6" t="n">
        <f aca="false">I499/K499</f>
        <v>187.067775850918</v>
      </c>
      <c r="M499" s="25" t="n">
        <f aca="false">C499/L499</f>
        <v>558.642446699552</v>
      </c>
      <c r="N499" s="17" t="n">
        <f aca="false">J499/G499</f>
        <v>0.644821778108108</v>
      </c>
      <c r="O499" s="18" t="n">
        <f aca="false">LN(L499/(3.14*H499^2/4))</f>
        <v>1.03513558198509</v>
      </c>
    </row>
    <row r="500" customFormat="false" ht="14.25" hidden="false" customHeight="false" outlineLevel="0" collapsed="false">
      <c r="A500" s="14" t="n">
        <v>48.6</v>
      </c>
      <c r="B500" s="14" t="n">
        <v>10.5288</v>
      </c>
      <c r="C500" s="19" t="n">
        <v>104900</v>
      </c>
      <c r="G500" s="20" t="n">
        <f aca="false">$G$11</f>
        <v>14.8</v>
      </c>
      <c r="H500" s="20" t="n">
        <f aca="false">$H$11</f>
        <v>9.2</v>
      </c>
      <c r="I500" s="6" t="n">
        <f aca="false">(3.14*POWER(H500,2)*0.25*G500)</f>
        <v>983.34752</v>
      </c>
      <c r="J500" s="26" t="n">
        <f aca="false">B500-C500/(2*10^5/1.8467)</f>
        <v>9.56020585</v>
      </c>
      <c r="K500" s="24" t="n">
        <f aca="false">G500-J500</f>
        <v>5.23979415</v>
      </c>
      <c r="L500" s="6" t="n">
        <f aca="false">I500/K500</f>
        <v>187.669112917346</v>
      </c>
      <c r="M500" s="25" t="n">
        <f aca="false">C500/L500</f>
        <v>558.962518494987</v>
      </c>
      <c r="N500" s="17" t="n">
        <f aca="false">J500/G500</f>
        <v>0.64595985472973</v>
      </c>
      <c r="O500" s="18" t="n">
        <f aca="false">LN(L500/(3.14*H500^2/4))</f>
        <v>1.03834496755991</v>
      </c>
    </row>
    <row r="501" customFormat="false" ht="14.25" hidden="false" customHeight="false" outlineLevel="0" collapsed="false">
      <c r="A501" s="14" t="n">
        <v>48.7</v>
      </c>
      <c r="B501" s="14" t="n">
        <v>10.5493</v>
      </c>
      <c r="C501" s="19" t="n">
        <v>105333</v>
      </c>
      <c r="G501" s="20" t="n">
        <f aca="false">$G$11</f>
        <v>14.8</v>
      </c>
      <c r="H501" s="20" t="n">
        <f aca="false">$H$11</f>
        <v>9.2</v>
      </c>
      <c r="I501" s="6" t="n">
        <f aca="false">(3.14*POWER(H501,2)*0.25*G501)</f>
        <v>983.34752</v>
      </c>
      <c r="J501" s="26" t="n">
        <f aca="false">B501-C501/(2*10^5/1.8467)</f>
        <v>9.5767077445</v>
      </c>
      <c r="K501" s="24" t="n">
        <f aca="false">G501-J501</f>
        <v>5.2232922555</v>
      </c>
      <c r="L501" s="6" t="n">
        <f aca="false">I501/K501</f>
        <v>188.262014051494</v>
      </c>
      <c r="M501" s="25" t="n">
        <f aca="false">C501/L501</f>
        <v>559.502141367664</v>
      </c>
      <c r="N501" s="17" t="n">
        <f aca="false">J501/G501</f>
        <v>0.647074847601351</v>
      </c>
      <c r="O501" s="18" t="n">
        <f aca="false">LN(L501/(3.14*H501^2/4))</f>
        <v>1.041499277396</v>
      </c>
    </row>
    <row r="502" customFormat="false" ht="14.25" hidden="false" customHeight="false" outlineLevel="0" collapsed="false">
      <c r="A502" s="14" t="n">
        <v>48.8</v>
      </c>
      <c r="B502" s="14" t="n">
        <v>10.57</v>
      </c>
      <c r="C502" s="19" t="n">
        <v>105764</v>
      </c>
      <c r="G502" s="20" t="n">
        <f aca="false">$G$11</f>
        <v>14.8</v>
      </c>
      <c r="H502" s="20" t="n">
        <f aca="false">$H$11</f>
        <v>9.2</v>
      </c>
      <c r="I502" s="6" t="n">
        <f aca="false">(3.14*POWER(H502,2)*0.25*G502)</f>
        <v>983.34752</v>
      </c>
      <c r="J502" s="26" t="n">
        <f aca="false">B502-C502/(2*10^5/1.8467)</f>
        <v>9.593428106</v>
      </c>
      <c r="K502" s="24" t="n">
        <f aca="false">G502-J502</f>
        <v>5.206571894</v>
      </c>
      <c r="L502" s="6" t="n">
        <f aca="false">I502/K502</f>
        <v>188.866597834402</v>
      </c>
      <c r="M502" s="25" t="n">
        <f aca="false">C502/L502</f>
        <v>559.993144434855</v>
      </c>
      <c r="N502" s="17" t="n">
        <f aca="false">J502/G502</f>
        <v>0.648204601756757</v>
      </c>
      <c r="O502" s="18" t="n">
        <f aca="false">LN(L502/(3.14*H502^2/4))</f>
        <v>1.044705527369</v>
      </c>
    </row>
    <row r="503" customFormat="false" ht="14.25" hidden="false" customHeight="false" outlineLevel="0" collapsed="false">
      <c r="A503" s="14" t="n">
        <v>48.9</v>
      </c>
      <c r="B503" s="14" t="n">
        <v>10.5906</v>
      </c>
      <c r="C503" s="19" t="n">
        <v>106206</v>
      </c>
      <c r="G503" s="20" t="n">
        <f aca="false">$G$11</f>
        <v>14.8</v>
      </c>
      <c r="H503" s="20" t="n">
        <f aca="false">$H$11</f>
        <v>9.2</v>
      </c>
      <c r="I503" s="6" t="n">
        <f aca="false">(3.14*POWER(H503,2)*0.25*G503)</f>
        <v>983.34752</v>
      </c>
      <c r="J503" s="26" t="n">
        <f aca="false">B503-C503/(2*10^5/1.8467)</f>
        <v>9.609946899</v>
      </c>
      <c r="K503" s="24" t="n">
        <f aca="false">G503-J503</f>
        <v>5.190053101</v>
      </c>
      <c r="L503" s="6" t="n">
        <f aca="false">I503/K503</f>
        <v>189.467718511499</v>
      </c>
      <c r="M503" s="25" t="n">
        <f aca="false">C503/L503</f>
        <v>560.54931591713</v>
      </c>
      <c r="N503" s="17" t="n">
        <f aca="false">J503/G503</f>
        <v>0.649320736418919</v>
      </c>
      <c r="O503" s="18" t="n">
        <f aca="false">LN(L503/(3.14*H503^2/4))</f>
        <v>1.04788325223806</v>
      </c>
    </row>
    <row r="504" customFormat="false" ht="14.25" hidden="false" customHeight="false" outlineLevel="0" collapsed="false">
      <c r="A504" s="14" t="n">
        <v>49</v>
      </c>
      <c r="B504" s="14" t="n">
        <v>10.6119</v>
      </c>
      <c r="C504" s="19" t="n">
        <v>106648</v>
      </c>
      <c r="G504" s="20" t="n">
        <f aca="false">$G$11</f>
        <v>14.8</v>
      </c>
      <c r="H504" s="20" t="n">
        <f aca="false">$H$11</f>
        <v>9.2</v>
      </c>
      <c r="I504" s="6" t="n">
        <f aca="false">(3.14*POWER(H504,2)*0.25*G504)</f>
        <v>983.34752</v>
      </c>
      <c r="J504" s="26" t="n">
        <f aca="false">B504-C504/(2*10^5/1.8467)</f>
        <v>9.627165692</v>
      </c>
      <c r="K504" s="24" t="n">
        <f aca="false">G504-J504</f>
        <v>5.172834308</v>
      </c>
      <c r="L504" s="6" t="n">
        <f aca="false">I504/K504</f>
        <v>190.09839895301</v>
      </c>
      <c r="M504" s="25" t="n">
        <f aca="false">C504/L504</f>
        <v>561.01471967874</v>
      </c>
      <c r="N504" s="17" t="n">
        <f aca="false">J504/G504</f>
        <v>0.650484168378378</v>
      </c>
      <c r="O504" s="18" t="n">
        <f aca="false">LN(L504/(3.14*H504^2/4))</f>
        <v>1.05120642041825</v>
      </c>
    </row>
    <row r="505" customFormat="false" ht="14.25" hidden="false" customHeight="false" outlineLevel="0" collapsed="false">
      <c r="A505" s="14" t="n">
        <v>49.1</v>
      </c>
      <c r="B505" s="14" t="n">
        <v>10.6326</v>
      </c>
      <c r="C505" s="19" t="n">
        <v>107094</v>
      </c>
      <c r="G505" s="20" t="n">
        <f aca="false">$G$11</f>
        <v>14.8</v>
      </c>
      <c r="H505" s="20" t="n">
        <f aca="false">$H$11</f>
        <v>9.2</v>
      </c>
      <c r="I505" s="6" t="n">
        <f aca="false">(3.14*POWER(H505,2)*0.25*G505)</f>
        <v>983.34752</v>
      </c>
      <c r="J505" s="26" t="n">
        <f aca="false">B505-C505/(2*10^5/1.8467)</f>
        <v>9.643747551</v>
      </c>
      <c r="K505" s="24" t="n">
        <f aca="false">G505-J505</f>
        <v>5.156252449</v>
      </c>
      <c r="L505" s="6" t="n">
        <f aca="false">I505/K505</f>
        <v>190.709731481574</v>
      </c>
      <c r="M505" s="25" t="n">
        <f aca="false">C505/L505</f>
        <v>561.554982894762</v>
      </c>
      <c r="N505" s="17" t="n">
        <f aca="false">J505/G505</f>
        <v>0.651604564256757</v>
      </c>
      <c r="O505" s="18" t="n">
        <f aca="false">LN(L505/(3.14*H505^2/4))</f>
        <v>1.05441713471175</v>
      </c>
    </row>
    <row r="506" customFormat="false" ht="14.25" hidden="false" customHeight="false" outlineLevel="0" collapsed="false">
      <c r="A506" s="14" t="n">
        <v>49.2</v>
      </c>
      <c r="B506" s="14" t="n">
        <v>10.6534</v>
      </c>
      <c r="C506" s="19" t="n">
        <v>107520</v>
      </c>
      <c r="G506" s="20" t="n">
        <f aca="false">$G$11</f>
        <v>14.8</v>
      </c>
      <c r="H506" s="20" t="n">
        <f aca="false">$H$11</f>
        <v>9.2</v>
      </c>
      <c r="I506" s="6" t="n">
        <f aca="false">(3.14*POWER(H506,2)*0.25*G506)</f>
        <v>983.34752</v>
      </c>
      <c r="J506" s="26" t="n">
        <f aca="false">B506-C506/(2*10^5/1.8467)</f>
        <v>9.66061408</v>
      </c>
      <c r="K506" s="24" t="n">
        <f aca="false">G506-J506</f>
        <v>5.13938592</v>
      </c>
      <c r="L506" s="6" t="n">
        <f aca="false">I506/K506</f>
        <v>191.335606102917</v>
      </c>
      <c r="M506" s="25" t="n">
        <f aca="false">C506/L506</f>
        <v>561.944544405217</v>
      </c>
      <c r="N506" s="17" t="n">
        <f aca="false">J506/G506</f>
        <v>0.652744194594595</v>
      </c>
      <c r="O506" s="18" t="n">
        <f aca="false">LN(L506/(3.14*H506^2/4))</f>
        <v>1.05769357925732</v>
      </c>
    </row>
    <row r="507" customFormat="false" ht="14.25" hidden="false" customHeight="false" outlineLevel="0" collapsed="false">
      <c r="A507" s="14" t="n">
        <v>49.3</v>
      </c>
      <c r="B507" s="14" t="n">
        <v>10.6743</v>
      </c>
      <c r="C507" s="19" t="n">
        <v>107967</v>
      </c>
      <c r="G507" s="20" t="n">
        <f aca="false">$G$11</f>
        <v>14.8</v>
      </c>
      <c r="H507" s="20" t="n">
        <f aca="false">$H$11</f>
        <v>9.2</v>
      </c>
      <c r="I507" s="6" t="n">
        <f aca="false">(3.14*POWER(H507,2)*0.25*G507)</f>
        <v>983.34752</v>
      </c>
      <c r="J507" s="26" t="n">
        <f aca="false">B507-C507/(2*10^5/1.8467)</f>
        <v>9.6773867055</v>
      </c>
      <c r="K507" s="24" t="n">
        <f aca="false">G507-J507</f>
        <v>5.1226132945</v>
      </c>
      <c r="L507" s="6" t="n">
        <f aca="false">I507/K507</f>
        <v>191.962083309273</v>
      </c>
      <c r="M507" s="25" t="n">
        <f aca="false">C507/L507</f>
        <v>562.439197047328</v>
      </c>
      <c r="N507" s="17" t="n">
        <f aca="false">J507/G507</f>
        <v>0.653877480101351</v>
      </c>
      <c r="O507" s="18" t="n">
        <f aca="false">LN(L507/(3.14*H507^2/4))</f>
        <v>1.06096246285103</v>
      </c>
    </row>
    <row r="508" customFormat="false" ht="14.25" hidden="false" customHeight="false" outlineLevel="0" collapsed="false">
      <c r="A508" s="14" t="n">
        <v>49.4</v>
      </c>
      <c r="B508" s="14" t="n">
        <v>10.6951</v>
      </c>
      <c r="C508" s="19" t="n">
        <v>108435</v>
      </c>
      <c r="G508" s="20" t="n">
        <f aca="false">$G$11</f>
        <v>14.8</v>
      </c>
      <c r="H508" s="20" t="n">
        <f aca="false">$H$11</f>
        <v>9.2</v>
      </c>
      <c r="I508" s="6" t="n">
        <f aca="false">(3.14*POWER(H508,2)*0.25*G508)</f>
        <v>983.34752</v>
      </c>
      <c r="J508" s="26" t="n">
        <f aca="false">B508-C508/(2*10^5/1.8467)</f>
        <v>9.6938654275</v>
      </c>
      <c r="K508" s="24" t="n">
        <f aca="false">G508-J508</f>
        <v>5.1061345725</v>
      </c>
      <c r="L508" s="6" t="n">
        <f aca="false">I508/K508</f>
        <v>192.581591032871</v>
      </c>
      <c r="M508" s="25" t="n">
        <f aca="false">C508/L508</f>
        <v>563.060048566592</v>
      </c>
      <c r="N508" s="17" t="n">
        <f aca="false">J508/G508</f>
        <v>0.654990907263514</v>
      </c>
      <c r="O508" s="18" t="n">
        <f aca="false">LN(L508/(3.14*H508^2/4))</f>
        <v>1.06418450654015</v>
      </c>
    </row>
    <row r="509" customFormat="false" ht="14.25" hidden="false" customHeight="false" outlineLevel="0" collapsed="false">
      <c r="A509" s="14" t="n">
        <v>49.5</v>
      </c>
      <c r="B509" s="14" t="n">
        <v>10.7158</v>
      </c>
      <c r="C509" s="19" t="n">
        <v>108878</v>
      </c>
      <c r="G509" s="20" t="n">
        <f aca="false">$G$11</f>
        <v>14.8</v>
      </c>
      <c r="H509" s="20" t="n">
        <f aca="false">$H$11</f>
        <v>9.2</v>
      </c>
      <c r="I509" s="6" t="n">
        <f aca="false">(3.14*POWER(H509,2)*0.25*G509)</f>
        <v>983.34752</v>
      </c>
      <c r="J509" s="26" t="n">
        <f aca="false">B509-C509/(2*10^5/1.8467)</f>
        <v>9.710474987</v>
      </c>
      <c r="K509" s="24" t="n">
        <f aca="false">G509-J509</f>
        <v>5.089525013</v>
      </c>
      <c r="L509" s="6" t="n">
        <f aca="false">I509/K509</f>
        <v>193.210077067756</v>
      </c>
      <c r="M509" s="25" t="n">
        <f aca="false">C509/L509</f>
        <v>563.521332077407</v>
      </c>
      <c r="N509" s="17" t="n">
        <f aca="false">J509/G509</f>
        <v>0.656113174797297</v>
      </c>
      <c r="O509" s="18" t="n">
        <f aca="false">LN(L509/(3.14*H509^2/4))</f>
        <v>1.06744267224373</v>
      </c>
    </row>
    <row r="510" customFormat="false" ht="14.25" hidden="false" customHeight="false" outlineLevel="0" collapsed="false">
      <c r="A510" s="14" t="n">
        <v>49.6</v>
      </c>
      <c r="B510" s="14" t="n">
        <v>10.7364</v>
      </c>
      <c r="C510" s="19" t="n">
        <v>109297</v>
      </c>
      <c r="G510" s="20" t="n">
        <f aca="false">$G$11</f>
        <v>14.8</v>
      </c>
      <c r="H510" s="20" t="n">
        <f aca="false">$H$11</f>
        <v>9.2</v>
      </c>
      <c r="I510" s="6" t="n">
        <f aca="false">(3.14*POWER(H510,2)*0.25*G510)</f>
        <v>983.34752</v>
      </c>
      <c r="J510" s="26" t="n">
        <f aca="false">B510-C510/(2*10^5/1.8467)</f>
        <v>9.7272061505</v>
      </c>
      <c r="K510" s="24" t="n">
        <f aca="false">G510-J510</f>
        <v>5.0727938495</v>
      </c>
      <c r="L510" s="6" t="n">
        <f aca="false">I510/K510</f>
        <v>193.84732539386</v>
      </c>
      <c r="M510" s="25" t="n">
        <f aca="false">C510/L510</f>
        <v>563.830322538264</v>
      </c>
      <c r="N510" s="17" t="n">
        <f aca="false">J510/G510</f>
        <v>0.657243658817567</v>
      </c>
      <c r="O510" s="18" t="n">
        <f aca="false">LN(L510/(3.14*H510^2/4))</f>
        <v>1.07073545981389</v>
      </c>
    </row>
    <row r="511" customFormat="false" ht="14.25" hidden="false" customHeight="false" outlineLevel="0" collapsed="false">
      <c r="A511" s="14" t="n">
        <v>49.7</v>
      </c>
      <c r="B511" s="14" t="n">
        <v>10.7572</v>
      </c>
      <c r="C511" s="19" t="n">
        <v>109743</v>
      </c>
      <c r="G511" s="20" t="n">
        <f aca="false">$G$11</f>
        <v>14.8</v>
      </c>
      <c r="H511" s="20" t="n">
        <f aca="false">$H$11</f>
        <v>9.2</v>
      </c>
      <c r="I511" s="6" t="n">
        <f aca="false">(3.14*POWER(H511,2)*0.25*G511)</f>
        <v>983.34752</v>
      </c>
      <c r="J511" s="26" t="n">
        <f aca="false">B511-C511/(2*10^5/1.8467)</f>
        <v>9.7438880095</v>
      </c>
      <c r="K511" s="24" t="n">
        <f aca="false">G511-J511</f>
        <v>5.0561119905</v>
      </c>
      <c r="L511" s="6" t="n">
        <f aca="false">I511/K511</f>
        <v>194.486894643082</v>
      </c>
      <c r="M511" s="25" t="n">
        <f aca="false">C511/L511</f>
        <v>564.269382784879</v>
      </c>
      <c r="N511" s="17" t="n">
        <f aca="false">J511/G511</f>
        <v>0.658370811452703</v>
      </c>
      <c r="O511" s="18" t="n">
        <f aca="false">LN(L511/(3.14*H511^2/4))</f>
        <v>1.07402937415104</v>
      </c>
    </row>
    <row r="512" customFormat="false" ht="14.25" hidden="false" customHeight="false" outlineLevel="0" collapsed="false">
      <c r="A512" s="14" t="n">
        <v>49.8</v>
      </c>
      <c r="B512" s="14" t="n">
        <v>10.7785</v>
      </c>
      <c r="C512" s="19" t="n">
        <v>110197</v>
      </c>
      <c r="G512" s="20" t="n">
        <f aca="false">$G$11</f>
        <v>14.8</v>
      </c>
      <c r="H512" s="20" t="n">
        <f aca="false">$H$11</f>
        <v>9.2</v>
      </c>
      <c r="I512" s="6" t="n">
        <f aca="false">(3.14*POWER(H512,2)*0.25*G512)</f>
        <v>983.34752</v>
      </c>
      <c r="J512" s="26" t="n">
        <f aca="false">B512-C512/(2*10^5/1.8467)</f>
        <v>9.7609960005</v>
      </c>
      <c r="K512" s="24" t="n">
        <f aca="false">G512-J512</f>
        <v>5.0390039995</v>
      </c>
      <c r="L512" s="6" t="n">
        <f aca="false">I512/K512</f>
        <v>195.147199743754</v>
      </c>
      <c r="M512" s="25" t="n">
        <f aca="false">C512/L512</f>
        <v>564.686555301326</v>
      </c>
      <c r="N512" s="17" t="n">
        <f aca="false">J512/G512</f>
        <v>0.65952675679054</v>
      </c>
      <c r="O512" s="18" t="n">
        <f aca="false">LN(L512/(3.14*H512^2/4))</f>
        <v>1.07741873736285</v>
      </c>
    </row>
    <row r="513" customFormat="false" ht="14.25" hidden="false" customHeight="false" outlineLevel="0" collapsed="false">
      <c r="A513" s="14" t="n">
        <v>49.9</v>
      </c>
      <c r="B513" s="14" t="n">
        <v>10.7992</v>
      </c>
      <c r="C513" s="19" t="n">
        <v>110653</v>
      </c>
      <c r="G513" s="20" t="n">
        <f aca="false">$G$11</f>
        <v>14.8</v>
      </c>
      <c r="H513" s="20" t="n">
        <f aca="false">$H$11</f>
        <v>9.2</v>
      </c>
      <c r="I513" s="6" t="n">
        <f aca="false">(3.14*POWER(H513,2)*0.25*G513)</f>
        <v>983.34752</v>
      </c>
      <c r="J513" s="26" t="n">
        <f aca="false">B513-C513/(2*10^5/1.8467)</f>
        <v>9.7774855245</v>
      </c>
      <c r="K513" s="24" t="n">
        <f aca="false">G513-J513</f>
        <v>5.0225144755</v>
      </c>
      <c r="L513" s="6" t="n">
        <f aca="false">I513/K513</f>
        <v>195.787891661996</v>
      </c>
      <c r="M513" s="25" t="n">
        <f aca="false">C513/L513</f>
        <v>565.167738723235</v>
      </c>
      <c r="N513" s="17" t="n">
        <f aca="false">J513/G513</f>
        <v>0.660640913817568</v>
      </c>
      <c r="O513" s="18" t="n">
        <f aca="false">LN(L513/(3.14*H513^2/4))</f>
        <v>1.08069648093686</v>
      </c>
    </row>
    <row r="514" customFormat="false" ht="14.25" hidden="false" customHeight="false" outlineLevel="0" collapsed="false">
      <c r="A514" s="14" t="n">
        <v>50</v>
      </c>
      <c r="B514" s="14" t="n">
        <v>10.8199</v>
      </c>
      <c r="C514" s="19" t="n">
        <v>111110</v>
      </c>
      <c r="G514" s="20" t="n">
        <f aca="false">$G$11</f>
        <v>14.8</v>
      </c>
      <c r="H514" s="20" t="n">
        <f aca="false">$H$11</f>
        <v>9.2</v>
      </c>
      <c r="I514" s="6" t="n">
        <f aca="false">(3.14*POWER(H514,2)*0.25*G514)</f>
        <v>983.34752</v>
      </c>
      <c r="J514" s="26" t="n">
        <f aca="false">B514-C514/(2*10^5/1.8467)</f>
        <v>9.793965815</v>
      </c>
      <c r="K514" s="24" t="n">
        <f aca="false">G514-J514</f>
        <v>5.006034185</v>
      </c>
      <c r="L514" s="6" t="n">
        <f aca="false">I514/K514</f>
        <v>196.43244206092</v>
      </c>
      <c r="M514" s="25" t="n">
        <f aca="false">C514/L514</f>
        <v>565.639763138214</v>
      </c>
      <c r="N514" s="17" t="n">
        <f aca="false">J514/G514</f>
        <v>0.661754446959459</v>
      </c>
      <c r="O514" s="18" t="n">
        <f aca="false">LN(L514/(3.14*H514^2/4))</f>
        <v>1.08398315897837</v>
      </c>
    </row>
    <row r="515" customFormat="false" ht="14.25" hidden="false" customHeight="false" outlineLevel="0" collapsed="false">
      <c r="A515" s="14" t="n">
        <v>50.1</v>
      </c>
      <c r="B515" s="14" t="n">
        <v>10.8406</v>
      </c>
      <c r="C515" s="19" t="n">
        <v>111582</v>
      </c>
      <c r="G515" s="20" t="n">
        <f aca="false">$G$11</f>
        <v>14.8</v>
      </c>
      <c r="H515" s="20" t="n">
        <f aca="false">$H$11</f>
        <v>9.2</v>
      </c>
      <c r="I515" s="6" t="n">
        <f aca="false">(3.14*POWER(H515,2)*0.25*G515)</f>
        <v>983.34752</v>
      </c>
      <c r="J515" s="26" t="n">
        <f aca="false">B515-C515/(2*10^5/1.8467)</f>
        <v>9.810307603</v>
      </c>
      <c r="K515" s="24" t="n">
        <f aca="false">G515-J515</f>
        <v>4.989692397</v>
      </c>
      <c r="L515" s="6" t="n">
        <f aca="false">I515/K515</f>
        <v>197.075779779777</v>
      </c>
      <c r="M515" s="25" t="n">
        <f aca="false">C515/L515</f>
        <v>566.188296322804</v>
      </c>
      <c r="N515" s="17" t="n">
        <f aca="false">J515/G515</f>
        <v>0.662858621824324</v>
      </c>
      <c r="O515" s="18" t="n">
        <f aca="false">LN(L515/(3.14*H515^2/4))</f>
        <v>1.08725291679448</v>
      </c>
    </row>
    <row r="516" customFormat="false" ht="14.25" hidden="false" customHeight="false" outlineLevel="0" collapsed="false">
      <c r="A516" s="14" t="n">
        <v>50.2</v>
      </c>
      <c r="B516" s="14" t="n">
        <v>10.8612</v>
      </c>
      <c r="C516" s="19" t="n">
        <v>112027</v>
      </c>
      <c r="G516" s="20" t="n">
        <f aca="false">$G$11</f>
        <v>14.8</v>
      </c>
      <c r="H516" s="20" t="n">
        <f aca="false">$H$11</f>
        <v>9.2</v>
      </c>
      <c r="I516" s="6" t="n">
        <f aca="false">(3.14*POWER(H516,2)*0.25*G516)</f>
        <v>983.34752</v>
      </c>
      <c r="J516" s="26" t="n">
        <f aca="false">B516-C516/(2*10^5/1.8467)</f>
        <v>9.8267986955</v>
      </c>
      <c r="K516" s="24" t="n">
        <f aca="false">G516-J516</f>
        <v>4.9732013045</v>
      </c>
      <c r="L516" s="6" t="n">
        <f aca="false">I516/K516</f>
        <v>197.729281360523</v>
      </c>
      <c r="M516" s="25" t="n">
        <f aca="false">C516/L516</f>
        <v>566.567577797137</v>
      </c>
      <c r="N516" s="17" t="n">
        <f aca="false">J516/G516</f>
        <v>0.663972884831081</v>
      </c>
      <c r="O516" s="18" t="n">
        <f aca="false">LN(L516/(3.14*H516^2/4))</f>
        <v>1.0905634223675</v>
      </c>
    </row>
    <row r="517" customFormat="false" ht="14.25" hidden="false" customHeight="false" outlineLevel="0" collapsed="false">
      <c r="A517" s="14" t="n">
        <v>50.3</v>
      </c>
      <c r="B517" s="14" t="n">
        <v>10.8819</v>
      </c>
      <c r="C517" s="19" t="n">
        <v>112493</v>
      </c>
      <c r="G517" s="20" t="n">
        <f aca="false">$G$11</f>
        <v>14.8</v>
      </c>
      <c r="H517" s="20" t="n">
        <f aca="false">$H$11</f>
        <v>9.2</v>
      </c>
      <c r="I517" s="6" t="n">
        <f aca="false">(3.14*POWER(H517,2)*0.25*G517)</f>
        <v>983.34752</v>
      </c>
      <c r="J517" s="26" t="n">
        <f aca="false">B517-C517/(2*10^5/1.8467)</f>
        <v>9.8431958845</v>
      </c>
      <c r="K517" s="24" t="n">
        <f aca="false">G517-J517</f>
        <v>4.9568041155</v>
      </c>
      <c r="L517" s="6" t="n">
        <f aca="false">I517/K517</f>
        <v>198.383373053831</v>
      </c>
      <c r="M517" s="25" t="n">
        <f aca="false">C517/L517</f>
        <v>567.048529664204</v>
      </c>
      <c r="N517" s="17" t="n">
        <f aca="false">J517/G517</f>
        <v>0.665080803006757</v>
      </c>
      <c r="O517" s="18" t="n">
        <f aca="false">LN(L517/(3.14*H517^2/4))</f>
        <v>1.09386597925644</v>
      </c>
    </row>
    <row r="518" customFormat="false" ht="14.25" hidden="false" customHeight="false" outlineLevel="0" collapsed="false">
      <c r="A518" s="14" t="n">
        <v>50.4</v>
      </c>
      <c r="B518" s="14" t="n">
        <v>10.9026</v>
      </c>
      <c r="C518" s="19" t="n">
        <v>112970</v>
      </c>
      <c r="G518" s="20" t="n">
        <f aca="false">$G$11</f>
        <v>14.8</v>
      </c>
      <c r="H518" s="20" t="n">
        <f aca="false">$H$11</f>
        <v>9.2</v>
      </c>
      <c r="I518" s="6" t="n">
        <f aca="false">(3.14*POWER(H518,2)*0.25*G518)</f>
        <v>983.34752</v>
      </c>
      <c r="J518" s="26" t="n">
        <f aca="false">B518-C518/(2*10^5/1.8467)</f>
        <v>9.859491505</v>
      </c>
      <c r="K518" s="24" t="n">
        <f aca="false">G518-J518</f>
        <v>4.940508495</v>
      </c>
      <c r="L518" s="6" t="n">
        <f aca="false">I518/K518</f>
        <v>199.037714639128</v>
      </c>
      <c r="M518" s="25" t="n">
        <f aca="false">C518/L518</f>
        <v>567.580873829987</v>
      </c>
      <c r="N518" s="17" t="n">
        <f aca="false">J518/G518</f>
        <v>0.666181858445946</v>
      </c>
      <c r="O518" s="18" t="n">
        <f aca="false">LN(L518/(3.14*H518^2/4))</f>
        <v>1.09715892065707</v>
      </c>
    </row>
    <row r="519" customFormat="false" ht="14.25" hidden="false" customHeight="false" outlineLevel="0" collapsed="false">
      <c r="A519" s="14" t="n">
        <v>50.5</v>
      </c>
      <c r="B519" s="14" t="n">
        <v>10.9233</v>
      </c>
      <c r="C519" s="19" t="n">
        <v>113451</v>
      </c>
      <c r="G519" s="20" t="n">
        <f aca="false">$G$11</f>
        <v>14.8</v>
      </c>
      <c r="H519" s="20" t="n">
        <f aca="false">$H$11</f>
        <v>9.2</v>
      </c>
      <c r="I519" s="6" t="n">
        <f aca="false">(3.14*POWER(H519,2)*0.25*G519)</f>
        <v>983.34752</v>
      </c>
      <c r="J519" s="26" t="n">
        <f aca="false">B519-C519/(2*10^5/1.8467)</f>
        <v>9.8757501915</v>
      </c>
      <c r="K519" s="24" t="n">
        <f aca="false">G519-J519</f>
        <v>4.9242498085</v>
      </c>
      <c r="L519" s="6" t="n">
        <f aca="false">I519/K519</f>
        <v>199.694889219997</v>
      </c>
      <c r="M519" s="25" t="n">
        <f aca="false">C519/L519</f>
        <v>568.121700275538</v>
      </c>
      <c r="N519" s="17" t="n">
        <f aca="false">J519/G519</f>
        <v>0.667280418344595</v>
      </c>
      <c r="O519" s="18" t="n">
        <f aca="false">LN(L519/(3.14*H519^2/4))</f>
        <v>1.10045524089557</v>
      </c>
    </row>
    <row r="520" customFormat="false" ht="14.25" hidden="false" customHeight="false" outlineLevel="0" collapsed="false">
      <c r="A520" s="14" t="n">
        <v>50.6</v>
      </c>
      <c r="B520" s="14" t="n">
        <v>10.9446</v>
      </c>
      <c r="C520" s="19" t="n">
        <v>113925</v>
      </c>
      <c r="G520" s="20" t="n">
        <f aca="false">$G$11</f>
        <v>14.8</v>
      </c>
      <c r="H520" s="20" t="n">
        <f aca="false">$H$11</f>
        <v>9.2</v>
      </c>
      <c r="I520" s="6" t="n">
        <f aca="false">(3.14*POWER(H520,2)*0.25*G520)</f>
        <v>983.34752</v>
      </c>
      <c r="J520" s="26" t="n">
        <f aca="false">B520-C520/(2*10^5/1.8467)</f>
        <v>9.8926735125</v>
      </c>
      <c r="K520" s="24" t="n">
        <f aca="false">G520-J520</f>
        <v>4.9073264875</v>
      </c>
      <c r="L520" s="6" t="n">
        <f aca="false">I520/K520</f>
        <v>200.38355355096</v>
      </c>
      <c r="M520" s="25" t="n">
        <f aca="false">C520/L520</f>
        <v>568.534682518381</v>
      </c>
      <c r="N520" s="17" t="n">
        <f aca="false">J520/G520</f>
        <v>0.66842388597973</v>
      </c>
      <c r="O520" s="18" t="n">
        <f aca="false">LN(L520/(3.14*H520^2/4))</f>
        <v>1.10389789082369</v>
      </c>
    </row>
    <row r="521" customFormat="false" ht="14.25" hidden="false" customHeight="false" outlineLevel="0" collapsed="false">
      <c r="A521" s="14" t="n">
        <v>50.7</v>
      </c>
      <c r="B521" s="14" t="n">
        <v>10.9652</v>
      </c>
      <c r="C521" s="19" t="n">
        <v>114418</v>
      </c>
      <c r="G521" s="20" t="n">
        <f aca="false">$G$11</f>
        <v>14.8</v>
      </c>
      <c r="H521" s="20" t="n">
        <f aca="false">$H$11</f>
        <v>9.2</v>
      </c>
      <c r="I521" s="6" t="n">
        <f aca="false">(3.14*POWER(H521,2)*0.25*G521)</f>
        <v>983.34752</v>
      </c>
      <c r="J521" s="26" t="n">
        <f aca="false">B521-C521/(2*10^5/1.8467)</f>
        <v>9.908721397</v>
      </c>
      <c r="K521" s="24" t="n">
        <f aca="false">G521-J521</f>
        <v>4.891278603</v>
      </c>
      <c r="L521" s="6" t="n">
        <f aca="false">I521/K521</f>
        <v>201.040995578718</v>
      </c>
      <c r="M521" s="25" t="n">
        <f aca="false">C521/L521</f>
        <v>569.12770288784</v>
      </c>
      <c r="N521" s="17" t="n">
        <f aca="false">J521/G521</f>
        <v>0.6695082025</v>
      </c>
      <c r="O521" s="18" t="n">
        <f aca="false">LN(L521/(3.14*H521^2/4))</f>
        <v>1.10717343845526</v>
      </c>
    </row>
    <row r="522" customFormat="false" ht="14.25" hidden="false" customHeight="false" outlineLevel="0" collapsed="false">
      <c r="A522" s="14" t="n">
        <v>50.8</v>
      </c>
      <c r="B522" s="14" t="n">
        <v>10.986</v>
      </c>
      <c r="C522" s="19" t="n">
        <v>114879</v>
      </c>
      <c r="G522" s="20" t="n">
        <f aca="false">$G$11</f>
        <v>14.8</v>
      </c>
      <c r="H522" s="20" t="n">
        <f aca="false">$H$11</f>
        <v>9.2</v>
      </c>
      <c r="I522" s="6" t="n">
        <f aca="false">(3.14*POWER(H522,2)*0.25*G522)</f>
        <v>983.34752</v>
      </c>
      <c r="J522" s="26" t="n">
        <f aca="false">B522-C522/(2*10^5/1.8467)</f>
        <v>9.9252647535</v>
      </c>
      <c r="K522" s="24" t="n">
        <f aca="false">G522-J522</f>
        <v>4.8747352465</v>
      </c>
      <c r="L522" s="6" t="n">
        <f aca="false">I522/K522</f>
        <v>201.723267064818</v>
      </c>
      <c r="M522" s="25" t="n">
        <f aca="false">C522/L522</f>
        <v>569.488099571018</v>
      </c>
      <c r="N522" s="17" t="n">
        <f aca="false">J522/G522</f>
        <v>0.670625996858108</v>
      </c>
      <c r="O522" s="18" t="n">
        <f aca="false">LN(L522/(3.14*H522^2/4))</f>
        <v>1.11056138620527</v>
      </c>
    </row>
    <row r="523" customFormat="false" ht="14.25" hidden="false" customHeight="false" outlineLevel="0" collapsed="false">
      <c r="A523" s="14" t="n">
        <v>50.9</v>
      </c>
      <c r="B523" s="14" t="n">
        <v>11.0067</v>
      </c>
      <c r="C523" s="19" t="n">
        <v>115362</v>
      </c>
      <c r="G523" s="20" t="n">
        <f aca="false">$G$11</f>
        <v>14.8</v>
      </c>
      <c r="H523" s="20" t="n">
        <f aca="false">$H$11</f>
        <v>9.2</v>
      </c>
      <c r="I523" s="6" t="n">
        <f aca="false">(3.14*POWER(H523,2)*0.25*G523)</f>
        <v>983.34752</v>
      </c>
      <c r="J523" s="26" t="n">
        <f aca="false">B523-C523/(2*10^5/1.8467)</f>
        <v>9.941504973</v>
      </c>
      <c r="K523" s="24" t="n">
        <f aca="false">G523-J523</f>
        <v>4.858495027</v>
      </c>
      <c r="L523" s="6" t="n">
        <f aca="false">I523/K523</f>
        <v>202.39755614347</v>
      </c>
      <c r="M523" s="25" t="n">
        <f aca="false">C523/L523</f>
        <v>569.977237858671</v>
      </c>
      <c r="N523" s="17" t="n">
        <f aca="false">J523/G523</f>
        <v>0.671723308986487</v>
      </c>
      <c r="O523" s="18" t="n">
        <f aca="false">LN(L523/(3.14*H523^2/4))</f>
        <v>1.11389845604018</v>
      </c>
    </row>
    <row r="524" customFormat="false" ht="14.25" hidden="false" customHeight="false" outlineLevel="0" collapsed="false">
      <c r="A524" s="14" t="n">
        <v>51</v>
      </c>
      <c r="B524" s="14" t="n">
        <v>11.0273</v>
      </c>
      <c r="C524" s="19" t="n">
        <v>115852</v>
      </c>
      <c r="G524" s="20" t="n">
        <f aca="false">$G$11</f>
        <v>14.8</v>
      </c>
      <c r="H524" s="20" t="n">
        <f aca="false">$H$11</f>
        <v>9.2</v>
      </c>
      <c r="I524" s="6" t="n">
        <f aca="false">(3.14*POWER(H524,2)*0.25*G524)</f>
        <v>983.34752</v>
      </c>
      <c r="J524" s="26" t="n">
        <f aca="false">B524-C524/(2*10^5/1.8467)</f>
        <v>9.957580558</v>
      </c>
      <c r="K524" s="24" t="n">
        <f aca="false">G524-J524</f>
        <v>4.842419442</v>
      </c>
      <c r="L524" s="6" t="n">
        <f aca="false">I524/K524</f>
        <v>203.069463886396</v>
      </c>
      <c r="M524" s="25" t="n">
        <f aca="false">C524/L524</f>
        <v>570.504288447877</v>
      </c>
      <c r="N524" s="17" t="n">
        <f aca="false">J524/G524</f>
        <v>0.672809497162162</v>
      </c>
      <c r="O524" s="18" t="n">
        <f aca="false">LN(L524/(3.14*H524^2/4))</f>
        <v>1.11721270023152</v>
      </c>
    </row>
    <row r="525" customFormat="false" ht="14.25" hidden="false" customHeight="false" outlineLevel="0" collapsed="false">
      <c r="A525" s="14" t="n">
        <v>51.1</v>
      </c>
      <c r="B525" s="14" t="n">
        <v>11.048</v>
      </c>
      <c r="C525" s="19" t="n">
        <v>116342</v>
      </c>
      <c r="G525" s="20" t="n">
        <f aca="false">$G$11</f>
        <v>14.8</v>
      </c>
      <c r="H525" s="20" t="n">
        <f aca="false">$H$11</f>
        <v>9.2</v>
      </c>
      <c r="I525" s="6" t="n">
        <f aca="false">(3.14*POWER(H525,2)*0.25*G525)</f>
        <v>983.34752</v>
      </c>
      <c r="J525" s="26" t="n">
        <f aca="false">B525-C525/(2*10^5/1.8467)</f>
        <v>9.973756143</v>
      </c>
      <c r="K525" s="24" t="n">
        <f aca="false">G525-J525</f>
        <v>4.826243857</v>
      </c>
      <c r="L525" s="6" t="n">
        <f aca="false">I525/K525</f>
        <v>203.750069233188</v>
      </c>
      <c r="M525" s="25" t="n">
        <f aca="false">C525/L525</f>
        <v>571.003486957586</v>
      </c>
      <c r="N525" s="17" t="n">
        <f aca="false">J525/G525</f>
        <v>0.673902442094595</v>
      </c>
      <c r="O525" s="18" t="n">
        <f aca="false">LN(L525/(3.14*H525^2/4))</f>
        <v>1.12055868500544</v>
      </c>
    </row>
    <row r="526" customFormat="false" ht="14.25" hidden="false" customHeight="false" outlineLevel="0" collapsed="false">
      <c r="A526" s="14" t="n">
        <v>51.2</v>
      </c>
      <c r="B526" s="14" t="n">
        <v>11.0686</v>
      </c>
      <c r="C526" s="19" t="n">
        <v>116822</v>
      </c>
      <c r="G526" s="20" t="n">
        <f aca="false">$G$11</f>
        <v>14.8</v>
      </c>
      <c r="H526" s="20" t="n">
        <f aca="false">$H$11</f>
        <v>9.2</v>
      </c>
      <c r="I526" s="6" t="n">
        <f aca="false">(3.14*POWER(H526,2)*0.25*G526)</f>
        <v>983.34752</v>
      </c>
      <c r="J526" s="26" t="n">
        <f aca="false">B526-C526/(2*10^5/1.8467)</f>
        <v>9.989924063</v>
      </c>
      <c r="K526" s="24" t="n">
        <f aca="false">G526-J526</f>
        <v>4.810075937</v>
      </c>
      <c r="L526" s="6" t="n">
        <f aca="false">I526/K526</f>
        <v>204.434926366943</v>
      </c>
      <c r="M526" s="25" t="n">
        <f aca="false">C526/L526</f>
        <v>571.438560308988</v>
      </c>
      <c r="N526" s="17" t="n">
        <f aca="false">J526/G526</f>
        <v>0.674994869121622</v>
      </c>
      <c r="O526" s="18" t="n">
        <f aca="false">LN(L526/(3.14*H526^2/4))</f>
        <v>1.12391430945893</v>
      </c>
    </row>
    <row r="527" customFormat="false" ht="14.25" hidden="false" customHeight="false" outlineLevel="0" collapsed="false">
      <c r="A527" s="14" t="n">
        <v>51.3</v>
      </c>
      <c r="B527" s="14" t="n">
        <v>11.0892</v>
      </c>
      <c r="C527" s="19" t="n">
        <v>117331</v>
      </c>
      <c r="G527" s="20" t="n">
        <f aca="false">$G$11</f>
        <v>14.8</v>
      </c>
      <c r="H527" s="20" t="n">
        <f aca="false">$H$11</f>
        <v>9.2</v>
      </c>
      <c r="I527" s="6" t="n">
        <f aca="false">(3.14*POWER(H527,2)*0.25*G527)</f>
        <v>983.34752</v>
      </c>
      <c r="J527" s="26" t="n">
        <f aca="false">B527-C527/(2*10^5/1.8467)</f>
        <v>10.0058242115</v>
      </c>
      <c r="K527" s="24" t="n">
        <f aca="false">G527-J527</f>
        <v>4.7941757885</v>
      </c>
      <c r="L527" s="6" t="n">
        <f aca="false">I527/K527</f>
        <v>205.112946079032</v>
      </c>
      <c r="M527" s="25" t="n">
        <f aca="false">C527/L527</f>
        <v>572.031177177824</v>
      </c>
      <c r="N527" s="17" t="n">
        <f aca="false">J527/G527</f>
        <v>0.67606920347973</v>
      </c>
      <c r="O527" s="18" t="n">
        <f aca="false">LN(L527/(3.14*H527^2/4))</f>
        <v>1.12722537699043</v>
      </c>
    </row>
    <row r="528" customFormat="false" ht="14.25" hidden="false" customHeight="false" outlineLevel="0" collapsed="false">
      <c r="A528" s="14" t="n">
        <v>51.4</v>
      </c>
      <c r="B528" s="14" t="n">
        <v>11.1104</v>
      </c>
      <c r="C528" s="19" t="n">
        <v>117844</v>
      </c>
      <c r="G528" s="20" t="n">
        <f aca="false">$G$11</f>
        <v>14.8</v>
      </c>
      <c r="H528" s="20" t="n">
        <f aca="false">$H$11</f>
        <v>9.2</v>
      </c>
      <c r="I528" s="6" t="n">
        <f aca="false">(3.14*POWER(H528,2)*0.25*G528)</f>
        <v>983.34752</v>
      </c>
      <c r="J528" s="26" t="n">
        <f aca="false">B528-C528/(2*10^5/1.8467)</f>
        <v>10.022287426</v>
      </c>
      <c r="K528" s="24" t="n">
        <f aca="false">G528-J528</f>
        <v>4.777712574</v>
      </c>
      <c r="L528" s="6" t="n">
        <f aca="false">I528/K528</f>
        <v>205.8197316748</v>
      </c>
      <c r="M528" s="25" t="n">
        <f aca="false">C528/L528</f>
        <v>572.559292741651</v>
      </c>
      <c r="N528" s="17" t="n">
        <f aca="false">J528/G528</f>
        <v>0.677181582837838</v>
      </c>
      <c r="O528" s="18" t="n">
        <f aca="false">LN(L528/(3.14*H528^2/4))</f>
        <v>1.13066528980818</v>
      </c>
    </row>
    <row r="529" customFormat="false" ht="14.25" hidden="false" customHeight="false" outlineLevel="0" collapsed="false">
      <c r="A529" s="14" t="n">
        <v>51.5</v>
      </c>
      <c r="B529" s="14" t="n">
        <v>11.131</v>
      </c>
      <c r="C529" s="19" t="n">
        <v>118361</v>
      </c>
      <c r="G529" s="20" t="n">
        <f aca="false">$G$11</f>
        <v>14.8</v>
      </c>
      <c r="H529" s="20" t="n">
        <f aca="false">$H$11</f>
        <v>9.2</v>
      </c>
      <c r="I529" s="6" t="n">
        <f aca="false">(3.14*POWER(H529,2)*0.25*G529)</f>
        <v>983.34752</v>
      </c>
      <c r="J529" s="26" t="n">
        <f aca="false">B529-C529/(2*10^5/1.8467)</f>
        <v>10.0381137065</v>
      </c>
      <c r="K529" s="24" t="n">
        <f aca="false">G529-J529</f>
        <v>4.7618862935</v>
      </c>
      <c r="L529" s="6" t="n">
        <f aca="false">I529/K529</f>
        <v>206.503780097033</v>
      </c>
      <c r="M529" s="25" t="n">
        <f aca="false">C529/L529</f>
        <v>573.166263321591</v>
      </c>
      <c r="N529" s="17" t="n">
        <f aca="false">J529/G529</f>
        <v>0.678250926114865</v>
      </c>
      <c r="O529" s="18" t="n">
        <f aca="false">LN(L529/(3.14*H529^2/4))</f>
        <v>1.13398331087792</v>
      </c>
    </row>
    <row r="530" customFormat="false" ht="14.25" hidden="false" customHeight="false" outlineLevel="0" collapsed="false">
      <c r="A530" s="14" t="n">
        <v>51.6</v>
      </c>
      <c r="B530" s="14" t="n">
        <v>11.1517</v>
      </c>
      <c r="C530" s="19" t="n">
        <v>118884</v>
      </c>
      <c r="G530" s="20" t="n">
        <f aca="false">$G$11</f>
        <v>14.8</v>
      </c>
      <c r="H530" s="20" t="n">
        <f aca="false">$H$11</f>
        <v>9.2</v>
      </c>
      <c r="I530" s="6" t="n">
        <f aca="false">(3.14*POWER(H530,2)*0.25*G530)</f>
        <v>983.34752</v>
      </c>
      <c r="J530" s="26" t="n">
        <f aca="false">B530-C530/(2*10^5/1.8467)</f>
        <v>10.053984586</v>
      </c>
      <c r="K530" s="24" t="n">
        <f aca="false">G530-J530</f>
        <v>4.746015414</v>
      </c>
      <c r="L530" s="6" t="n">
        <f aca="false">I530/K530</f>
        <v>207.194337611985</v>
      </c>
      <c r="M530" s="25" t="n">
        <f aca="false">C530/L530</f>
        <v>573.780159101816</v>
      </c>
      <c r="N530" s="17" t="n">
        <f aca="false">J530/G530</f>
        <v>0.679323282837838</v>
      </c>
      <c r="O530" s="18" t="n">
        <f aca="false">LN(L530/(3.14*H530^2/4))</f>
        <v>1.13732177497416</v>
      </c>
    </row>
    <row r="531" customFormat="false" ht="14.25" hidden="false" customHeight="false" outlineLevel="0" collapsed="false">
      <c r="A531" s="14" t="n">
        <v>51.7</v>
      </c>
      <c r="B531" s="14" t="n">
        <v>11.1724</v>
      </c>
      <c r="C531" s="19" t="n">
        <v>119409</v>
      </c>
      <c r="G531" s="20" t="n">
        <f aca="false">$G$11</f>
        <v>14.8</v>
      </c>
      <c r="H531" s="20" t="n">
        <f aca="false">$H$11</f>
        <v>9.2</v>
      </c>
      <c r="I531" s="6" t="n">
        <f aca="false">(3.14*POWER(H531,2)*0.25*G531)</f>
        <v>983.34752</v>
      </c>
      <c r="J531" s="26" t="n">
        <f aca="false">B531-C531/(2*10^5/1.8467)</f>
        <v>10.0698369985</v>
      </c>
      <c r="K531" s="24" t="n">
        <f aca="false">G531-J531</f>
        <v>4.7301630015</v>
      </c>
      <c r="L531" s="6" t="n">
        <f aca="false">I531/K531</f>
        <v>207.888717511039</v>
      </c>
      <c r="M531" s="25" t="n">
        <f aca="false">C531/L531</f>
        <v>574.389035776603</v>
      </c>
      <c r="N531" s="17" t="n">
        <f aca="false">J531/G531</f>
        <v>0.680394391790541</v>
      </c>
      <c r="O531" s="18" t="n">
        <f aca="false">LN(L531/(3.14*H531^2/4))</f>
        <v>1.14066751765493</v>
      </c>
    </row>
    <row r="532" customFormat="false" ht="14.25" hidden="false" customHeight="false" outlineLevel="0" collapsed="false">
      <c r="A532" s="14" t="n">
        <v>51.8</v>
      </c>
      <c r="B532" s="14" t="n">
        <v>11.1931</v>
      </c>
      <c r="C532" s="19" t="n">
        <v>119901</v>
      </c>
      <c r="G532" s="20" t="n">
        <f aca="false">$G$11</f>
        <v>14.8</v>
      </c>
      <c r="H532" s="20" t="n">
        <f aca="false">$H$11</f>
        <v>9.2</v>
      </c>
      <c r="I532" s="6" t="n">
        <f aca="false">(3.14*POWER(H532,2)*0.25*G532)</f>
        <v>983.34752</v>
      </c>
      <c r="J532" s="26" t="n">
        <f aca="false">B532-C532/(2*10^5/1.8467)</f>
        <v>10.0859941165</v>
      </c>
      <c r="K532" s="24" t="n">
        <f aca="false">G532-J532</f>
        <v>4.7140058835</v>
      </c>
      <c r="L532" s="6" t="n">
        <f aca="false">I532/K532</f>
        <v>208.60125004127</v>
      </c>
      <c r="M532" s="25" t="n">
        <f aca="false">C532/L532</f>
        <v>574.785625571653</v>
      </c>
      <c r="N532" s="17" t="n">
        <f aca="false">J532/G532</f>
        <v>0.681486088952703</v>
      </c>
      <c r="O532" s="18" t="n">
        <f aca="false">LN(L532/(3.14*H532^2/4))</f>
        <v>1.14408912816612</v>
      </c>
    </row>
    <row r="533" customFormat="false" ht="14.25" hidden="false" customHeight="false" outlineLevel="0" collapsed="false">
      <c r="A533" s="14" t="n">
        <v>51.9</v>
      </c>
      <c r="B533" s="14" t="n">
        <v>11.2137</v>
      </c>
      <c r="C533" s="19" t="n">
        <v>120450</v>
      </c>
      <c r="G533" s="20" t="n">
        <f aca="false">$G$11</f>
        <v>14.8</v>
      </c>
      <c r="H533" s="20" t="n">
        <f aca="false">$H$11</f>
        <v>9.2</v>
      </c>
      <c r="I533" s="6" t="n">
        <f aca="false">(3.14*POWER(H533,2)*0.25*G533)</f>
        <v>983.34752</v>
      </c>
      <c r="J533" s="26" t="n">
        <f aca="false">B533-C533/(2*10^5/1.8467)</f>
        <v>10.101524925</v>
      </c>
      <c r="K533" s="24" t="n">
        <f aca="false">G533-J533</f>
        <v>4.698475075</v>
      </c>
      <c r="L533" s="6" t="n">
        <f aca="false">I533/K533</f>
        <v>209.290781435081</v>
      </c>
      <c r="M533" s="25" t="n">
        <f aca="false">C533/L533</f>
        <v>575.515076077835</v>
      </c>
      <c r="N533" s="17" t="n">
        <f aca="false">J533/G533</f>
        <v>0.682535467905405</v>
      </c>
      <c r="O533" s="18" t="n">
        <f aca="false">LN(L533/(3.14*H533^2/4))</f>
        <v>1.1473891768277</v>
      </c>
    </row>
    <row r="534" customFormat="false" ht="14.25" hidden="false" customHeight="false" outlineLevel="0" collapsed="false">
      <c r="A534" s="14" t="n">
        <v>52</v>
      </c>
      <c r="B534" s="14" t="n">
        <v>11.2344</v>
      </c>
      <c r="C534" s="19" t="n">
        <v>120988</v>
      </c>
      <c r="G534" s="20" t="n">
        <f aca="false">$G$11</f>
        <v>14.8</v>
      </c>
      <c r="H534" s="20" t="n">
        <f aca="false">$H$11</f>
        <v>9.2</v>
      </c>
      <c r="I534" s="6" t="n">
        <f aca="false">(3.14*POWER(H534,2)*0.25*G534)</f>
        <v>983.34752</v>
      </c>
      <c r="J534" s="26" t="n">
        <f aca="false">B534-C534/(2*10^5/1.8467)</f>
        <v>10.117257302</v>
      </c>
      <c r="K534" s="24" t="n">
        <f aca="false">G534-J534</f>
        <v>4.682742698</v>
      </c>
      <c r="L534" s="6" t="n">
        <f aca="false">I534/K534</f>
        <v>209.993925231038</v>
      </c>
      <c r="M534" s="25" t="n">
        <f aca="false">C534/L534</f>
        <v>576.14999989589</v>
      </c>
      <c r="N534" s="17" t="n">
        <f aca="false">J534/G534</f>
        <v>0.683598466351351</v>
      </c>
      <c r="O534" s="18" t="n">
        <f aca="false">LN(L534/(3.14*H534^2/4))</f>
        <v>1.15074319591755</v>
      </c>
    </row>
    <row r="535" customFormat="false" ht="14.25" hidden="false" customHeight="false" outlineLevel="0" collapsed="false">
      <c r="A535" s="14" t="n">
        <v>52.1</v>
      </c>
      <c r="B535" s="14" t="n">
        <v>11.2551</v>
      </c>
      <c r="C535" s="19" t="n">
        <v>121504</v>
      </c>
      <c r="G535" s="20" t="n">
        <f aca="false">$G$11</f>
        <v>14.8</v>
      </c>
      <c r="H535" s="20" t="n">
        <f aca="false">$H$11</f>
        <v>9.2</v>
      </c>
      <c r="I535" s="6" t="n">
        <f aca="false">(3.14*POWER(H535,2)*0.25*G535)</f>
        <v>983.34752</v>
      </c>
      <c r="J535" s="26" t="n">
        <f aca="false">B535-C535/(2*10^5/1.8467)</f>
        <v>10.133192816</v>
      </c>
      <c r="K535" s="24" t="n">
        <f aca="false">G535-J535</f>
        <v>4.666807184</v>
      </c>
      <c r="L535" s="6" t="n">
        <f aca="false">I535/K535</f>
        <v>210.710981026038</v>
      </c>
      <c r="M535" s="25" t="n">
        <f aca="false">C535/L535</f>
        <v>576.63819611274</v>
      </c>
      <c r="N535" s="17" t="n">
        <f aca="false">J535/G535</f>
        <v>0.68467519027027</v>
      </c>
      <c r="O535" s="18" t="n">
        <f aca="false">LN(L535/(3.14*H535^2/4))</f>
        <v>1.1541520294191</v>
      </c>
    </row>
    <row r="536" customFormat="false" ht="14.25" hidden="false" customHeight="false" outlineLevel="0" collapsed="false">
      <c r="A536" s="14" t="n">
        <v>52.2</v>
      </c>
      <c r="B536" s="14" t="n">
        <v>11.2765</v>
      </c>
      <c r="C536" s="19" t="n">
        <v>122096</v>
      </c>
      <c r="G536" s="20" t="n">
        <f aca="false">$G$11</f>
        <v>14.8</v>
      </c>
      <c r="H536" s="20" t="n">
        <f aca="false">$H$11</f>
        <v>9.2</v>
      </c>
      <c r="I536" s="6" t="n">
        <f aca="false">(3.14*POWER(H536,2)*0.25*G536)</f>
        <v>983.34752</v>
      </c>
      <c r="J536" s="26" t="n">
        <f aca="false">B536-C536/(2*10^5/1.8467)</f>
        <v>10.149126584</v>
      </c>
      <c r="K536" s="24" t="n">
        <f aca="false">G536-J536</f>
        <v>4.650873416</v>
      </c>
      <c r="L536" s="6" t="n">
        <f aca="false">I536/K536</f>
        <v>211.432871214485</v>
      </c>
      <c r="M536" s="25" t="n">
        <f aca="false">C536/L536</f>
        <v>577.469337188074</v>
      </c>
      <c r="N536" s="17" t="n">
        <f aca="false">J536/G536</f>
        <v>0.685751796216216</v>
      </c>
      <c r="O536" s="18" t="n">
        <f aca="false">LN(L536/(3.14*H536^2/4))</f>
        <v>1.15757214741106</v>
      </c>
    </row>
    <row r="537" customFormat="false" ht="14.25" hidden="false" customHeight="false" outlineLevel="0" collapsed="false">
      <c r="A537" s="14" t="n">
        <v>52.3</v>
      </c>
      <c r="B537" s="14" t="n">
        <v>11.2971</v>
      </c>
      <c r="C537" s="19" t="n">
        <v>122619</v>
      </c>
      <c r="G537" s="20" t="n">
        <f aca="false">$G$11</f>
        <v>14.8</v>
      </c>
      <c r="H537" s="20" t="n">
        <f aca="false">$H$11</f>
        <v>9.2</v>
      </c>
      <c r="I537" s="6" t="n">
        <f aca="false">(3.14*POWER(H537,2)*0.25*G537)</f>
        <v>983.34752</v>
      </c>
      <c r="J537" s="26" t="n">
        <f aca="false">B537-C537/(2*10^5/1.8467)</f>
        <v>10.1648974635</v>
      </c>
      <c r="K537" s="24" t="n">
        <f aca="false">G537-J537</f>
        <v>4.6351025365</v>
      </c>
      <c r="L537" s="6" t="n">
        <f aca="false">I537/K537</f>
        <v>212.152268964158</v>
      </c>
      <c r="M537" s="25" t="n">
        <f aca="false">C537/L537</f>
        <v>577.976377998181</v>
      </c>
      <c r="N537" s="17" t="n">
        <f aca="false">J537/G537</f>
        <v>0.686817396182432</v>
      </c>
      <c r="O537" s="18" t="n">
        <f aca="false">LN(L537/(3.14*H537^2/4))</f>
        <v>1.16096885977472</v>
      </c>
    </row>
    <row r="538" customFormat="false" ht="14.25" hidden="false" customHeight="false" outlineLevel="0" collapsed="false">
      <c r="A538" s="14" t="n">
        <v>52.4</v>
      </c>
      <c r="B538" s="14" t="n">
        <v>11.3178</v>
      </c>
      <c r="C538" s="19" t="n">
        <v>123165</v>
      </c>
      <c r="G538" s="20" t="n">
        <f aca="false">$G$11</f>
        <v>14.8</v>
      </c>
      <c r="H538" s="20" t="n">
        <f aca="false">$H$11</f>
        <v>9.2</v>
      </c>
      <c r="I538" s="6" t="n">
        <f aca="false">(3.14*POWER(H538,2)*0.25*G538)</f>
        <v>983.34752</v>
      </c>
      <c r="J538" s="26" t="n">
        <f aca="false">B538-C538/(2*10^5/1.8467)</f>
        <v>10.1805559725</v>
      </c>
      <c r="K538" s="24" t="n">
        <f aca="false">G538-J538</f>
        <v>4.6194440275</v>
      </c>
      <c r="L538" s="6" t="n">
        <f aca="false">I538/K538</f>
        <v>212.871400572458</v>
      </c>
      <c r="M538" s="25" t="n">
        <f aca="false">C538/L538</f>
        <v>578.58876142489</v>
      </c>
      <c r="N538" s="17" t="n">
        <f aca="false">J538/G538</f>
        <v>0.687875403547297</v>
      </c>
      <c r="O538" s="18" t="n">
        <f aca="false">LN(L538/(3.14*H538^2/4))</f>
        <v>1.16435282328587</v>
      </c>
    </row>
    <row r="539" customFormat="false" ht="14.25" hidden="false" customHeight="false" outlineLevel="0" collapsed="false">
      <c r="A539" s="14" t="n">
        <v>52.5</v>
      </c>
      <c r="B539" s="14" t="n">
        <v>11.3385</v>
      </c>
      <c r="C539" s="19" t="n">
        <v>123710</v>
      </c>
      <c r="G539" s="20" t="n">
        <f aca="false">$G$11</f>
        <v>14.8</v>
      </c>
      <c r="H539" s="20" t="n">
        <f aca="false">$H$11</f>
        <v>9.2</v>
      </c>
      <c r="I539" s="6" t="n">
        <f aca="false">(3.14*POWER(H539,2)*0.25*G539)</f>
        <v>983.34752</v>
      </c>
      <c r="J539" s="26" t="n">
        <f aca="false">B539-C539/(2*10^5/1.8467)</f>
        <v>10.196223715</v>
      </c>
      <c r="K539" s="24" t="n">
        <f aca="false">G539-J539</f>
        <v>4.603776285</v>
      </c>
      <c r="L539" s="6" t="n">
        <f aca="false">I539/K539</f>
        <v>213.595852431826</v>
      </c>
      <c r="M539" s="25" t="n">
        <f aca="false">C539/L539</f>
        <v>579.177912827146</v>
      </c>
      <c r="N539" s="17" t="n">
        <f aca="false">J539/G539</f>
        <v>0.688934034797297</v>
      </c>
      <c r="O539" s="18" t="n">
        <f aca="false">LN(L539/(3.14*H539^2/4))</f>
        <v>1.16775028253326</v>
      </c>
    </row>
    <row r="540" customFormat="false" ht="14.25" hidden="false" customHeight="false" outlineLevel="0" collapsed="false">
      <c r="A540" s="14" t="n">
        <v>52.6</v>
      </c>
      <c r="B540" s="14" t="n">
        <v>11.3592</v>
      </c>
      <c r="C540" s="19" t="n">
        <v>124274</v>
      </c>
      <c r="G540" s="20" t="n">
        <f aca="false">$G$11</f>
        <v>14.8</v>
      </c>
      <c r="H540" s="20" t="n">
        <f aca="false">$H$11</f>
        <v>9.2</v>
      </c>
      <c r="I540" s="6" t="n">
        <f aca="false">(3.14*POWER(H540,2)*0.25*G540)</f>
        <v>983.34752</v>
      </c>
      <c r="J540" s="26" t="n">
        <f aca="false">B540-C540/(2*10^5/1.8467)</f>
        <v>10.211716021</v>
      </c>
      <c r="K540" s="24" t="n">
        <f aca="false">G540-J540</f>
        <v>4.588283979</v>
      </c>
      <c r="L540" s="6" t="n">
        <f aca="false">I540/K540</f>
        <v>214.317057204972</v>
      </c>
      <c r="M540" s="25" t="n">
        <f aca="false">C540/L540</f>
        <v>579.860518900018</v>
      </c>
      <c r="N540" s="17" t="n">
        <f aca="false">J540/G540</f>
        <v>0.68998081222973</v>
      </c>
      <c r="O540" s="18" t="n">
        <f aca="false">LN(L540/(3.14*H540^2/4))</f>
        <v>1.1711210873853</v>
      </c>
    </row>
    <row r="541" customFormat="false" ht="14.25" hidden="false" customHeight="false" outlineLevel="0" collapsed="false">
      <c r="A541" s="14" t="n">
        <v>52.7</v>
      </c>
      <c r="B541" s="14" t="n">
        <v>11.3994</v>
      </c>
      <c r="C541" s="19" t="n">
        <v>125348</v>
      </c>
      <c r="G541" s="20" t="n">
        <f aca="false">$G$11</f>
        <v>14.8</v>
      </c>
      <c r="H541" s="20" t="n">
        <f aca="false">$H$11</f>
        <v>9.2</v>
      </c>
      <c r="I541" s="6" t="n">
        <f aca="false">(3.14*POWER(H541,2)*0.25*G541)</f>
        <v>983.34752</v>
      </c>
      <c r="J541" s="26" t="n">
        <f aca="false">B541-C541/(2*10^5/1.8467)</f>
        <v>10.241999242</v>
      </c>
      <c r="K541" s="24" t="n">
        <f aca="false">G541-J541</f>
        <v>4.558000758</v>
      </c>
      <c r="L541" s="6" t="n">
        <f aca="false">I541/K541</f>
        <v>215.740973336626</v>
      </c>
      <c r="M541" s="25" t="n">
        <f aca="false">C541/L541</f>
        <v>581.011562437036</v>
      </c>
      <c r="N541" s="17" t="n">
        <f aca="false">J541/G541</f>
        <v>0.692026975810811</v>
      </c>
      <c r="O541" s="18" t="n">
        <f aca="false">LN(L541/(3.14*H541^2/4))</f>
        <v>1.17774308364558</v>
      </c>
    </row>
    <row r="542" customFormat="false" ht="14.25" hidden="false" customHeight="false" outlineLevel="0" collapsed="false">
      <c r="A542" s="14" t="n">
        <v>52.8</v>
      </c>
      <c r="B542" s="14" t="n">
        <v>11.4201</v>
      </c>
      <c r="C542" s="19" t="n">
        <v>125924</v>
      </c>
      <c r="G542" s="20" t="n">
        <f aca="false">$G$11</f>
        <v>14.8</v>
      </c>
      <c r="H542" s="20" t="n">
        <f aca="false">$H$11</f>
        <v>9.2</v>
      </c>
      <c r="I542" s="6" t="n">
        <f aca="false">(3.14*POWER(H542,2)*0.25*G542)</f>
        <v>983.34752</v>
      </c>
      <c r="J542" s="26" t="n">
        <f aca="false">B542-C542/(2*10^5/1.8467)</f>
        <v>10.257380746</v>
      </c>
      <c r="K542" s="24" t="n">
        <f aca="false">G542-J542</f>
        <v>4.542619254</v>
      </c>
      <c r="L542" s="6" t="n">
        <f aca="false">I542/K542</f>
        <v>216.47148154319</v>
      </c>
      <c r="M542" s="25" t="n">
        <f aca="false">C542/L542</f>
        <v>581.711729888429</v>
      </c>
      <c r="N542" s="17" t="n">
        <f aca="false">J542/G542</f>
        <v>0.693066266621622</v>
      </c>
      <c r="O542" s="18" t="n">
        <f aca="false">LN(L542/(3.14*H542^2/4))</f>
        <v>1.18112340688207</v>
      </c>
    </row>
    <row r="543" customFormat="false" ht="14.25" hidden="false" customHeight="false" outlineLevel="0" collapsed="false">
      <c r="A543" s="14" t="n">
        <v>52.9</v>
      </c>
      <c r="B543" s="14" t="n">
        <v>11.4416</v>
      </c>
      <c r="C543" s="19" t="n">
        <v>126496</v>
      </c>
      <c r="G543" s="20" t="n">
        <f aca="false">$G$11</f>
        <v>14.8</v>
      </c>
      <c r="H543" s="20" t="n">
        <f aca="false">$H$11</f>
        <v>9.2</v>
      </c>
      <c r="I543" s="6" t="n">
        <f aca="false">(3.14*POWER(H543,2)*0.25*G543)</f>
        <v>983.34752</v>
      </c>
      <c r="J543" s="26" t="n">
        <f aca="false">B543-C543/(2*10^5/1.8467)</f>
        <v>10.273599184</v>
      </c>
      <c r="K543" s="24" t="n">
        <f aca="false">G543-J543</f>
        <v>4.526400816</v>
      </c>
      <c r="L543" s="6" t="n">
        <f aca="false">I543/K543</f>
        <v>217.247115307165</v>
      </c>
      <c r="M543" s="25" t="n">
        <f aca="false">C543/L543</f>
        <v>582.267800523599</v>
      </c>
      <c r="N543" s="17" t="n">
        <f aca="false">J543/G543</f>
        <v>0.694162107027027</v>
      </c>
      <c r="O543" s="18" t="n">
        <f aca="false">LN(L543/(3.14*H543^2/4))</f>
        <v>1.1847000789292</v>
      </c>
    </row>
    <row r="544" customFormat="false" ht="14.25" hidden="false" customHeight="false" outlineLevel="0" collapsed="false">
      <c r="A544" s="14" t="n">
        <v>53</v>
      </c>
      <c r="B544" s="14" t="n">
        <v>11.4625</v>
      </c>
      <c r="C544" s="19" t="n">
        <v>127069</v>
      </c>
      <c r="G544" s="20" t="n">
        <f aca="false">$G$11</f>
        <v>14.8</v>
      </c>
      <c r="H544" s="20" t="n">
        <f aca="false">$H$11</f>
        <v>9.2</v>
      </c>
      <c r="I544" s="6" t="n">
        <f aca="false">(3.14*POWER(H544,2)*0.25*G544)</f>
        <v>983.34752</v>
      </c>
      <c r="J544" s="26" t="n">
        <f aca="false">B544-C544/(2*10^5/1.8467)</f>
        <v>10.2892083885</v>
      </c>
      <c r="K544" s="24" t="n">
        <f aca="false">G544-J544</f>
        <v>4.5107916115</v>
      </c>
      <c r="L544" s="6" t="n">
        <f aca="false">I544/K544</f>
        <v>217.998880172831</v>
      </c>
      <c r="M544" s="25" t="n">
        <f aca="false">C544/L544</f>
        <v>582.888315294367</v>
      </c>
      <c r="N544" s="17" t="n">
        <f aca="false">J544/G544</f>
        <v>0.695216783006757</v>
      </c>
      <c r="O544" s="18" t="n">
        <f aca="false">LN(L544/(3.14*H544^2/4))</f>
        <v>1.18815451904376</v>
      </c>
    </row>
    <row r="545" customFormat="false" ht="14.25" hidden="false" customHeight="false" outlineLevel="0" collapsed="false">
      <c r="A545" s="14" t="n">
        <v>53.1</v>
      </c>
      <c r="B545" s="14" t="n">
        <v>11.4832</v>
      </c>
      <c r="C545" s="19" t="n">
        <v>127657</v>
      </c>
      <c r="G545" s="20" t="n">
        <f aca="false">$G$11</f>
        <v>14.8</v>
      </c>
      <c r="H545" s="20" t="n">
        <f aca="false">$H$11</f>
        <v>9.2</v>
      </c>
      <c r="I545" s="6" t="n">
        <f aca="false">(3.14*POWER(H545,2)*0.25*G545)</f>
        <v>983.34752</v>
      </c>
      <c r="J545" s="26" t="n">
        <f aca="false">B545-C545/(2*10^5/1.8467)</f>
        <v>10.3044790905</v>
      </c>
      <c r="K545" s="24" t="n">
        <f aca="false">G545-J545</f>
        <v>4.4955209095</v>
      </c>
      <c r="L545" s="6" t="n">
        <f aca="false">I545/K545</f>
        <v>218.739394120485</v>
      </c>
      <c r="M545" s="25" t="n">
        <f aca="false">C545/L545</f>
        <v>583.603152570153</v>
      </c>
      <c r="N545" s="17" t="n">
        <f aca="false">J545/G545</f>
        <v>0.696248587195946</v>
      </c>
      <c r="O545" s="18" t="n">
        <f aca="false">LN(L545/(3.14*H545^2/4))</f>
        <v>1.19154563313143</v>
      </c>
    </row>
    <row r="546" customFormat="false" ht="14.25" hidden="false" customHeight="false" outlineLevel="0" collapsed="false">
      <c r="A546" s="14" t="n">
        <v>53.2</v>
      </c>
      <c r="B546" s="14" t="n">
        <v>11.5039</v>
      </c>
      <c r="C546" s="19" t="n">
        <v>128212</v>
      </c>
      <c r="G546" s="20" t="n">
        <f aca="false">$G$11</f>
        <v>14.8</v>
      </c>
      <c r="H546" s="20" t="n">
        <f aca="false">$H$11</f>
        <v>9.2</v>
      </c>
      <c r="I546" s="6" t="n">
        <f aca="false">(3.14*POWER(H546,2)*0.25*G546)</f>
        <v>983.34752</v>
      </c>
      <c r="J546" s="26" t="n">
        <f aca="false">B546-C546/(2*10^5/1.8467)</f>
        <v>10.320054498</v>
      </c>
      <c r="K546" s="24" t="n">
        <f aca="false">G546-J546</f>
        <v>4.479945502</v>
      </c>
      <c r="L546" s="6" t="n">
        <f aca="false">I546/K546</f>
        <v>219.499884443014</v>
      </c>
      <c r="M546" s="25" t="n">
        <f aca="false">C546/L546</f>
        <v>584.109646915492</v>
      </c>
      <c r="N546" s="17" t="n">
        <f aca="false">J546/G546</f>
        <v>0.697300979594595</v>
      </c>
      <c r="O546" s="18" t="n">
        <f aca="false">LN(L546/(3.14*H546^2/4))</f>
        <v>1.19501629914931</v>
      </c>
    </row>
    <row r="547" customFormat="false" ht="14.25" hidden="false" customHeight="false" outlineLevel="0" collapsed="false">
      <c r="A547" s="14" t="n">
        <v>53.3</v>
      </c>
      <c r="B547" s="14" t="n">
        <v>11.5246</v>
      </c>
      <c r="C547" s="19" t="n">
        <v>128807</v>
      </c>
      <c r="G547" s="20" t="n">
        <f aca="false">$G$11</f>
        <v>14.8</v>
      </c>
      <c r="H547" s="20" t="n">
        <f aca="false">$H$11</f>
        <v>9.2</v>
      </c>
      <c r="I547" s="6" t="n">
        <f aca="false">(3.14*POWER(H547,2)*0.25*G547)</f>
        <v>983.34752</v>
      </c>
      <c r="J547" s="26" t="n">
        <f aca="false">B547-C547/(2*10^5/1.8467)</f>
        <v>10.3352605655</v>
      </c>
      <c r="K547" s="24" t="n">
        <f aca="false">G547-J547</f>
        <v>4.4647394345</v>
      </c>
      <c r="L547" s="6" t="n">
        <f aca="false">I547/K547</f>
        <v>220.247459997657</v>
      </c>
      <c r="M547" s="25" t="n">
        <f aca="false">C547/L547</f>
        <v>584.82853786995</v>
      </c>
      <c r="N547" s="17" t="n">
        <f aca="false">J547/G547</f>
        <v>0.698328416587838</v>
      </c>
      <c r="O547" s="18" t="n">
        <f aca="false">LN(L547/(3.14*H547^2/4))</f>
        <v>1.19841632547929</v>
      </c>
    </row>
    <row r="548" customFormat="false" ht="14.25" hidden="false" customHeight="false" outlineLevel="0" collapsed="false">
      <c r="A548" s="14" t="n">
        <v>53.4</v>
      </c>
      <c r="B548" s="14" t="n">
        <v>11.5451</v>
      </c>
      <c r="C548" s="19" t="n">
        <v>129402</v>
      </c>
      <c r="G548" s="20" t="n">
        <f aca="false">$G$11</f>
        <v>14.8</v>
      </c>
      <c r="H548" s="20" t="n">
        <f aca="false">$H$11</f>
        <v>9.2</v>
      </c>
      <c r="I548" s="6" t="n">
        <f aca="false">(3.14*POWER(H548,2)*0.25*G548)</f>
        <v>983.34752</v>
      </c>
      <c r="J548" s="26" t="n">
        <f aca="false">B548-C548/(2*10^5/1.8467)</f>
        <v>10.350266633</v>
      </c>
      <c r="K548" s="24" t="n">
        <f aca="false">G548-J548</f>
        <v>4.449733367</v>
      </c>
      <c r="L548" s="6" t="n">
        <f aca="false">I548/K548</f>
        <v>220.99021197375</v>
      </c>
      <c r="M548" s="25" t="n">
        <f aca="false">C548/L548</f>
        <v>585.555345842062</v>
      </c>
      <c r="N548" s="17" t="n">
        <f aca="false">J548/G548</f>
        <v>0.699342340067568</v>
      </c>
      <c r="O548" s="18" t="n">
        <f aca="false">LN(L548/(3.14*H548^2/4))</f>
        <v>1.20178300391514</v>
      </c>
    </row>
    <row r="549" customFormat="false" ht="14.25" hidden="false" customHeight="false" outlineLevel="0" collapsed="false">
      <c r="A549" s="14" t="n">
        <v>53.5</v>
      </c>
      <c r="B549" s="14" t="n">
        <v>11.5657</v>
      </c>
      <c r="C549" s="19" t="n">
        <v>129975</v>
      </c>
      <c r="G549" s="20" t="n">
        <f aca="false">$G$11</f>
        <v>14.8</v>
      </c>
      <c r="H549" s="20" t="n">
        <f aca="false">$H$11</f>
        <v>9.2</v>
      </c>
      <c r="I549" s="6" t="n">
        <f aca="false">(3.14*POWER(H549,2)*0.25*G549)</f>
        <v>983.34752</v>
      </c>
      <c r="J549" s="26" t="n">
        <f aca="false">B549-C549/(2*10^5/1.8467)</f>
        <v>10.3655758375</v>
      </c>
      <c r="K549" s="24" t="n">
        <f aca="false">G549-J549</f>
        <v>4.4344241625</v>
      </c>
      <c r="L549" s="6" t="n">
        <f aca="false">I549/K549</f>
        <v>221.753148540851</v>
      </c>
      <c r="M549" s="25" t="n">
        <f aca="false">C549/L549</f>
        <v>586.124710540723</v>
      </c>
      <c r="N549" s="17" t="n">
        <f aca="false">J549/G549</f>
        <v>0.700376745777027</v>
      </c>
      <c r="O549" s="18" t="n">
        <f aca="false">LN(L549/(3.14*H549^2/4))</f>
        <v>1.20522941278449</v>
      </c>
    </row>
    <row r="550" customFormat="false" ht="14.25" hidden="false" customHeight="false" outlineLevel="0" collapsed="false">
      <c r="A550" s="14" t="n">
        <v>53.6</v>
      </c>
      <c r="B550" s="14" t="n">
        <v>11.5864</v>
      </c>
      <c r="C550" s="19" t="n">
        <v>130591</v>
      </c>
      <c r="G550" s="20" t="n">
        <f aca="false">$G$11</f>
        <v>14.8</v>
      </c>
      <c r="H550" s="20" t="n">
        <f aca="false">$H$11</f>
        <v>9.2</v>
      </c>
      <c r="I550" s="6" t="n">
        <f aca="false">(3.14*POWER(H550,2)*0.25*G550)</f>
        <v>983.34752</v>
      </c>
      <c r="J550" s="26" t="n">
        <f aca="false">B550-C550/(2*10^5/1.8467)</f>
        <v>10.3805880015</v>
      </c>
      <c r="K550" s="24" t="n">
        <f aca="false">G550-J550</f>
        <v>4.4194119985</v>
      </c>
      <c r="L550" s="6" t="n">
        <f aca="false">I550/K550</f>
        <v>222.506414956053</v>
      </c>
      <c r="M550" s="25" t="n">
        <f aca="false">C550/L550</f>
        <v>586.908921371067</v>
      </c>
      <c r="N550" s="17" t="n">
        <f aca="false">J550/G550</f>
        <v>0.701391081182432</v>
      </c>
      <c r="O550" s="18" t="n">
        <f aca="false">LN(L550/(3.14*H550^2/4))</f>
        <v>1.20862052554358</v>
      </c>
    </row>
    <row r="551" customFormat="false" ht="14.25" hidden="false" customHeight="false" outlineLevel="0" collapsed="false">
      <c r="A551" s="14" t="n">
        <v>53.7</v>
      </c>
      <c r="B551" s="14" t="n">
        <v>11.6076</v>
      </c>
      <c r="C551" s="19" t="n">
        <v>131235</v>
      </c>
      <c r="G551" s="20" t="n">
        <f aca="false">$G$11</f>
        <v>14.8</v>
      </c>
      <c r="H551" s="20" t="n">
        <f aca="false">$H$11</f>
        <v>9.2</v>
      </c>
      <c r="I551" s="6" t="n">
        <f aca="false">(3.14*POWER(H551,2)*0.25*G551)</f>
        <v>983.34752</v>
      </c>
      <c r="J551" s="26" t="n">
        <f aca="false">B551-C551/(2*10^5/1.8467)</f>
        <v>10.3958416275</v>
      </c>
      <c r="K551" s="24" t="n">
        <f aca="false">G551-J551</f>
        <v>4.4041583725</v>
      </c>
      <c r="L551" s="6" t="n">
        <f aca="false">I551/K551</f>
        <v>223.277057005969</v>
      </c>
      <c r="M551" s="25" t="n">
        <f aca="false">C551/L551</f>
        <v>587.767510732155</v>
      </c>
      <c r="N551" s="17" t="n">
        <f aca="false">J551/G551</f>
        <v>0.702421731587838</v>
      </c>
      <c r="O551" s="18" t="n">
        <f aca="false">LN(L551/(3.14*H551^2/4))</f>
        <v>1.21207800149809</v>
      </c>
    </row>
    <row r="552" customFormat="false" ht="14.25" hidden="false" customHeight="false" outlineLevel="0" collapsed="false">
      <c r="A552" s="14" t="n">
        <v>53.8</v>
      </c>
      <c r="B552" s="14" t="n">
        <v>11.6282</v>
      </c>
      <c r="C552" s="19" t="n">
        <v>131821</v>
      </c>
      <c r="G552" s="20" t="n">
        <f aca="false">$G$11</f>
        <v>14.8</v>
      </c>
      <c r="H552" s="20" t="n">
        <f aca="false">$H$11</f>
        <v>9.2</v>
      </c>
      <c r="I552" s="6" t="n">
        <f aca="false">(3.14*POWER(H552,2)*0.25*G552)</f>
        <v>983.34752</v>
      </c>
      <c r="J552" s="26" t="n">
        <f aca="false">B552-C552/(2*10^5/1.8467)</f>
        <v>10.4110307965</v>
      </c>
      <c r="K552" s="24" t="n">
        <f aca="false">G552-J552</f>
        <v>4.3889692035</v>
      </c>
      <c r="L552" s="6" t="n">
        <f aca="false">I552/K552</f>
        <v>224.049765310685</v>
      </c>
      <c r="M552" s="25" t="n">
        <f aca="false">C552/L552</f>
        <v>588.355894134531</v>
      </c>
      <c r="N552" s="17" t="n">
        <f aca="false">J552/G552</f>
        <v>0.703448026790541</v>
      </c>
      <c r="O552" s="18" t="n">
        <f aca="false">LN(L552/(3.14*H552^2/4))</f>
        <v>1.215532786835</v>
      </c>
    </row>
    <row r="553" customFormat="false" ht="14.25" hidden="false" customHeight="false" outlineLevel="0" collapsed="false">
      <c r="A553" s="14" t="n">
        <v>53.9</v>
      </c>
      <c r="B553" s="14" t="n">
        <v>11.649</v>
      </c>
      <c r="C553" s="19" t="n">
        <v>132450</v>
      </c>
      <c r="G553" s="20" t="n">
        <f aca="false">$G$11</f>
        <v>14.8</v>
      </c>
      <c r="H553" s="20" t="n">
        <f aca="false">$H$11</f>
        <v>9.2</v>
      </c>
      <c r="I553" s="6" t="n">
        <f aca="false">(3.14*POWER(H553,2)*0.25*G553)</f>
        <v>983.34752</v>
      </c>
      <c r="J553" s="26" t="n">
        <f aca="false">B553-C553/(2*10^5/1.8467)</f>
        <v>10.426022925</v>
      </c>
      <c r="K553" s="24" t="n">
        <f aca="false">G553-J553</f>
        <v>4.373977075</v>
      </c>
      <c r="L553" s="6" t="n">
        <f aca="false">I553/K553</f>
        <v>224.817712379071</v>
      </c>
      <c r="M553" s="25" t="n">
        <f aca="false">C553/L553</f>
        <v>589.143971791122</v>
      </c>
      <c r="N553" s="17" t="n">
        <f aca="false">J553/G553</f>
        <v>0.704461008445946</v>
      </c>
      <c r="O553" s="18" t="n">
        <f aca="false">LN(L553/(3.14*H553^2/4))</f>
        <v>1.21895449972722</v>
      </c>
    </row>
    <row r="554" customFormat="false" ht="14.25" hidden="false" customHeight="false" outlineLevel="0" collapsed="false">
      <c r="A554" s="14" t="n">
        <v>54</v>
      </c>
      <c r="B554" s="14" t="n">
        <v>11.6697</v>
      </c>
      <c r="C554" s="19" t="n">
        <v>133076</v>
      </c>
      <c r="G554" s="20" t="n">
        <f aca="false">$G$11</f>
        <v>14.8</v>
      </c>
      <c r="H554" s="20" t="n">
        <f aca="false">$H$11</f>
        <v>9.2</v>
      </c>
      <c r="I554" s="6" t="n">
        <f aca="false">(3.14*POWER(H554,2)*0.25*G554)</f>
        <v>983.34752</v>
      </c>
      <c r="J554" s="26" t="n">
        <f aca="false">B554-C554/(2*10^5/1.8467)</f>
        <v>10.440942754</v>
      </c>
      <c r="K554" s="24" t="n">
        <f aca="false">G554-J554</f>
        <v>4.359057246</v>
      </c>
      <c r="L554" s="6" t="n">
        <f aca="false">I554/K554</f>
        <v>225.587200283352</v>
      </c>
      <c r="M554" s="25" t="n">
        <f aca="false">C554/L554</f>
        <v>589.909355818273</v>
      </c>
      <c r="N554" s="17" t="n">
        <f aca="false">J554/G554</f>
        <v>0.705469105</v>
      </c>
      <c r="O554" s="18" t="n">
        <f aca="false">LN(L554/(3.14*H554^2/4))</f>
        <v>1.22237137477142</v>
      </c>
    </row>
    <row r="555" customFormat="false" ht="14.25" hidden="false" customHeight="false" outlineLevel="0" collapsed="false">
      <c r="A555" s="14" t="n">
        <v>54.1</v>
      </c>
      <c r="B555" s="14" t="n">
        <v>11.6904</v>
      </c>
      <c r="C555" s="19" t="n">
        <v>133669</v>
      </c>
      <c r="G555" s="20" t="n">
        <f aca="false">$G$11</f>
        <v>14.8</v>
      </c>
      <c r="H555" s="20" t="n">
        <f aca="false">$H$11</f>
        <v>9.2</v>
      </c>
      <c r="I555" s="6" t="n">
        <f aca="false">(3.14*POWER(H555,2)*0.25*G555)</f>
        <v>983.34752</v>
      </c>
      <c r="J555" s="26" t="n">
        <f aca="false">B555-C555/(2*10^5/1.8467)</f>
        <v>10.4561672885</v>
      </c>
      <c r="K555" s="24" t="n">
        <f aca="false">G555-J555</f>
        <v>4.3438327115</v>
      </c>
      <c r="L555" s="6" t="n">
        <f aca="false">I555/K555</f>
        <v>226.377852304637</v>
      </c>
      <c r="M555" s="25" t="n">
        <f aca="false">C555/L555</f>
        <v>590.468540270985</v>
      </c>
      <c r="N555" s="17" t="n">
        <f aca="false">J555/G555</f>
        <v>0.706497789763513</v>
      </c>
      <c r="O555" s="18" t="n">
        <f aca="false">LN(L555/(3.14*H555^2/4))</f>
        <v>1.22587010912399</v>
      </c>
    </row>
    <row r="556" customFormat="false" ht="14.25" hidden="false" customHeight="false" outlineLevel="0" collapsed="false">
      <c r="A556" s="14" t="n">
        <v>54.2</v>
      </c>
      <c r="B556" s="14" t="n">
        <v>11.7111</v>
      </c>
      <c r="C556" s="19" t="n">
        <v>134309</v>
      </c>
      <c r="G556" s="20" t="n">
        <f aca="false">$G$11</f>
        <v>14.8</v>
      </c>
      <c r="H556" s="20" t="n">
        <f aca="false">$H$11</f>
        <v>9.2</v>
      </c>
      <c r="I556" s="6" t="n">
        <f aca="false">(3.14*POWER(H556,2)*0.25*G556)</f>
        <v>983.34752</v>
      </c>
      <c r="J556" s="26" t="n">
        <f aca="false">B556-C556/(2*10^5/1.8467)</f>
        <v>10.4709578485</v>
      </c>
      <c r="K556" s="24" t="n">
        <f aca="false">G556-J556</f>
        <v>4.3290421515</v>
      </c>
      <c r="L556" s="6" t="n">
        <f aca="false">I556/K556</f>
        <v>227.151292499952</v>
      </c>
      <c r="M556" s="25" t="n">
        <f aca="false">C556/L556</f>
        <v>591.275526200355</v>
      </c>
      <c r="N556" s="17" t="n">
        <f aca="false">J556/G556</f>
        <v>0.707497151925676</v>
      </c>
      <c r="O556" s="18" t="n">
        <f aca="false">LN(L556/(3.14*H556^2/4))</f>
        <v>1.22928087535139</v>
      </c>
    </row>
    <row r="557" customFormat="false" ht="14.25" hidden="false" customHeight="false" outlineLevel="0" collapsed="false">
      <c r="A557" s="14" t="n">
        <v>54.3</v>
      </c>
      <c r="B557" s="14" t="n">
        <v>11.7318</v>
      </c>
      <c r="C557" s="19" t="n">
        <v>134951</v>
      </c>
      <c r="G557" s="20" t="n">
        <f aca="false">$G$11</f>
        <v>14.8</v>
      </c>
      <c r="H557" s="20" t="n">
        <f aca="false">$H$11</f>
        <v>9.2</v>
      </c>
      <c r="I557" s="6" t="n">
        <f aca="false">(3.14*POWER(H557,2)*0.25*G557)</f>
        <v>983.34752</v>
      </c>
      <c r="J557" s="26" t="n">
        <f aca="false">B557-C557/(2*10^5/1.8467)</f>
        <v>10.4857299415</v>
      </c>
      <c r="K557" s="24" t="n">
        <f aca="false">G557-J557</f>
        <v>4.3142700585</v>
      </c>
      <c r="L557" s="6" t="n">
        <f aca="false">I557/K557</f>
        <v>227.929060227142</v>
      </c>
      <c r="M557" s="25" t="n">
        <f aca="false">C557/L557</f>
        <v>592.07456857636</v>
      </c>
      <c r="N557" s="17" t="n">
        <f aca="false">J557/G557</f>
        <v>0.708495266317568</v>
      </c>
      <c r="O557" s="18" t="n">
        <f aca="false">LN(L557/(3.14*H557^2/4))</f>
        <v>1.23269903427565</v>
      </c>
    </row>
    <row r="558" customFormat="false" ht="14.25" hidden="false" customHeight="false" outlineLevel="0" collapsed="false">
      <c r="A558" s="14" t="n">
        <v>54.4</v>
      </c>
      <c r="B558" s="14" t="n">
        <v>11.7525</v>
      </c>
      <c r="C558" s="19" t="n">
        <v>135616</v>
      </c>
      <c r="G558" s="20" t="n">
        <f aca="false">$G$11</f>
        <v>14.8</v>
      </c>
      <c r="H558" s="20" t="n">
        <f aca="false">$H$11</f>
        <v>9.2</v>
      </c>
      <c r="I558" s="6" t="n">
        <f aca="false">(3.14*POWER(H558,2)*0.25*G558)</f>
        <v>983.34752</v>
      </c>
      <c r="J558" s="26" t="n">
        <f aca="false">B558-C558/(2*10^5/1.8467)</f>
        <v>10.500289664</v>
      </c>
      <c r="K558" s="24" t="n">
        <f aca="false">G558-J558</f>
        <v>4.299710336</v>
      </c>
      <c r="L558" s="6" t="n">
        <f aca="false">I558/K558</f>
        <v>228.700875909423</v>
      </c>
      <c r="M558" s="25" t="n">
        <f aca="false">C558/L558</f>
        <v>592.984174025248</v>
      </c>
      <c r="N558" s="17" t="n">
        <f aca="false">J558/G558</f>
        <v>0.709479031351351</v>
      </c>
      <c r="O558" s="18" t="n">
        <f aca="false">LN(L558/(3.14*H558^2/4))</f>
        <v>1.23607952406052</v>
      </c>
    </row>
    <row r="559" customFormat="false" ht="14.25" hidden="false" customHeight="false" outlineLevel="0" collapsed="false">
      <c r="A559" s="14" t="n">
        <v>54.5</v>
      </c>
      <c r="B559" s="14" t="n">
        <v>11.7737</v>
      </c>
      <c r="C559" s="19" t="n">
        <v>136267</v>
      </c>
      <c r="G559" s="20" t="n">
        <f aca="false">$G$11</f>
        <v>14.8</v>
      </c>
      <c r="H559" s="20" t="n">
        <f aca="false">$H$11</f>
        <v>9.2</v>
      </c>
      <c r="I559" s="6" t="n">
        <f aca="false">(3.14*POWER(H559,2)*0.25*G559)</f>
        <v>983.34752</v>
      </c>
      <c r="J559" s="26" t="n">
        <f aca="false">B559-C559/(2*10^5/1.8467)</f>
        <v>10.5154786555</v>
      </c>
      <c r="K559" s="24" t="n">
        <f aca="false">G559-J559</f>
        <v>4.2845213445</v>
      </c>
      <c r="L559" s="6" t="n">
        <f aca="false">I559/K559</f>
        <v>229.511639908695</v>
      </c>
      <c r="M559" s="25" t="n">
        <f aca="false">C559/L559</f>
        <v>593.725878365953</v>
      </c>
      <c r="N559" s="17" t="n">
        <f aca="false">J559/G559</f>
        <v>0.710505314560811</v>
      </c>
      <c r="O559" s="18" t="n">
        <f aca="false">LN(L559/(3.14*H559^2/4))</f>
        <v>1.2396183398606</v>
      </c>
    </row>
    <row r="560" customFormat="false" ht="14.25" hidden="false" customHeight="false" outlineLevel="0" collapsed="false">
      <c r="A560" s="14" t="n">
        <v>54.6</v>
      </c>
      <c r="B560" s="14" t="n">
        <v>11.7943</v>
      </c>
      <c r="C560" s="19" t="n">
        <v>136915</v>
      </c>
      <c r="G560" s="20" t="n">
        <f aca="false">$G$11</f>
        <v>14.8</v>
      </c>
      <c r="H560" s="20" t="n">
        <f aca="false">$H$11</f>
        <v>9.2</v>
      </c>
      <c r="I560" s="6" t="n">
        <f aca="false">(3.14*POWER(H560,2)*0.25*G560)</f>
        <v>983.34752</v>
      </c>
      <c r="J560" s="26" t="n">
        <f aca="false">B560-C560/(2*10^5/1.8467)</f>
        <v>10.5300953475</v>
      </c>
      <c r="K560" s="24" t="n">
        <f aca="false">G560-J560</f>
        <v>4.2699046525</v>
      </c>
      <c r="L560" s="6" t="n">
        <f aca="false">I560/K560</f>
        <v>230.297301703038</v>
      </c>
      <c r="M560" s="25" t="n">
        <f aca="false">C560/L560</f>
        <v>594.514130159232</v>
      </c>
      <c r="N560" s="17" t="n">
        <f aca="false">J560/G560</f>
        <v>0.711492928885135</v>
      </c>
      <c r="O560" s="18" t="n">
        <f aca="false">LN(L560/(3.14*H560^2/4))</f>
        <v>1.24303568340414</v>
      </c>
    </row>
    <row r="561" customFormat="false" ht="14.25" hidden="false" customHeight="false" outlineLevel="0" collapsed="false">
      <c r="A561" s="14" t="n">
        <v>54.7</v>
      </c>
      <c r="B561" s="14" t="n">
        <v>11.8149</v>
      </c>
      <c r="C561" s="19" t="n">
        <v>137531</v>
      </c>
      <c r="G561" s="20" t="n">
        <f aca="false">$G$11</f>
        <v>14.8</v>
      </c>
      <c r="H561" s="20" t="n">
        <f aca="false">$H$11</f>
        <v>9.2</v>
      </c>
      <c r="I561" s="6" t="n">
        <f aca="false">(3.14*POWER(H561,2)*0.25*G561)</f>
        <v>983.34752</v>
      </c>
      <c r="J561" s="26" t="n">
        <f aca="false">B561-C561/(2*10^5/1.8467)</f>
        <v>10.5450075115</v>
      </c>
      <c r="K561" s="24" t="n">
        <f aca="false">G561-J561</f>
        <v>4.2549924885</v>
      </c>
      <c r="L561" s="6" t="n">
        <f aca="false">I561/K561</f>
        <v>231.104407976677</v>
      </c>
      <c r="M561" s="25" t="n">
        <f aca="false">C561/L561</f>
        <v>595.103318037446</v>
      </c>
      <c r="N561" s="17" t="n">
        <f aca="false">J561/G561</f>
        <v>0.712500507533784</v>
      </c>
      <c r="O561" s="18" t="n">
        <f aca="false">LN(L561/(3.14*H561^2/4))</f>
        <v>1.24653418408119</v>
      </c>
    </row>
    <row r="562" customFormat="false" ht="14.25" hidden="false" customHeight="false" outlineLevel="0" collapsed="false">
      <c r="A562" s="14" t="n">
        <v>54.8</v>
      </c>
      <c r="B562" s="14" t="n">
        <v>11.8356</v>
      </c>
      <c r="C562" s="19" t="n">
        <v>138192</v>
      </c>
      <c r="G562" s="20" t="n">
        <f aca="false">$G$11</f>
        <v>14.8</v>
      </c>
      <c r="H562" s="20" t="n">
        <f aca="false">$H$11</f>
        <v>9.2</v>
      </c>
      <c r="I562" s="6" t="n">
        <f aca="false">(3.14*POWER(H562,2)*0.25*G562)</f>
        <v>983.34752</v>
      </c>
      <c r="J562" s="26" t="n">
        <f aca="false">B562-C562/(2*10^5/1.8467)</f>
        <v>10.559604168</v>
      </c>
      <c r="K562" s="24" t="n">
        <f aca="false">G562-J562</f>
        <v>4.240395832</v>
      </c>
      <c r="L562" s="6" t="n">
        <f aca="false">I562/K562</f>
        <v>231.899935515265</v>
      </c>
      <c r="M562" s="25" t="n">
        <f aca="false">C562/L562</f>
        <v>595.912196753945</v>
      </c>
      <c r="N562" s="17" t="n">
        <f aca="false">J562/G562</f>
        <v>0.713486768108108</v>
      </c>
      <c r="O562" s="18" t="n">
        <f aca="false">LN(L562/(3.14*H562^2/4))</f>
        <v>1.24997055927989</v>
      </c>
    </row>
    <row r="563" customFormat="false" ht="14.25" hidden="false" customHeight="false" outlineLevel="0" collapsed="false">
      <c r="A563" s="14" t="n">
        <v>54.9</v>
      </c>
      <c r="B563" s="14" t="n">
        <v>11.8562</v>
      </c>
      <c r="C563" s="19" t="n">
        <v>138855</v>
      </c>
      <c r="G563" s="20" t="n">
        <f aca="false">$G$11</f>
        <v>14.8</v>
      </c>
      <c r="H563" s="20" t="n">
        <f aca="false">$H$11</f>
        <v>9.2</v>
      </c>
      <c r="I563" s="6" t="n">
        <f aca="false">(3.14*POWER(H563,2)*0.25*G563)</f>
        <v>983.34752</v>
      </c>
      <c r="J563" s="26" t="n">
        <f aca="false">B563-C563/(2*10^5/1.8467)</f>
        <v>10.5740823575</v>
      </c>
      <c r="K563" s="24" t="n">
        <f aca="false">G563-J563</f>
        <v>4.2259176425</v>
      </c>
      <c r="L563" s="6" t="n">
        <f aca="false">I563/K563</f>
        <v>232.694435431132</v>
      </c>
      <c r="M563" s="25" t="n">
        <f aca="false">C563/L563</f>
        <v>596.726774934397</v>
      </c>
      <c r="N563" s="17" t="n">
        <f aca="false">J563/G563</f>
        <v>0.714465024155405</v>
      </c>
      <c r="O563" s="18" t="n">
        <f aca="false">LN(L563/(3.14*H563^2/4))</f>
        <v>1.2533907500529</v>
      </c>
    </row>
    <row r="564" customFormat="false" ht="14.25" hidden="false" customHeight="false" outlineLevel="0" collapsed="false">
      <c r="A564" s="14" t="n">
        <v>55</v>
      </c>
      <c r="B564" s="14" t="n">
        <v>11.8769</v>
      </c>
      <c r="C564" s="19" t="n">
        <v>139531</v>
      </c>
      <c r="G564" s="20" t="n">
        <f aca="false">$G$11</f>
        <v>14.8</v>
      </c>
      <c r="H564" s="20" t="n">
        <f aca="false">$H$11</f>
        <v>9.2</v>
      </c>
      <c r="I564" s="6" t="n">
        <f aca="false">(3.14*POWER(H564,2)*0.25*G564)</f>
        <v>983.34752</v>
      </c>
      <c r="J564" s="26" t="n">
        <f aca="false">B564-C564/(2*10^5/1.8467)</f>
        <v>10.5885405115</v>
      </c>
      <c r="K564" s="24" t="n">
        <f aca="false">G564-J564</f>
        <v>4.2114594885</v>
      </c>
      <c r="L564" s="6" t="n">
        <f aca="false">I564/K564</f>
        <v>233.493287228613</v>
      </c>
      <c r="M564" s="25" t="n">
        <f aca="false">C564/L564</f>
        <v>597.580348694929</v>
      </c>
      <c r="N564" s="17" t="n">
        <f aca="false">J564/G564</f>
        <v>0.715441926452703</v>
      </c>
      <c r="O564" s="18" t="n">
        <f aca="false">LN(L564/(3.14*H564^2/4))</f>
        <v>1.25681792129985</v>
      </c>
    </row>
    <row r="565" customFormat="false" ht="14.25" hidden="false" customHeight="false" outlineLevel="0" collapsed="false">
      <c r="A565" s="14" t="n">
        <v>55.1</v>
      </c>
      <c r="B565" s="14" t="n">
        <v>11.8977</v>
      </c>
      <c r="C565" s="19" t="n">
        <v>140178</v>
      </c>
      <c r="G565" s="20" t="n">
        <f aca="false">$G$11</f>
        <v>14.8</v>
      </c>
      <c r="H565" s="20" t="n">
        <f aca="false">$H$11</f>
        <v>9.2</v>
      </c>
      <c r="I565" s="6" t="n">
        <f aca="false">(3.14*POWER(H565,2)*0.25*G565)</f>
        <v>983.34752</v>
      </c>
      <c r="J565" s="26" t="n">
        <f aca="false">B565-C565/(2*10^5/1.8467)</f>
        <v>10.603366437</v>
      </c>
      <c r="K565" s="24" t="n">
        <f aca="false">G565-J565</f>
        <v>4.196633563</v>
      </c>
      <c r="L565" s="6" t="n">
        <f aca="false">I565/K565</f>
        <v>234.318175565714</v>
      </c>
      <c r="M565" s="25" t="n">
        <f aca="false">C565/L565</f>
        <v>598.237843315265</v>
      </c>
      <c r="N565" s="17" t="n">
        <f aca="false">J565/G565</f>
        <v>0.716443678175676</v>
      </c>
      <c r="O565" s="18" t="n">
        <f aca="false">LN(L565/(3.14*H565^2/4))</f>
        <v>1.26034450949882</v>
      </c>
    </row>
    <row r="566" customFormat="false" ht="14.25" hidden="false" customHeight="false" outlineLevel="0" collapsed="false">
      <c r="A566" s="14" t="n">
        <v>55.2</v>
      </c>
      <c r="B566" s="14" t="n">
        <v>11.9185</v>
      </c>
      <c r="C566" s="19" t="n">
        <v>140865</v>
      </c>
      <c r="G566" s="20" t="n">
        <f aca="false">$G$11</f>
        <v>14.8</v>
      </c>
      <c r="H566" s="20" t="n">
        <f aca="false">$H$11</f>
        <v>9.2</v>
      </c>
      <c r="I566" s="6" t="n">
        <f aca="false">(3.14*POWER(H566,2)*0.25*G566)</f>
        <v>983.34752</v>
      </c>
      <c r="J566" s="26" t="n">
        <f aca="false">B566-C566/(2*10^5/1.8467)</f>
        <v>10.6178230225</v>
      </c>
      <c r="K566" s="24" t="n">
        <f aca="false">G566-J566</f>
        <v>4.1821769775</v>
      </c>
      <c r="L566" s="6" t="n">
        <f aca="false">I566/K566</f>
        <v>235.128146247847</v>
      </c>
      <c r="M566" s="25" t="n">
        <f aca="false">C566/L566</f>
        <v>599.098841410143</v>
      </c>
      <c r="N566" s="17" t="n">
        <f aca="false">J566/G566</f>
        <v>0.717420474493243</v>
      </c>
      <c r="O566" s="18" t="n">
        <f aca="false">LN(L566/(3.14*H566^2/4))</f>
        <v>1.26379526179247</v>
      </c>
    </row>
    <row r="567" customFormat="false" ht="14.25" hidden="false" customHeight="false" outlineLevel="0" collapsed="false">
      <c r="A567" s="14" t="n">
        <v>55.3</v>
      </c>
      <c r="B567" s="14" t="n">
        <v>11.94</v>
      </c>
      <c r="C567" s="19" t="n">
        <v>141564</v>
      </c>
      <c r="G567" s="20" t="n">
        <f aca="false">$G$11</f>
        <v>14.8</v>
      </c>
      <c r="H567" s="20" t="n">
        <f aca="false">$H$11</f>
        <v>9.2</v>
      </c>
      <c r="I567" s="6" t="n">
        <f aca="false">(3.14*POWER(H567,2)*0.25*G567)</f>
        <v>983.34752</v>
      </c>
      <c r="J567" s="26" t="n">
        <f aca="false">B567-C567/(2*10^5/1.8467)</f>
        <v>10.632868806</v>
      </c>
      <c r="K567" s="24" t="n">
        <f aca="false">G567-J567</f>
        <v>4.167131194</v>
      </c>
      <c r="L567" s="6" t="n">
        <f aca="false">I567/K567</f>
        <v>235.97709652527</v>
      </c>
      <c r="M567" s="25" t="n">
        <f aca="false">C567/L567</f>
        <v>599.905677646308</v>
      </c>
      <c r="N567" s="17" t="n">
        <f aca="false">J567/G567</f>
        <v>0.718437081486486</v>
      </c>
      <c r="O567" s="18" t="n">
        <f aca="false">LN(L567/(3.14*H567^2/4))</f>
        <v>1.26739934478409</v>
      </c>
    </row>
    <row r="568" customFormat="false" ht="14.25" hidden="false" customHeight="false" outlineLevel="0" collapsed="false">
      <c r="A568" s="14" t="n">
        <v>55.4</v>
      </c>
      <c r="B568" s="14" t="n">
        <v>11.9608</v>
      </c>
      <c r="C568" s="19" t="n">
        <v>142279</v>
      </c>
      <c r="G568" s="20" t="n">
        <f aca="false">$G$11</f>
        <v>14.8</v>
      </c>
      <c r="H568" s="20" t="n">
        <f aca="false">$H$11</f>
        <v>9.2</v>
      </c>
      <c r="I568" s="6" t="n">
        <f aca="false">(3.14*POWER(H568,2)*0.25*G568)</f>
        <v>983.34752</v>
      </c>
      <c r="J568" s="26" t="n">
        <f aca="false">B568-C568/(2*10^5/1.8467)</f>
        <v>10.6470668535</v>
      </c>
      <c r="K568" s="24" t="n">
        <f aca="false">G568-J568</f>
        <v>4.1529331465</v>
      </c>
      <c r="L568" s="6" t="n">
        <f aca="false">I568/K568</f>
        <v>236.78385500348</v>
      </c>
      <c r="M568" s="25" t="n">
        <f aca="false">C568/L568</f>
        <v>600.881339641629</v>
      </c>
      <c r="N568" s="17" t="n">
        <f aca="false">J568/G568</f>
        <v>0.71939640902027</v>
      </c>
      <c r="O568" s="18" t="n">
        <f aca="false">LN(L568/(3.14*H568^2/4))</f>
        <v>1.27081231389128</v>
      </c>
    </row>
    <row r="569" customFormat="false" ht="14.25" hidden="false" customHeight="false" outlineLevel="0" collapsed="false">
      <c r="A569" s="14" t="n">
        <v>55.5</v>
      </c>
      <c r="B569" s="14" t="n">
        <v>11.9816</v>
      </c>
      <c r="C569" s="19" t="n">
        <v>143018</v>
      </c>
      <c r="G569" s="20" t="n">
        <f aca="false">$G$11</f>
        <v>14.8</v>
      </c>
      <c r="H569" s="20" t="n">
        <f aca="false">$H$11</f>
        <v>9.2</v>
      </c>
      <c r="I569" s="6" t="n">
        <f aca="false">(3.14*POWER(H569,2)*0.25*G569)</f>
        <v>983.34752</v>
      </c>
      <c r="J569" s="26" t="n">
        <f aca="false">B569-C569/(2*10^5/1.8467)</f>
        <v>10.661043297</v>
      </c>
      <c r="K569" s="24" t="n">
        <f aca="false">G569-J569</f>
        <v>4.138956703</v>
      </c>
      <c r="L569" s="6" t="n">
        <f aca="false">I569/K569</f>
        <v>237.583427554883</v>
      </c>
      <c r="M569" s="25" t="n">
        <f aca="false">C569/L569</f>
        <v>601.969596414556</v>
      </c>
      <c r="N569" s="17" t="n">
        <f aca="false">J569/G569</f>
        <v>0.720340763310811</v>
      </c>
      <c r="O569" s="18" t="n">
        <f aca="false">LN(L569/(3.14*H569^2/4))</f>
        <v>1.2741834287975</v>
      </c>
    </row>
    <row r="570" customFormat="false" ht="14.25" hidden="false" customHeight="false" outlineLevel="0" collapsed="false">
      <c r="A570" s="14" t="n">
        <v>55.6</v>
      </c>
      <c r="B570" s="14" t="n">
        <v>12.0024</v>
      </c>
      <c r="C570" s="19" t="n">
        <v>143720</v>
      </c>
      <c r="G570" s="20" t="n">
        <f aca="false">$G$11</f>
        <v>14.8</v>
      </c>
      <c r="H570" s="20" t="n">
        <f aca="false">$H$11</f>
        <v>9.2</v>
      </c>
      <c r="I570" s="6" t="n">
        <f aca="false">(3.14*POWER(H570,2)*0.25*G570)</f>
        <v>983.34752</v>
      </c>
      <c r="J570" s="26" t="n">
        <f aca="false">B570-C570/(2*10^5/1.8467)</f>
        <v>10.67536138</v>
      </c>
      <c r="K570" s="24" t="n">
        <f aca="false">G570-J570</f>
        <v>4.12463862</v>
      </c>
      <c r="L570" s="6" t="n">
        <f aca="false">I570/K570</f>
        <v>238.40816386479</v>
      </c>
      <c r="M570" s="25" t="n">
        <f aca="false">C570/L570</f>
        <v>602.831705383668</v>
      </c>
      <c r="N570" s="17" t="n">
        <f aca="false">J570/G570</f>
        <v>0.721308201351351</v>
      </c>
      <c r="O570" s="18" t="n">
        <f aca="false">LN(L570/(3.14*H570^2/4))</f>
        <v>1.27764877209389</v>
      </c>
    </row>
    <row r="571" customFormat="false" ht="14.25" hidden="false" customHeight="false" outlineLevel="0" collapsed="false">
      <c r="A571" s="14" t="n">
        <v>55.7</v>
      </c>
      <c r="B571" s="14" t="n">
        <v>12.0231</v>
      </c>
      <c r="C571" s="19" t="n">
        <v>144441</v>
      </c>
      <c r="G571" s="20" t="n">
        <f aca="false">$G$11</f>
        <v>14.8</v>
      </c>
      <c r="H571" s="20" t="n">
        <f aca="false">$H$11</f>
        <v>9.2</v>
      </c>
      <c r="I571" s="6" t="n">
        <f aca="false">(3.14*POWER(H571,2)*0.25*G571)</f>
        <v>983.34752</v>
      </c>
      <c r="J571" s="26" t="n">
        <f aca="false">B571-C571/(2*10^5/1.8467)</f>
        <v>10.6894040265</v>
      </c>
      <c r="K571" s="24" t="n">
        <f aca="false">G571-J571</f>
        <v>4.1105959735</v>
      </c>
      <c r="L571" s="6" t="n">
        <f aca="false">I571/K571</f>
        <v>239.222615489189</v>
      </c>
      <c r="M571" s="25" t="n">
        <f aca="false">C571/L571</f>
        <v>603.79324799468</v>
      </c>
      <c r="N571" s="17" t="n">
        <f aca="false">J571/G571</f>
        <v>0.722257028817568</v>
      </c>
      <c r="O571" s="18" t="n">
        <f aca="false">LN(L571/(3.14*H571^2/4))</f>
        <v>1.28105915705648</v>
      </c>
    </row>
    <row r="572" customFormat="false" ht="14.25" hidden="false" customHeight="false" outlineLevel="0" collapsed="false">
      <c r="A572" s="14" t="n">
        <v>55.8</v>
      </c>
      <c r="B572" s="14" t="n">
        <v>12.0437</v>
      </c>
      <c r="C572" s="19" t="n">
        <v>145165</v>
      </c>
      <c r="G572" s="20" t="n">
        <f aca="false">$G$11</f>
        <v>14.8</v>
      </c>
      <c r="H572" s="20" t="n">
        <f aca="false">$H$11</f>
        <v>9.2</v>
      </c>
      <c r="I572" s="6" t="n">
        <f aca="false">(3.14*POWER(H572,2)*0.25*G572)</f>
        <v>983.34752</v>
      </c>
      <c r="J572" s="26" t="n">
        <f aca="false">B572-C572/(2*10^5/1.8467)</f>
        <v>10.7033189725</v>
      </c>
      <c r="K572" s="24" t="n">
        <f aca="false">G572-J572</f>
        <v>4.0966810275</v>
      </c>
      <c r="L572" s="6" t="n">
        <f aca="false">I572/K572</f>
        <v>240.035168322609</v>
      </c>
      <c r="M572" s="25" t="n">
        <f aca="false">C572/L572</f>
        <v>604.765547542173</v>
      </c>
      <c r="N572" s="17" t="n">
        <f aca="false">J572/G572</f>
        <v>0.723197227871622</v>
      </c>
      <c r="O572" s="18" t="n">
        <f aca="false">LN(L572/(3.14*H572^2/4))</f>
        <v>1.28445004037411</v>
      </c>
    </row>
    <row r="573" customFormat="false" ht="14.25" hidden="false" customHeight="false" outlineLevel="0" collapsed="false">
      <c r="A573" s="14" t="n">
        <v>55.9</v>
      </c>
      <c r="B573" s="14" t="n">
        <v>12.0644</v>
      </c>
      <c r="C573" s="19" t="n">
        <v>145890</v>
      </c>
      <c r="G573" s="20" t="n">
        <f aca="false">$G$11</f>
        <v>14.8</v>
      </c>
      <c r="H573" s="20" t="n">
        <f aca="false">$H$11</f>
        <v>9.2</v>
      </c>
      <c r="I573" s="6" t="n">
        <f aca="false">(3.14*POWER(H573,2)*0.25*G573)</f>
        <v>983.34752</v>
      </c>
      <c r="J573" s="26" t="n">
        <f aca="false">B573-C573/(2*10^5/1.8467)</f>
        <v>10.717324685</v>
      </c>
      <c r="K573" s="24" t="n">
        <f aca="false">G573-J573</f>
        <v>4.082675315</v>
      </c>
      <c r="L573" s="6" t="n">
        <f aca="false">I573/K573</f>
        <v>240.858614543047</v>
      </c>
      <c r="M573" s="25" t="n">
        <f aca="false">C573/L573</f>
        <v>605.708042773475</v>
      </c>
      <c r="N573" s="17" t="n">
        <f aca="false">J573/G573</f>
        <v>0.724143559797297</v>
      </c>
      <c r="O573" s="18" t="n">
        <f aca="false">LN(L573/(3.14*H573^2/4))</f>
        <v>1.28787469278001</v>
      </c>
    </row>
    <row r="574" customFormat="false" ht="14.25" hidden="false" customHeight="false" outlineLevel="0" collapsed="false">
      <c r="A574" s="14" t="n">
        <v>56</v>
      </c>
      <c r="B574" s="14" t="n">
        <v>12.0851</v>
      </c>
      <c r="C574" s="19" t="n">
        <v>146590</v>
      </c>
      <c r="G574" s="20" t="n">
        <f aca="false">$G$11</f>
        <v>14.8</v>
      </c>
      <c r="H574" s="20" t="n">
        <f aca="false">$H$11</f>
        <v>9.2</v>
      </c>
      <c r="I574" s="6" t="n">
        <f aca="false">(3.14*POWER(H574,2)*0.25*G574)</f>
        <v>983.34752</v>
      </c>
      <c r="J574" s="26" t="n">
        <f aca="false">B574-C574/(2*10^5/1.8467)</f>
        <v>10.731561235</v>
      </c>
      <c r="K574" s="24" t="n">
        <f aca="false">G574-J574</f>
        <v>4.068438765</v>
      </c>
      <c r="L574" s="6" t="n">
        <f aca="false">I574/K574</f>
        <v>241.701442936674</v>
      </c>
      <c r="M574" s="25" t="n">
        <f aca="false">C574/L574</f>
        <v>606.492035045098</v>
      </c>
      <c r="N574" s="17" t="n">
        <f aca="false">J574/G574</f>
        <v>0.725105488851351</v>
      </c>
      <c r="O574" s="18" t="n">
        <f aca="false">LN(L574/(3.14*H574^2/4))</f>
        <v>1.29136785073036</v>
      </c>
    </row>
    <row r="575" customFormat="false" ht="14.25" hidden="false" customHeight="false" outlineLevel="0" collapsed="false">
      <c r="A575" s="14" t="n">
        <v>56.1</v>
      </c>
      <c r="B575" s="14" t="n">
        <v>12.1064</v>
      </c>
      <c r="C575" s="19" t="n">
        <v>147373</v>
      </c>
      <c r="G575" s="20" t="n">
        <f aca="false">$G$11</f>
        <v>14.8</v>
      </c>
      <c r="H575" s="20" t="n">
        <f aca="false">$H$11</f>
        <v>9.2</v>
      </c>
      <c r="I575" s="6" t="n">
        <f aca="false">(3.14*POWER(H575,2)*0.25*G575)</f>
        <v>983.34752</v>
      </c>
      <c r="J575" s="26" t="n">
        <f aca="false">B575-C575/(2*10^5/1.8467)</f>
        <v>10.7456314045</v>
      </c>
      <c r="K575" s="24" t="n">
        <f aca="false">G575-J575</f>
        <v>4.0543685955</v>
      </c>
      <c r="L575" s="6" t="n">
        <f aca="false">I575/K575</f>
        <v>242.540236990645</v>
      </c>
      <c r="M575" s="25" t="n">
        <f aca="false">C575/L575</f>
        <v>607.622891065634</v>
      </c>
      <c r="N575" s="17" t="n">
        <f aca="false">J575/G575</f>
        <v>0.72605617597973</v>
      </c>
      <c r="O575" s="18" t="n">
        <f aca="false">LN(L575/(3.14*H575^2/4))</f>
        <v>1.29483221543775</v>
      </c>
    </row>
    <row r="576" customFormat="false" ht="14.25" hidden="false" customHeight="false" outlineLevel="0" collapsed="false">
      <c r="A576" s="14" t="n">
        <v>56.2</v>
      </c>
      <c r="B576" s="14" t="n">
        <v>12.1271</v>
      </c>
      <c r="C576" s="19" t="n">
        <v>148093</v>
      </c>
      <c r="G576" s="20" t="n">
        <f aca="false">$G$11</f>
        <v>14.8</v>
      </c>
      <c r="H576" s="20" t="n">
        <f aca="false">$H$11</f>
        <v>9.2</v>
      </c>
      <c r="I576" s="6" t="n">
        <f aca="false">(3.14*POWER(H576,2)*0.25*G576)</f>
        <v>983.34752</v>
      </c>
      <c r="J576" s="26" t="n">
        <f aca="false">B576-C576/(2*10^5/1.8467)</f>
        <v>10.7596832845</v>
      </c>
      <c r="K576" s="24" t="n">
        <f aca="false">G576-J576</f>
        <v>4.0403167155</v>
      </c>
      <c r="L576" s="6" t="n">
        <f aca="false">I576/K576</f>
        <v>243.38377143246</v>
      </c>
      <c r="M576" s="25" t="n">
        <f aca="false">C576/L576</f>
        <v>608.475245199725</v>
      </c>
      <c r="N576" s="17" t="n">
        <f aca="false">J576/G576</f>
        <v>0.727005627331081</v>
      </c>
      <c r="O576" s="18" t="n">
        <f aca="false">LN(L576/(3.14*H576^2/4))</f>
        <v>1.29830409694399</v>
      </c>
    </row>
    <row r="577" customFormat="false" ht="14.25" hidden="false" customHeight="false" outlineLevel="0" collapsed="false">
      <c r="A577" s="14" t="n">
        <v>56.3</v>
      </c>
      <c r="B577" s="14" t="n">
        <v>12.148</v>
      </c>
      <c r="C577" s="19" t="n">
        <v>148846</v>
      </c>
      <c r="G577" s="20" t="n">
        <f aca="false">$G$11</f>
        <v>14.8</v>
      </c>
      <c r="H577" s="20" t="n">
        <f aca="false">$H$11</f>
        <v>9.2</v>
      </c>
      <c r="I577" s="6" t="n">
        <f aca="false">(3.14*POWER(H577,2)*0.25*G577)</f>
        <v>983.34752</v>
      </c>
      <c r="J577" s="26" t="n">
        <f aca="false">B577-C577/(2*10^5/1.8467)</f>
        <v>10.773630459</v>
      </c>
      <c r="K577" s="24" t="n">
        <f aca="false">G577-J577</f>
        <v>4.026369541</v>
      </c>
      <c r="L577" s="6" t="n">
        <f aca="false">I577/K577</f>
        <v>244.226842565418</v>
      </c>
      <c r="M577" s="25" t="n">
        <f aca="false">C577/L577</f>
        <v>609.457987649866</v>
      </c>
      <c r="N577" s="17" t="n">
        <f aca="false">J577/G577</f>
        <v>0.727948003986486</v>
      </c>
      <c r="O577" s="18" t="n">
        <f aca="false">LN(L577/(3.14*H577^2/4))</f>
        <v>1.30176206914084</v>
      </c>
    </row>
    <row r="578" customFormat="false" ht="14.25" hidden="false" customHeight="false" outlineLevel="0" collapsed="false">
      <c r="A578" s="14" t="n">
        <v>56.4</v>
      </c>
      <c r="B578" s="14" t="n">
        <v>12.1685</v>
      </c>
      <c r="C578" s="19" t="n">
        <v>149609</v>
      </c>
      <c r="G578" s="20" t="n">
        <f aca="false">$G$11</f>
        <v>14.8</v>
      </c>
      <c r="H578" s="20" t="n">
        <f aca="false">$H$11</f>
        <v>9.2</v>
      </c>
      <c r="I578" s="6" t="n">
        <f aca="false">(3.14*POWER(H578,2)*0.25*G578)</f>
        <v>983.34752</v>
      </c>
      <c r="J578" s="26" t="n">
        <f aca="false">B578-C578/(2*10^5/1.8467)</f>
        <v>10.7870852985</v>
      </c>
      <c r="K578" s="24" t="n">
        <f aca="false">G578-J578</f>
        <v>4.0129147015</v>
      </c>
      <c r="L578" s="6" t="n">
        <f aca="false">I578/K578</f>
        <v>245.045706960188</v>
      </c>
      <c r="M578" s="25" t="n">
        <f aca="false">C578/L578</f>
        <v>610.535078765149</v>
      </c>
      <c r="N578" s="17" t="n">
        <f aca="false">J578/G578</f>
        <v>0.728857114763513</v>
      </c>
      <c r="O578" s="18" t="n">
        <f aca="false">LN(L578/(3.14*H578^2/4))</f>
        <v>1.30510934525567</v>
      </c>
    </row>
    <row r="579" customFormat="false" ht="14.25" hidden="false" customHeight="false" outlineLevel="0" collapsed="false">
      <c r="A579" s="14" t="n">
        <v>56.5</v>
      </c>
      <c r="B579" s="14" t="n">
        <v>12.1892</v>
      </c>
      <c r="C579" s="19" t="n">
        <v>150375</v>
      </c>
      <c r="G579" s="20" t="n">
        <f aca="false">$G$11</f>
        <v>14.8</v>
      </c>
      <c r="H579" s="20" t="n">
        <f aca="false">$H$11</f>
        <v>9.2</v>
      </c>
      <c r="I579" s="6" t="n">
        <f aca="false">(3.14*POWER(H579,2)*0.25*G579)</f>
        <v>983.34752</v>
      </c>
      <c r="J579" s="26" t="n">
        <f aca="false">B579-C579/(2*10^5/1.8467)</f>
        <v>10.8007124375</v>
      </c>
      <c r="K579" s="24" t="n">
        <f aca="false">G579-J579</f>
        <v>3.9992875625</v>
      </c>
      <c r="L579" s="6" t="n">
        <f aca="false">I579/K579</f>
        <v>245.880673653109</v>
      </c>
      <c r="M579" s="25" t="n">
        <f aca="false">C579/L579</f>
        <v>611.577143359184</v>
      </c>
      <c r="N579" s="17" t="n">
        <f aca="false">J579/G579</f>
        <v>0.729777867398649</v>
      </c>
      <c r="O579" s="18" t="n">
        <f aca="false">LN(L579/(3.14*H579^2/4))</f>
        <v>1.30851094488854</v>
      </c>
    </row>
    <row r="580" customFormat="false" ht="14.25" hidden="false" customHeight="false" outlineLevel="0" collapsed="false">
      <c r="A580" s="14" t="n">
        <v>56.6</v>
      </c>
      <c r="B580" s="14" t="n">
        <v>12.2098</v>
      </c>
      <c r="C580" s="19" t="n">
        <v>151099</v>
      </c>
      <c r="G580" s="20" t="n">
        <f aca="false">$G$11</f>
        <v>14.8</v>
      </c>
      <c r="H580" s="20" t="n">
        <f aca="false">$H$11</f>
        <v>9.2</v>
      </c>
      <c r="I580" s="6" t="n">
        <f aca="false">(3.14*POWER(H580,2)*0.25*G580)</f>
        <v>983.34752</v>
      </c>
      <c r="J580" s="26" t="n">
        <f aca="false">B580-C580/(2*10^5/1.8467)</f>
        <v>10.8146273835</v>
      </c>
      <c r="K580" s="24" t="n">
        <f aca="false">G580-J580</f>
        <v>3.9853726165</v>
      </c>
      <c r="L580" s="6" t="n">
        <f aca="false">I580/K580</f>
        <v>246.73916710543</v>
      </c>
      <c r="M580" s="25" t="n">
        <f aca="false">C580/L580</f>
        <v>612.383521321672</v>
      </c>
      <c r="N580" s="17" t="n">
        <f aca="false">J580/G580</f>
        <v>0.730718066452703</v>
      </c>
      <c r="O580" s="18" t="n">
        <f aca="false">LN(L580/(3.14*H580^2/4))</f>
        <v>1.31199636813131</v>
      </c>
    </row>
    <row r="581" customFormat="false" ht="14.25" hidden="false" customHeight="false" outlineLevel="0" collapsed="false">
      <c r="A581" s="14" t="n">
        <v>56.7</v>
      </c>
      <c r="B581" s="14" t="n">
        <v>12.2304</v>
      </c>
      <c r="C581" s="19" t="n">
        <v>151881</v>
      </c>
      <c r="G581" s="20" t="n">
        <f aca="false">$G$11</f>
        <v>14.8</v>
      </c>
      <c r="H581" s="20" t="n">
        <f aca="false">$H$11</f>
        <v>9.2</v>
      </c>
      <c r="I581" s="6" t="n">
        <f aca="false">(3.14*POWER(H581,2)*0.25*G581)</f>
        <v>983.34752</v>
      </c>
      <c r="J581" s="26" t="n">
        <f aca="false">B581-C581/(2*10^5/1.8467)</f>
        <v>10.8280067865</v>
      </c>
      <c r="K581" s="24" t="n">
        <f aca="false">G581-J581</f>
        <v>3.9719932135</v>
      </c>
      <c r="L581" s="6" t="n">
        <f aca="false">I581/K581</f>
        <v>247.570292078496</v>
      </c>
      <c r="M581" s="25" t="n">
        <f aca="false">C581/L581</f>
        <v>613.486370779268</v>
      </c>
      <c r="N581" s="17" t="n">
        <f aca="false">J581/G581</f>
        <v>0.731622080168919</v>
      </c>
      <c r="O581" s="18" t="n">
        <f aca="false">LN(L581/(3.14*H581^2/4))</f>
        <v>1.3153591431737</v>
      </c>
    </row>
    <row r="582" customFormat="false" ht="14.25" hidden="false" customHeight="false" outlineLevel="0" collapsed="false">
      <c r="A582" s="14" t="n">
        <v>56.8</v>
      </c>
      <c r="B582" s="14" t="n">
        <v>12.2512</v>
      </c>
      <c r="C582" s="19" t="n">
        <v>152680</v>
      </c>
      <c r="G582" s="20" t="n">
        <f aca="false">$G$11</f>
        <v>14.8</v>
      </c>
      <c r="H582" s="20" t="n">
        <f aca="false">$H$11</f>
        <v>9.2</v>
      </c>
      <c r="I582" s="6" t="n">
        <f aca="false">(3.14*POWER(H582,2)*0.25*G582)</f>
        <v>983.34752</v>
      </c>
      <c r="J582" s="26" t="n">
        <f aca="false">B582-C582/(2*10^5/1.8467)</f>
        <v>10.84142922</v>
      </c>
      <c r="K582" s="24" t="n">
        <f aca="false">G582-J582</f>
        <v>3.95857078</v>
      </c>
      <c r="L582" s="6" t="n">
        <f aca="false">I582/K582</f>
        <v>248.40973539445</v>
      </c>
      <c r="M582" s="25" t="n">
        <f aca="false">C582/L582</f>
        <v>614.629695400462</v>
      </c>
      <c r="N582" s="17" t="n">
        <f aca="false">J582/G582</f>
        <v>0.732529001351351</v>
      </c>
      <c r="O582" s="18" t="n">
        <f aca="false">LN(L582/(3.14*H582^2/4))</f>
        <v>1.31874413479028</v>
      </c>
    </row>
    <row r="583" customFormat="false" ht="14.25" hidden="false" customHeight="false" outlineLevel="0" collapsed="false">
      <c r="A583" s="14" t="n">
        <v>56.9</v>
      </c>
      <c r="B583" s="14" t="n">
        <v>12.2724</v>
      </c>
      <c r="C583" s="19" t="n">
        <v>153476</v>
      </c>
      <c r="G583" s="20" t="n">
        <f aca="false">$G$11</f>
        <v>14.8</v>
      </c>
      <c r="H583" s="20" t="n">
        <f aca="false">$H$11</f>
        <v>9.2</v>
      </c>
      <c r="I583" s="6" t="n">
        <f aca="false">(3.14*POWER(H583,2)*0.25*G583)</f>
        <v>983.34752</v>
      </c>
      <c r="J583" s="26" t="n">
        <f aca="false">B583-C583/(2*10^5/1.8467)</f>
        <v>10.855279354</v>
      </c>
      <c r="K583" s="24" t="n">
        <f aca="false">G583-J583</f>
        <v>3.944720646</v>
      </c>
      <c r="L583" s="6" t="n">
        <f aca="false">I583/K583</f>
        <v>249.281915817569</v>
      </c>
      <c r="M583" s="25" t="n">
        <f aca="false">C583/L583</f>
        <v>615.672418501138</v>
      </c>
      <c r="N583" s="17" t="n">
        <f aca="false">J583/G583</f>
        <v>0.733464821216216</v>
      </c>
      <c r="O583" s="18" t="n">
        <f aca="false">LN(L583/(3.14*H583^2/4))</f>
        <v>1.32224904114683</v>
      </c>
    </row>
    <row r="584" customFormat="false" ht="14.25" hidden="false" customHeight="false" outlineLevel="0" collapsed="false">
      <c r="A584" s="14" t="n">
        <v>57</v>
      </c>
      <c r="B584" s="14" t="n">
        <v>12.2931</v>
      </c>
      <c r="C584" s="19" t="n">
        <v>154321</v>
      </c>
      <c r="G584" s="20" t="n">
        <f aca="false">$G$11</f>
        <v>14.8</v>
      </c>
      <c r="H584" s="20" t="n">
        <f aca="false">$H$11</f>
        <v>9.2</v>
      </c>
      <c r="I584" s="6" t="n">
        <f aca="false">(3.14*POWER(H584,2)*0.25*G584)</f>
        <v>983.34752</v>
      </c>
      <c r="J584" s="26" t="n">
        <f aca="false">B584-C584/(2*10^5/1.8467)</f>
        <v>10.8681770465</v>
      </c>
      <c r="K584" s="24" t="n">
        <f aca="false">G584-J584</f>
        <v>3.9318229535</v>
      </c>
      <c r="L584" s="6" t="n">
        <f aca="false">I584/K584</f>
        <v>250.099643760575</v>
      </c>
      <c r="M584" s="25" t="n">
        <f aca="false">C584/L584</f>
        <v>617.038064027531</v>
      </c>
      <c r="N584" s="17" t="n">
        <f aca="false">J584/G584</f>
        <v>0.734336286925676</v>
      </c>
      <c r="O584" s="18" t="n">
        <f aca="false">LN(L584/(3.14*H584^2/4))</f>
        <v>1.32552400658435</v>
      </c>
    </row>
    <row r="585" customFormat="false" ht="14.25" hidden="false" customHeight="false" outlineLevel="0" collapsed="false">
      <c r="A585" s="14" t="n">
        <v>57.1</v>
      </c>
      <c r="B585" s="14" t="n">
        <v>12.3137</v>
      </c>
      <c r="C585" s="19" t="n">
        <v>155130</v>
      </c>
      <c r="G585" s="20" t="n">
        <f aca="false">$G$11</f>
        <v>14.8</v>
      </c>
      <c r="H585" s="20" t="n">
        <f aca="false">$H$11</f>
        <v>9.2</v>
      </c>
      <c r="I585" s="6" t="n">
        <f aca="false">(3.14*POWER(H585,2)*0.25*G585)</f>
        <v>983.34752</v>
      </c>
      <c r="J585" s="26" t="n">
        <f aca="false">B585-C585/(2*10^5/1.8467)</f>
        <v>10.881307145</v>
      </c>
      <c r="K585" s="24" t="n">
        <f aca="false">G585-J585</f>
        <v>3.918692855</v>
      </c>
      <c r="L585" s="6" t="n">
        <f aca="false">I585/K585</f>
        <v>250.937635682601</v>
      </c>
      <c r="M585" s="25" t="n">
        <f aca="false">C585/L585</f>
        <v>618.201409198805</v>
      </c>
      <c r="N585" s="17" t="n">
        <f aca="false">J585/G585</f>
        <v>0.735223455743243</v>
      </c>
      <c r="O585" s="18" t="n">
        <f aca="false">LN(L585/(3.14*H585^2/4))</f>
        <v>1.32886903793344</v>
      </c>
    </row>
    <row r="586" customFormat="false" ht="14.25" hidden="false" customHeight="false" outlineLevel="0" collapsed="false">
      <c r="A586" s="14" t="n">
        <v>57.2</v>
      </c>
      <c r="B586" s="14" t="n">
        <v>12.3345</v>
      </c>
      <c r="C586" s="19" t="n">
        <v>155894</v>
      </c>
      <c r="G586" s="20" t="n">
        <f aca="false">$G$11</f>
        <v>14.8</v>
      </c>
      <c r="H586" s="20" t="n">
        <f aca="false">$H$11</f>
        <v>9.2</v>
      </c>
      <c r="I586" s="6" t="n">
        <f aca="false">(3.14*POWER(H586,2)*0.25*G586)</f>
        <v>983.34752</v>
      </c>
      <c r="J586" s="26" t="n">
        <f aca="false">B586-C586/(2*10^5/1.8467)</f>
        <v>10.895052751</v>
      </c>
      <c r="K586" s="24" t="n">
        <f aca="false">G586-J586</f>
        <v>3.904947249</v>
      </c>
      <c r="L586" s="6" t="n">
        <f aca="false">I586/K586</f>
        <v>251.820948478067</v>
      </c>
      <c r="M586" s="25" t="n">
        <f aca="false">C586/L586</f>
        <v>619.066844685393</v>
      </c>
      <c r="N586" s="17" t="n">
        <f aca="false">J586/G586</f>
        <v>0.736152212905405</v>
      </c>
      <c r="O586" s="18" t="n">
        <f aca="false">LN(L586/(3.14*H586^2/4))</f>
        <v>1.33238290614841</v>
      </c>
    </row>
    <row r="587" customFormat="false" ht="14.25" hidden="false" customHeight="false" outlineLevel="0" collapsed="false">
      <c r="A587" s="14" t="n">
        <v>57.3</v>
      </c>
      <c r="B587" s="14" t="n">
        <v>12.3551</v>
      </c>
      <c r="C587" s="19" t="n">
        <v>156706</v>
      </c>
      <c r="G587" s="20" t="n">
        <f aca="false">$G$11</f>
        <v>14.8</v>
      </c>
      <c r="H587" s="20" t="n">
        <f aca="false">$H$11</f>
        <v>9.2</v>
      </c>
      <c r="I587" s="6" t="n">
        <f aca="false">(3.14*POWER(H587,2)*0.25*G587)</f>
        <v>983.34752</v>
      </c>
      <c r="J587" s="26" t="n">
        <f aca="false">B587-C587/(2*10^5/1.8467)</f>
        <v>10.908155149</v>
      </c>
      <c r="K587" s="24" t="n">
        <f aca="false">G587-J587</f>
        <v>3.891844851</v>
      </c>
      <c r="L587" s="6" t="n">
        <f aca="false">I587/K587</f>
        <v>252.668736202917</v>
      </c>
      <c r="M587" s="25" t="n">
        <f aca="false">C587/L587</f>
        <v>620.2033633245</v>
      </c>
      <c r="N587" s="17" t="n">
        <f aca="false">J587/G587</f>
        <v>0.737037510067568</v>
      </c>
      <c r="O587" s="18" t="n">
        <f aca="false">LN(L587/(3.14*H587^2/4))</f>
        <v>1.33574388080717</v>
      </c>
    </row>
    <row r="588" customFormat="false" ht="14.25" hidden="false" customHeight="false" outlineLevel="0" collapsed="false">
      <c r="A588" s="14" t="n">
        <v>57.4</v>
      </c>
      <c r="B588" s="14" t="n">
        <v>12.3758</v>
      </c>
      <c r="C588" s="19" t="n">
        <v>157532</v>
      </c>
      <c r="G588" s="20" t="n">
        <f aca="false">$G$11</f>
        <v>14.8</v>
      </c>
      <c r="H588" s="20" t="n">
        <f aca="false">$H$11</f>
        <v>9.2</v>
      </c>
      <c r="I588" s="6" t="n">
        <f aca="false">(3.14*POWER(H588,2)*0.25*G588)</f>
        <v>983.34752</v>
      </c>
      <c r="J588" s="26" t="n">
        <f aca="false">B588-C588/(2*10^5/1.8467)</f>
        <v>10.921228278</v>
      </c>
      <c r="K588" s="24" t="n">
        <f aca="false">G588-J588</f>
        <v>3.878771722</v>
      </c>
      <c r="L588" s="6" t="n">
        <f aca="false">I588/K588</f>
        <v>253.520338519164</v>
      </c>
      <c r="M588" s="25" t="n">
        <f aca="false">C588/L588</f>
        <v>621.378154195278</v>
      </c>
      <c r="N588" s="17" t="n">
        <f aca="false">J588/G588</f>
        <v>0.737920829594595</v>
      </c>
      <c r="O588" s="18" t="n">
        <f aca="false">LN(L588/(3.14*H588^2/4))</f>
        <v>1.33910864374748</v>
      </c>
    </row>
    <row r="589" customFormat="false" ht="14.25" hidden="false" customHeight="false" outlineLevel="0" collapsed="false">
      <c r="A589" s="14" t="n">
        <v>57.5</v>
      </c>
      <c r="B589" s="14" t="n">
        <v>12.3964</v>
      </c>
      <c r="C589" s="19" t="n">
        <v>158317</v>
      </c>
      <c r="G589" s="20" t="n">
        <f aca="false">$G$11</f>
        <v>14.8</v>
      </c>
      <c r="H589" s="20" t="n">
        <f aca="false">$H$11</f>
        <v>9.2</v>
      </c>
      <c r="I589" s="6" t="n">
        <f aca="false">(3.14*POWER(H589,2)*0.25*G589)</f>
        <v>983.34752</v>
      </c>
      <c r="J589" s="26" t="n">
        <f aca="false">B589-C589/(2*10^5/1.8467)</f>
        <v>10.9345799805</v>
      </c>
      <c r="K589" s="24" t="n">
        <f aca="false">G589-J589</f>
        <v>3.8654200195</v>
      </c>
      <c r="L589" s="6" t="n">
        <f aca="false">I589/K589</f>
        <v>254.396033300205</v>
      </c>
      <c r="M589" s="25" t="n">
        <f aca="false">C589/L589</f>
        <v>622.324955095409</v>
      </c>
      <c r="N589" s="17" t="n">
        <f aca="false">J589/G589</f>
        <v>0.738822971655405</v>
      </c>
      <c r="O589" s="18" t="n">
        <f aca="false">LN(L589/(3.14*H589^2/4))</f>
        <v>1.34255683206074</v>
      </c>
    </row>
    <row r="590" customFormat="false" ht="14.25" hidden="false" customHeight="false" outlineLevel="0" collapsed="false">
      <c r="A590" s="14" t="n">
        <v>57.6</v>
      </c>
      <c r="B590" s="14" t="n">
        <v>12.4171</v>
      </c>
      <c r="C590" s="19" t="n">
        <v>159151</v>
      </c>
      <c r="G590" s="20" t="n">
        <f aca="false">$G$11</f>
        <v>14.8</v>
      </c>
      <c r="H590" s="20" t="n">
        <f aca="false">$H$11</f>
        <v>9.2</v>
      </c>
      <c r="I590" s="6" t="n">
        <f aca="false">(3.14*POWER(H590,2)*0.25*G590)</f>
        <v>983.34752</v>
      </c>
      <c r="J590" s="26" t="n">
        <f aca="false">B590-C590/(2*10^5/1.8467)</f>
        <v>10.9475792415</v>
      </c>
      <c r="K590" s="24" t="n">
        <f aca="false">G590-J590</f>
        <v>3.8524207585</v>
      </c>
      <c r="L590" s="6" t="n">
        <f aca="false">I590/K590</f>
        <v>255.254444320584</v>
      </c>
      <c r="M590" s="25" t="n">
        <f aca="false">C590/L590</f>
        <v>623.499427888966</v>
      </c>
      <c r="N590" s="17" t="n">
        <f aca="false">J590/G590</f>
        <v>0.739701300101351</v>
      </c>
      <c r="O590" s="18" t="n">
        <f aca="false">LN(L590/(3.14*H590^2/4))</f>
        <v>1.34592546162087</v>
      </c>
    </row>
    <row r="591" customFormat="false" ht="14.25" hidden="false" customHeight="false" outlineLevel="0" collapsed="false">
      <c r="A591" s="14" t="n">
        <v>57.7</v>
      </c>
      <c r="B591" s="14" t="n">
        <v>12.4384</v>
      </c>
      <c r="C591" s="19" t="n">
        <v>160003</v>
      </c>
      <c r="G591" s="20" t="n">
        <f aca="false">$G$11</f>
        <v>14.8</v>
      </c>
      <c r="H591" s="20" t="n">
        <f aca="false">$H$11</f>
        <v>9.2</v>
      </c>
      <c r="I591" s="6" t="n">
        <f aca="false">(3.14*POWER(H591,2)*0.25*G591)</f>
        <v>983.34752</v>
      </c>
      <c r="J591" s="26" t="n">
        <f aca="false">B591-C591/(2*10^5/1.8467)</f>
        <v>10.9610122995</v>
      </c>
      <c r="K591" s="24" t="n">
        <f aca="false">G591-J591</f>
        <v>3.8389877005</v>
      </c>
      <c r="L591" s="6" t="n">
        <f aca="false">I591/K591</f>
        <v>256.147608879269</v>
      </c>
      <c r="M591" s="25" t="n">
        <f aca="false">C591/L591</f>
        <v>624.651546426945</v>
      </c>
      <c r="N591" s="17" t="n">
        <f aca="false">J591/G591</f>
        <v>0.740608939155405</v>
      </c>
      <c r="O591" s="18" t="n">
        <f aca="false">LN(L591/(3.14*H591^2/4))</f>
        <v>1.34941846858566</v>
      </c>
    </row>
    <row r="592" customFormat="false" ht="14.25" hidden="false" customHeight="false" outlineLevel="0" collapsed="false">
      <c r="A592" s="14" t="n">
        <v>57.8</v>
      </c>
      <c r="B592" s="14" t="n">
        <v>12.4591</v>
      </c>
      <c r="C592" s="19" t="n">
        <v>160847</v>
      </c>
      <c r="G592" s="20" t="n">
        <f aca="false">$G$11</f>
        <v>14.8</v>
      </c>
      <c r="H592" s="20" t="n">
        <f aca="false">$H$11</f>
        <v>9.2</v>
      </c>
      <c r="I592" s="6" t="n">
        <f aca="false">(3.14*POWER(H592,2)*0.25*G592)</f>
        <v>983.34752</v>
      </c>
      <c r="J592" s="26" t="n">
        <f aca="false">B592-C592/(2*10^5/1.8467)</f>
        <v>10.9739192255</v>
      </c>
      <c r="K592" s="24" t="n">
        <f aca="false">G592-J592</f>
        <v>3.8260807745</v>
      </c>
      <c r="L592" s="6" t="n">
        <f aca="false">I592/K592</f>
        <v>257.011698904476</v>
      </c>
      <c r="M592" s="25" t="n">
        <f aca="false">C592/L592</f>
        <v>625.835324561557</v>
      </c>
      <c r="N592" s="17" t="n">
        <f aca="false">J592/G592</f>
        <v>0.74148102875</v>
      </c>
      <c r="O592" s="18" t="n">
        <f aca="false">LN(L592/(3.14*H592^2/4))</f>
        <v>1.352786197978</v>
      </c>
    </row>
    <row r="593" customFormat="false" ht="14.25" hidden="false" customHeight="false" outlineLevel="0" collapsed="false">
      <c r="A593" s="14" t="n">
        <v>57.9</v>
      </c>
      <c r="B593" s="14" t="n">
        <v>12.4799</v>
      </c>
      <c r="C593" s="19" t="n">
        <v>161717</v>
      </c>
      <c r="G593" s="20" t="n">
        <f aca="false">$G$11</f>
        <v>14.8</v>
      </c>
      <c r="H593" s="20" t="n">
        <f aca="false">$H$11</f>
        <v>9.2</v>
      </c>
      <c r="I593" s="6" t="n">
        <f aca="false">(3.14*POWER(H593,2)*0.25*G593)</f>
        <v>983.34752</v>
      </c>
      <c r="J593" s="26" t="n">
        <f aca="false">B593-C593/(2*10^5/1.8467)</f>
        <v>10.9866860805</v>
      </c>
      <c r="K593" s="24" t="n">
        <f aca="false">G593-J593</f>
        <v>3.8133139195</v>
      </c>
      <c r="L593" s="6" t="n">
        <f aca="false">I593/K593</f>
        <v>257.872165984419</v>
      </c>
      <c r="M593" s="25" t="n">
        <f aca="false">C593/L593</f>
        <v>627.120803762012</v>
      </c>
      <c r="N593" s="17" t="n">
        <f aca="false">J593/G593</f>
        <v>0.742343654087838</v>
      </c>
      <c r="O593" s="18" t="n">
        <f aca="false">LN(L593/(3.14*H593^2/4))</f>
        <v>1.3561285745397</v>
      </c>
    </row>
    <row r="594" customFormat="false" ht="14.25" hidden="false" customHeight="false" outlineLevel="0" collapsed="false">
      <c r="A594" s="14" t="n">
        <v>58</v>
      </c>
      <c r="B594" s="14" t="n">
        <v>12.5007</v>
      </c>
      <c r="C594" s="19" t="n">
        <v>162588</v>
      </c>
      <c r="G594" s="20" t="n">
        <f aca="false">$G$11</f>
        <v>14.8</v>
      </c>
      <c r="H594" s="20" t="n">
        <f aca="false">$H$11</f>
        <v>9.2</v>
      </c>
      <c r="I594" s="6" t="n">
        <f aca="false">(3.14*POWER(H594,2)*0.25*G594)</f>
        <v>983.34752</v>
      </c>
      <c r="J594" s="26" t="n">
        <f aca="false">B594-C594/(2*10^5/1.8467)</f>
        <v>10.999443702</v>
      </c>
      <c r="K594" s="24" t="n">
        <f aca="false">G594-J594</f>
        <v>3.800556298</v>
      </c>
      <c r="L594" s="6" t="n">
        <f aca="false">I594/K594</f>
        <v>258.737785444061</v>
      </c>
      <c r="M594" s="25" t="n">
        <f aca="false">C594/L594</f>
        <v>628.389084033307</v>
      </c>
      <c r="N594" s="17" t="n">
        <f aca="false">J594/G594</f>
        <v>0.743205655540541</v>
      </c>
      <c r="O594" s="18" t="n">
        <f aca="false">LN(L594/(3.14*H594^2/4))</f>
        <v>1.35947973054179</v>
      </c>
    </row>
    <row r="595" customFormat="false" ht="14.25" hidden="false" customHeight="false" outlineLevel="0" collapsed="false">
      <c r="A595" s="14" t="n">
        <v>58.1</v>
      </c>
      <c r="B595" s="14" t="n">
        <v>12.5214</v>
      </c>
      <c r="C595" s="19" t="n">
        <v>163416</v>
      </c>
      <c r="G595" s="20" t="n">
        <f aca="false">$G$11</f>
        <v>14.8</v>
      </c>
      <c r="H595" s="20" t="n">
        <f aca="false">$H$11</f>
        <v>9.2</v>
      </c>
      <c r="I595" s="6" t="n">
        <f aca="false">(3.14*POWER(H595,2)*0.25*G595)</f>
        <v>983.34752</v>
      </c>
      <c r="J595" s="26" t="n">
        <f aca="false">B595-C595/(2*10^5/1.8467)</f>
        <v>11.012498364</v>
      </c>
      <c r="K595" s="24" t="n">
        <f aca="false">G595-J595</f>
        <v>3.787501636</v>
      </c>
      <c r="L595" s="6" t="n">
        <f aca="false">I595/K595</f>
        <v>259.629596104549</v>
      </c>
      <c r="M595" s="25" t="n">
        <f aca="false">C595/L595</f>
        <v>629.419767437433</v>
      </c>
      <c r="N595" s="17" t="n">
        <f aca="false">J595/G595</f>
        <v>0.744087727297297</v>
      </c>
      <c r="O595" s="18" t="n">
        <f aca="false">LN(L595/(3.14*H595^2/4))</f>
        <v>1.36292057798748</v>
      </c>
    </row>
    <row r="596" customFormat="false" ht="14.25" hidden="false" customHeight="false" outlineLevel="0" collapsed="false">
      <c r="A596" s="14" t="n">
        <v>58.2</v>
      </c>
      <c r="B596" s="14" t="n">
        <v>12.542</v>
      </c>
      <c r="C596" s="19" t="n">
        <v>164283</v>
      </c>
      <c r="G596" s="20" t="n">
        <f aca="false">$G$11</f>
        <v>14.8</v>
      </c>
      <c r="H596" s="20" t="n">
        <f aca="false">$H$11</f>
        <v>9.2</v>
      </c>
      <c r="I596" s="6" t="n">
        <f aca="false">(3.14*POWER(H596,2)*0.25*G596)</f>
        <v>983.34752</v>
      </c>
      <c r="J596" s="26" t="n">
        <f aca="false">B596-C596/(2*10^5/1.8467)</f>
        <v>11.0250929195</v>
      </c>
      <c r="K596" s="24" t="n">
        <f aca="false">G596-J596</f>
        <v>3.7749070805</v>
      </c>
      <c r="L596" s="6" t="n">
        <f aca="false">I596/K596</f>
        <v>260.495821229526</v>
      </c>
      <c r="M596" s="25" t="n">
        <f aca="false">C596/L596</f>
        <v>630.6550301828</v>
      </c>
      <c r="N596" s="17" t="n">
        <f aca="false">J596/G596</f>
        <v>0.744938710777027</v>
      </c>
      <c r="O596" s="18" t="n">
        <f aca="false">LN(L596/(3.14*H596^2/4))</f>
        <v>1.36625141280911</v>
      </c>
    </row>
    <row r="597" customFormat="false" ht="14.25" hidden="false" customHeight="false" outlineLevel="0" collapsed="false">
      <c r="A597" s="14" t="n">
        <v>58.3</v>
      </c>
      <c r="B597" s="14" t="n">
        <v>12.5626</v>
      </c>
      <c r="C597" s="19" t="n">
        <v>165153</v>
      </c>
      <c r="G597" s="20" t="n">
        <f aca="false">$G$11</f>
        <v>14.8</v>
      </c>
      <c r="H597" s="20" t="n">
        <f aca="false">$H$11</f>
        <v>9.2</v>
      </c>
      <c r="I597" s="6" t="n">
        <f aca="false">(3.14*POWER(H597,2)*0.25*G597)</f>
        <v>983.34752</v>
      </c>
      <c r="J597" s="26" t="n">
        <f aca="false">B597-C597/(2*10^5/1.8467)</f>
        <v>11.0376597745</v>
      </c>
      <c r="K597" s="24" t="n">
        <f aca="false">G597-J597</f>
        <v>3.7623402255</v>
      </c>
      <c r="L597" s="6" t="n">
        <f aca="false">I597/K597</f>
        <v>261.365921490877</v>
      </c>
      <c r="M597" s="25" t="n">
        <f aca="false">C597/L597</f>
        <v>631.884214506385</v>
      </c>
      <c r="N597" s="17" t="n">
        <f aca="false">J597/G597</f>
        <v>0.745787822601351</v>
      </c>
      <c r="O597" s="18" t="n">
        <f aca="false">LN(L597/(3.14*H597^2/4))</f>
        <v>1.36958601658013</v>
      </c>
    </row>
    <row r="598" customFormat="false" ht="14.25" hidden="false" customHeight="false" outlineLevel="0" collapsed="false">
      <c r="A598" s="14" t="n">
        <v>58.4</v>
      </c>
      <c r="B598" s="14" t="n">
        <v>12.5832</v>
      </c>
      <c r="C598" s="19" t="n">
        <v>166038</v>
      </c>
      <c r="G598" s="20" t="n">
        <f aca="false">$G$11</f>
        <v>14.8</v>
      </c>
      <c r="H598" s="20" t="n">
        <f aca="false">$H$11</f>
        <v>9.2</v>
      </c>
      <c r="I598" s="6" t="n">
        <f aca="false">(3.14*POWER(H598,2)*0.25*G598)</f>
        <v>983.34752</v>
      </c>
      <c r="J598" s="26" t="n">
        <f aca="false">B598-C598/(2*10^5/1.8467)</f>
        <v>11.050088127</v>
      </c>
      <c r="K598" s="24" t="n">
        <f aca="false">G598-J598</f>
        <v>3.749911873</v>
      </c>
      <c r="L598" s="6" t="n">
        <f aca="false">I598/K598</f>
        <v>262.232167929137</v>
      </c>
      <c r="M598" s="25" t="n">
        <f aca="false">C598/L598</f>
        <v>633.171747429814</v>
      </c>
      <c r="N598" s="17" t="n">
        <f aca="false">J598/G598</f>
        <v>0.746627576148649</v>
      </c>
      <c r="O598" s="18" t="n">
        <f aca="false">LN(L598/(3.14*H598^2/4))</f>
        <v>1.37289484159723</v>
      </c>
    </row>
    <row r="599" customFormat="false" ht="14.25" hidden="false" customHeight="false" outlineLevel="0" collapsed="false">
      <c r="A599" s="14" t="n">
        <v>58.5</v>
      </c>
      <c r="B599" s="14" t="n">
        <v>12.6046</v>
      </c>
      <c r="C599" s="19" t="n">
        <v>166959</v>
      </c>
      <c r="G599" s="20" t="n">
        <f aca="false">$G$11</f>
        <v>14.8</v>
      </c>
      <c r="H599" s="20" t="n">
        <f aca="false">$H$11</f>
        <v>9.2</v>
      </c>
      <c r="I599" s="6" t="n">
        <f aca="false">(3.14*POWER(H599,2)*0.25*G599)</f>
        <v>983.34752</v>
      </c>
      <c r="J599" s="26" t="n">
        <f aca="false">B599-C599/(2*10^5/1.8467)</f>
        <v>11.0629840735</v>
      </c>
      <c r="K599" s="24" t="n">
        <f aca="false">G599-J599</f>
        <v>3.7370159265</v>
      </c>
      <c r="L599" s="6" t="n">
        <f aca="false">I599/K599</f>
        <v>263.137096373303</v>
      </c>
      <c r="M599" s="25" t="n">
        <f aca="false">C599/L599</f>
        <v>634.49434648751</v>
      </c>
      <c r="N599" s="17" t="n">
        <f aca="false">J599/G599</f>
        <v>0.747498923885135</v>
      </c>
      <c r="O599" s="18" t="n">
        <f aca="false">LN(L599/(3.14*H599^2/4))</f>
        <v>1.37633976843476</v>
      </c>
    </row>
    <row r="600" customFormat="false" ht="14.25" hidden="false" customHeight="false" outlineLevel="0" collapsed="false">
      <c r="A600" s="14" t="n">
        <v>58.6</v>
      </c>
      <c r="B600" s="14" t="n">
        <v>12.6252</v>
      </c>
      <c r="C600" s="19" t="n">
        <v>167867</v>
      </c>
      <c r="G600" s="20" t="n">
        <f aca="false">$G$11</f>
        <v>14.8</v>
      </c>
      <c r="H600" s="20" t="n">
        <f aca="false">$H$11</f>
        <v>9.2</v>
      </c>
      <c r="I600" s="6" t="n">
        <f aca="false">(3.14*POWER(H600,2)*0.25*G600)</f>
        <v>983.34752</v>
      </c>
      <c r="J600" s="26" t="n">
        <f aca="false">B600-C600/(2*10^5/1.8467)</f>
        <v>11.0752000555</v>
      </c>
      <c r="K600" s="24" t="n">
        <f aca="false">G600-J600</f>
        <v>3.7247999445</v>
      </c>
      <c r="L600" s="6" t="n">
        <f aca="false">I600/K600</f>
        <v>264.000089844288</v>
      </c>
      <c r="M600" s="25" t="n">
        <f aca="false">C600/L600</f>
        <v>635.859632089561</v>
      </c>
      <c r="N600" s="17" t="n">
        <f aca="false">J600/G600</f>
        <v>0.748324328074324</v>
      </c>
      <c r="O600" s="18" t="n">
        <f aca="false">LN(L600/(3.14*H600^2/4))</f>
        <v>1.37961403655527</v>
      </c>
    </row>
    <row r="601" customFormat="false" ht="14.25" hidden="false" customHeight="false" outlineLevel="0" collapsed="false">
      <c r="A601" s="14" t="n">
        <v>58.7</v>
      </c>
      <c r="B601" s="14" t="n">
        <v>12.646</v>
      </c>
      <c r="C601" s="19" t="n">
        <v>168744</v>
      </c>
      <c r="G601" s="20" t="n">
        <f aca="false">$G$11</f>
        <v>14.8</v>
      </c>
      <c r="H601" s="20" t="n">
        <f aca="false">$H$11</f>
        <v>9.2</v>
      </c>
      <c r="I601" s="6" t="n">
        <f aca="false">(3.14*POWER(H601,2)*0.25*G601)</f>
        <v>983.34752</v>
      </c>
      <c r="J601" s="26" t="n">
        <f aca="false">B601-C601/(2*10^5/1.8467)</f>
        <v>11.087902276</v>
      </c>
      <c r="K601" s="24" t="n">
        <f aca="false">G601-J601</f>
        <v>3.712097724</v>
      </c>
      <c r="L601" s="6" t="n">
        <f aca="false">I601/K601</f>
        <v>264.903457051337</v>
      </c>
      <c r="M601" s="25" t="n">
        <f aca="false">C601/L601</f>
        <v>637.001879395248</v>
      </c>
      <c r="N601" s="17" t="n">
        <f aca="false">J601/G601</f>
        <v>0.749182586216216</v>
      </c>
      <c r="O601" s="18" t="n">
        <f aca="false">LN(L601/(3.14*H601^2/4))</f>
        <v>1.38303003968403</v>
      </c>
    </row>
    <row r="602" customFormat="false" ht="14.25" hidden="false" customHeight="false" outlineLevel="0" collapsed="false">
      <c r="A602" s="14" t="n">
        <v>58.8</v>
      </c>
      <c r="B602" s="14" t="n">
        <v>12.6668</v>
      </c>
      <c r="C602" s="19" t="n">
        <v>169658</v>
      </c>
      <c r="G602" s="20" t="n">
        <f aca="false">$G$11</f>
        <v>14.8</v>
      </c>
      <c r="H602" s="20" t="n">
        <f aca="false">$H$11</f>
        <v>9.2</v>
      </c>
      <c r="I602" s="6" t="n">
        <f aca="false">(3.14*POWER(H602,2)*0.25*G602)</f>
        <v>983.34752</v>
      </c>
      <c r="J602" s="26" t="n">
        <f aca="false">B602-C602/(2*10^5/1.8467)</f>
        <v>11.100262857</v>
      </c>
      <c r="K602" s="24" t="n">
        <f aca="false">G602-J602</f>
        <v>3.699737143</v>
      </c>
      <c r="L602" s="6" t="n">
        <f aca="false">I602/K602</f>
        <v>265.788482260292</v>
      </c>
      <c r="M602" s="25" t="n">
        <f aca="false">C602/L602</f>
        <v>638.319608724995</v>
      </c>
      <c r="N602" s="17" t="n">
        <f aca="false">J602/G602</f>
        <v>0.750017760608108</v>
      </c>
      <c r="O602" s="18" t="n">
        <f aca="false">LN(L602/(3.14*H602^2/4))</f>
        <v>1.38636540607596</v>
      </c>
    </row>
    <row r="603" customFormat="false" ht="14.25" hidden="false" customHeight="false" outlineLevel="0" collapsed="false">
      <c r="A603" s="14" t="n">
        <v>58.9</v>
      </c>
      <c r="B603" s="14" t="n">
        <v>12.6876</v>
      </c>
      <c r="C603" s="19" t="n">
        <v>170569</v>
      </c>
      <c r="G603" s="20" t="n">
        <f aca="false">$G$11</f>
        <v>14.8</v>
      </c>
      <c r="H603" s="20" t="n">
        <f aca="false">$H$11</f>
        <v>9.2</v>
      </c>
      <c r="I603" s="6" t="n">
        <f aca="false">(3.14*POWER(H603,2)*0.25*G603)</f>
        <v>983.34752</v>
      </c>
      <c r="J603" s="26" t="n">
        <f aca="false">B603-C603/(2*10^5/1.8467)</f>
        <v>11.1126511385</v>
      </c>
      <c r="K603" s="24" t="n">
        <f aca="false">G603-J603</f>
        <v>3.6873488615</v>
      </c>
      <c r="L603" s="6" t="n">
        <f aca="false">I603/K603</f>
        <v>266.681444293822</v>
      </c>
      <c r="M603" s="25" t="n">
        <f aca="false">C603/L603</f>
        <v>639.598305955146</v>
      </c>
      <c r="N603" s="17" t="n">
        <f aca="false">J603/G603</f>
        <v>0.750854806655405</v>
      </c>
      <c r="O603" s="18" t="n">
        <f aca="false">LN(L603/(3.14*H603^2/4))</f>
        <v>1.38971944665597</v>
      </c>
    </row>
    <row r="604" customFormat="false" ht="14.25" hidden="false" customHeight="false" outlineLevel="0" collapsed="false">
      <c r="A604" s="14" t="n">
        <v>59</v>
      </c>
      <c r="B604" s="14" t="n">
        <v>12.7083</v>
      </c>
      <c r="C604" s="19" t="n">
        <v>171489</v>
      </c>
      <c r="G604" s="20" t="n">
        <f aca="false">$G$11</f>
        <v>14.8</v>
      </c>
      <c r="H604" s="20" t="n">
        <f aca="false">$H$11</f>
        <v>9.2</v>
      </c>
      <c r="I604" s="6" t="n">
        <f aca="false">(3.14*POWER(H604,2)*0.25*G604)</f>
        <v>983.34752</v>
      </c>
      <c r="J604" s="26" t="n">
        <f aca="false">B604-C604/(2*10^5/1.8467)</f>
        <v>11.1248563185</v>
      </c>
      <c r="K604" s="24" t="n">
        <f aca="false">G604-J604</f>
        <v>3.6751436815</v>
      </c>
      <c r="L604" s="6" t="n">
        <f aca="false">I604/K604</f>
        <v>267.567095390036</v>
      </c>
      <c r="M604" s="25" t="n">
        <f aca="false">C604/L604</f>
        <v>640.919615881834</v>
      </c>
      <c r="N604" s="17" t="n">
        <f aca="false">J604/G604</f>
        <v>0.75167948097973</v>
      </c>
      <c r="O604" s="18" t="n">
        <f aca="false">LN(L604/(3.14*H604^2/4))</f>
        <v>1.39303495186273</v>
      </c>
    </row>
    <row r="605" customFormat="false" ht="14.25" hidden="false" customHeight="false" outlineLevel="0" collapsed="false">
      <c r="A605" s="14" t="n">
        <v>59.1</v>
      </c>
      <c r="B605" s="14" t="n">
        <v>12.729</v>
      </c>
      <c r="C605" s="19" t="n">
        <v>172344</v>
      </c>
      <c r="G605" s="20" t="n">
        <f aca="false">$G$11</f>
        <v>14.8</v>
      </c>
      <c r="H605" s="20" t="n">
        <f aca="false">$H$11</f>
        <v>9.2</v>
      </c>
      <c r="I605" s="6" t="n">
        <f aca="false">(3.14*POWER(H605,2)*0.25*G605)</f>
        <v>983.34752</v>
      </c>
      <c r="J605" s="26" t="n">
        <f aca="false">B605-C605/(2*10^5/1.8467)</f>
        <v>11.137661676</v>
      </c>
      <c r="K605" s="24" t="n">
        <f aca="false">G605-J605</f>
        <v>3.662338324</v>
      </c>
      <c r="L605" s="6" t="n">
        <f aca="false">I605/K605</f>
        <v>268.502643121728</v>
      </c>
      <c r="M605" s="25" t="n">
        <f aca="false">C605/L605</f>
        <v>641.87077637767</v>
      </c>
      <c r="N605" s="17" t="n">
        <f aca="false">J605/G605</f>
        <v>0.752544707837838</v>
      </c>
      <c r="O605" s="18" t="n">
        <f aca="false">LN(L605/(3.14*H605^2/4))</f>
        <v>1.39652535101899</v>
      </c>
    </row>
    <row r="606" customFormat="false" ht="14.25" hidden="false" customHeight="false" outlineLevel="0" collapsed="false">
      <c r="A606" s="14" t="n">
        <v>59.2</v>
      </c>
      <c r="B606" s="14" t="n">
        <v>12.7497</v>
      </c>
      <c r="C606" s="19" t="n">
        <v>173271</v>
      </c>
      <c r="G606" s="20" t="n">
        <f aca="false">$G$11</f>
        <v>14.8</v>
      </c>
      <c r="H606" s="20" t="n">
        <f aca="false">$H$11</f>
        <v>9.2</v>
      </c>
      <c r="I606" s="6" t="n">
        <f aca="false">(3.14*POWER(H606,2)*0.25*G606)</f>
        <v>983.34752</v>
      </c>
      <c r="J606" s="26" t="n">
        <f aca="false">B606-C606/(2*10^5/1.8467)</f>
        <v>11.1498022215</v>
      </c>
      <c r="K606" s="24" t="n">
        <f aca="false">G606-J606</f>
        <v>3.6501977785</v>
      </c>
      <c r="L606" s="6" t="n">
        <f aca="false">I606/K606</f>
        <v>269.395682007152</v>
      </c>
      <c r="M606" s="25" t="n">
        <f aca="false">C606/L606</f>
        <v>643.184028448532</v>
      </c>
      <c r="N606" s="17" t="n">
        <f aca="false">J606/G606</f>
        <v>0.753365014966216</v>
      </c>
      <c r="O606" s="18" t="n">
        <f aca="false">LN(L606/(3.14*H606^2/4))</f>
        <v>1.39984582875326</v>
      </c>
    </row>
    <row r="607" customFormat="false" ht="14.25" hidden="false" customHeight="false" outlineLevel="0" collapsed="false">
      <c r="A607" s="14" t="n">
        <v>59.3</v>
      </c>
      <c r="B607" s="14" t="n">
        <v>12.771</v>
      </c>
      <c r="C607" s="19" t="n">
        <v>174218</v>
      </c>
      <c r="G607" s="20" t="n">
        <f aca="false">$G$11</f>
        <v>14.8</v>
      </c>
      <c r="H607" s="20" t="n">
        <f aca="false">$H$11</f>
        <v>9.2</v>
      </c>
      <c r="I607" s="6" t="n">
        <f aca="false">(3.14*POWER(H607,2)*0.25*G607)</f>
        <v>983.34752</v>
      </c>
      <c r="J607" s="26" t="n">
        <f aca="false">B607-C607/(2*10^5/1.8467)</f>
        <v>11.162358097</v>
      </c>
      <c r="K607" s="24" t="n">
        <f aca="false">G607-J607</f>
        <v>3.637641903</v>
      </c>
      <c r="L607" s="6" t="n">
        <f aca="false">I607/K607</f>
        <v>270.32554226655</v>
      </c>
      <c r="M607" s="25" t="n">
        <f aca="false">C607/L607</f>
        <v>644.474800787472</v>
      </c>
      <c r="N607" s="17" t="n">
        <f aca="false">J607/G607</f>
        <v>0.754213384932432</v>
      </c>
      <c r="O607" s="18" t="n">
        <f aca="false">LN(L607/(3.14*H607^2/4))</f>
        <v>1.40329153789935</v>
      </c>
    </row>
    <row r="608" customFormat="false" ht="14.25" hidden="false" customHeight="false" outlineLevel="0" collapsed="false">
      <c r="A608" s="14" t="n">
        <v>59.4</v>
      </c>
      <c r="B608" s="14" t="n">
        <v>12.7915</v>
      </c>
      <c r="C608" s="19" t="n">
        <v>175150</v>
      </c>
      <c r="G608" s="20" t="n">
        <f aca="false">$G$11</f>
        <v>14.8</v>
      </c>
      <c r="H608" s="20" t="n">
        <f aca="false">$H$11</f>
        <v>9.2</v>
      </c>
      <c r="I608" s="6" t="n">
        <f aca="false">(3.14*POWER(H608,2)*0.25*G608)</f>
        <v>983.34752</v>
      </c>
      <c r="J608" s="26" t="n">
        <f aca="false">B608-C608/(2*10^5/1.8467)</f>
        <v>11.174252475</v>
      </c>
      <c r="K608" s="24" t="n">
        <f aca="false">G608-J608</f>
        <v>3.625747525</v>
      </c>
      <c r="L608" s="6" t="n">
        <f aca="false">I608/K608</f>
        <v>271.212353651127</v>
      </c>
      <c r="M608" s="25" t="n">
        <f aca="false">C608/L608</f>
        <v>645.803915795456</v>
      </c>
      <c r="N608" s="17" t="n">
        <f aca="false">J608/G608</f>
        <v>0.755017059121622</v>
      </c>
      <c r="O608" s="18" t="n">
        <f aca="false">LN(L608/(3.14*H608^2/4))</f>
        <v>1.40656669992947</v>
      </c>
    </row>
    <row r="609" customFormat="false" ht="14.25" hidden="false" customHeight="false" outlineLevel="0" collapsed="false">
      <c r="A609" s="14" t="n">
        <v>59.5</v>
      </c>
      <c r="B609" s="14" t="n">
        <v>12.8122</v>
      </c>
      <c r="C609" s="19" t="n">
        <v>176097</v>
      </c>
      <c r="G609" s="20" t="n">
        <f aca="false">$G$11</f>
        <v>14.8</v>
      </c>
      <c r="H609" s="20" t="n">
        <f aca="false">$H$11</f>
        <v>9.2</v>
      </c>
      <c r="I609" s="6" t="n">
        <f aca="false">(3.14*POWER(H609,2)*0.25*G609)</f>
        <v>983.34752</v>
      </c>
      <c r="J609" s="26" t="n">
        <f aca="false">B609-C609/(2*10^5/1.8467)</f>
        <v>11.1862083505</v>
      </c>
      <c r="K609" s="24" t="n">
        <f aca="false">G609-J609</f>
        <v>3.6137916495</v>
      </c>
      <c r="L609" s="6" t="n">
        <f aca="false">I609/K609</f>
        <v>272.109633142811</v>
      </c>
      <c r="M609" s="25" t="n">
        <f aca="false">C609/L609</f>
        <v>647.154597086899</v>
      </c>
      <c r="N609" s="17" t="n">
        <f aca="false">J609/G609</f>
        <v>0.755824888547297</v>
      </c>
      <c r="O609" s="18" t="n">
        <f aca="false">LN(L609/(3.14*H609^2/4))</f>
        <v>1.4098696412027</v>
      </c>
    </row>
    <row r="610" customFormat="false" ht="14.25" hidden="false" customHeight="false" outlineLevel="0" collapsed="false">
      <c r="A610" s="14" t="n">
        <v>59.6</v>
      </c>
      <c r="B610" s="14" t="n">
        <v>12.8327</v>
      </c>
      <c r="C610" s="19" t="n">
        <v>177039</v>
      </c>
      <c r="G610" s="20" t="n">
        <f aca="false">$G$11</f>
        <v>14.8</v>
      </c>
      <c r="H610" s="20" t="n">
        <f aca="false">$H$11</f>
        <v>9.2</v>
      </c>
      <c r="I610" s="6" t="n">
        <f aca="false">(3.14*POWER(H610,2)*0.25*G610)</f>
        <v>983.34752</v>
      </c>
      <c r="J610" s="26" t="n">
        <f aca="false">B610-C610/(2*10^5/1.8467)</f>
        <v>11.1980103935</v>
      </c>
      <c r="K610" s="24" t="n">
        <f aca="false">G610-J610</f>
        <v>3.6019896065</v>
      </c>
      <c r="L610" s="6" t="n">
        <f aca="false">I610/K610</f>
        <v>273.001209727394</v>
      </c>
      <c r="M610" s="25" t="n">
        <f aca="false">C610/L610</f>
        <v>648.491631875122</v>
      </c>
      <c r="N610" s="17" t="n">
        <f aca="false">J610/G610</f>
        <v>0.756622323885135</v>
      </c>
      <c r="O610" s="18" t="n">
        <f aca="false">LN(L610/(3.14*H610^2/4))</f>
        <v>1.41314081950076</v>
      </c>
    </row>
    <row r="611" customFormat="false" ht="14.25" hidden="false" customHeight="false" outlineLevel="0" collapsed="false">
      <c r="A611" s="14" t="n">
        <v>59.7</v>
      </c>
      <c r="B611" s="14" t="n">
        <v>12.8533</v>
      </c>
      <c r="C611" s="19" t="n">
        <v>178001</v>
      </c>
      <c r="G611" s="20" t="n">
        <f aca="false">$G$11</f>
        <v>14.8</v>
      </c>
      <c r="H611" s="20" t="n">
        <f aca="false">$H$11</f>
        <v>9.2</v>
      </c>
      <c r="I611" s="6" t="n">
        <f aca="false">(3.14*POWER(H611,2)*0.25*G611)</f>
        <v>983.34752</v>
      </c>
      <c r="J611" s="26" t="n">
        <f aca="false">B611-C611/(2*10^5/1.8467)</f>
        <v>11.2097277665</v>
      </c>
      <c r="K611" s="24" t="n">
        <f aca="false">G611-J611</f>
        <v>3.5902722335</v>
      </c>
      <c r="L611" s="6" t="n">
        <f aca="false">I611/K611</f>
        <v>273.892188682689</v>
      </c>
      <c r="M611" s="25" t="n">
        <f aca="false">C611/L611</f>
        <v>649.894401355925</v>
      </c>
      <c r="N611" s="17" t="n">
        <f aca="false">J611/G611</f>
        <v>0.757414038277027</v>
      </c>
      <c r="O611" s="18" t="n">
        <f aca="false">LN(L611/(3.14*H611^2/4))</f>
        <v>1.41639915008642</v>
      </c>
    </row>
    <row r="612" customFormat="false" ht="14.25" hidden="false" customHeight="false" outlineLevel="0" collapsed="false">
      <c r="A612" s="14" t="n">
        <v>59.8</v>
      </c>
      <c r="B612" s="14" t="n">
        <v>12.874</v>
      </c>
      <c r="C612" s="19" t="n">
        <v>178939</v>
      </c>
      <c r="G612" s="20" t="n">
        <f aca="false">$G$11</f>
        <v>14.8</v>
      </c>
      <c r="H612" s="20" t="n">
        <f aca="false">$H$11</f>
        <v>9.2</v>
      </c>
      <c r="I612" s="6" t="n">
        <f aca="false">(3.14*POWER(H612,2)*0.25*G612)</f>
        <v>983.34752</v>
      </c>
      <c r="J612" s="26" t="n">
        <f aca="false">B612-C612/(2*10^5/1.8467)</f>
        <v>11.2217667435</v>
      </c>
      <c r="K612" s="24" t="n">
        <f aca="false">G612-J612</f>
        <v>3.5782332565</v>
      </c>
      <c r="L612" s="6" t="n">
        <f aca="false">I612/K612</f>
        <v>274.813699809455</v>
      </c>
      <c r="M612" s="25" t="n">
        <f aca="false">C612/L612</f>
        <v>651.128383061213</v>
      </c>
      <c r="N612" s="17" t="n">
        <f aca="false">J612/G612</f>
        <v>0.758227482668919</v>
      </c>
      <c r="O612" s="18" t="n">
        <f aca="false">LN(L612/(3.14*H612^2/4))</f>
        <v>1.41975800594147</v>
      </c>
    </row>
    <row r="613" customFormat="false" ht="14.25" hidden="false" customHeight="false" outlineLevel="0" collapsed="false">
      <c r="A613" s="14" t="n">
        <v>59.9</v>
      </c>
      <c r="B613" s="14" t="n">
        <v>12.8946</v>
      </c>
      <c r="C613" s="19" t="n">
        <v>179906</v>
      </c>
      <c r="G613" s="20" t="n">
        <f aca="false">$G$11</f>
        <v>14.8</v>
      </c>
      <c r="H613" s="20" t="n">
        <f aca="false">$H$11</f>
        <v>9.2</v>
      </c>
      <c r="I613" s="6" t="n">
        <f aca="false">(3.14*POWER(H613,2)*0.25*G613)</f>
        <v>983.34752</v>
      </c>
      <c r="J613" s="26" t="n">
        <f aca="false">B613-C613/(2*10^5/1.8467)</f>
        <v>11.233437949</v>
      </c>
      <c r="K613" s="24" t="n">
        <f aca="false">G613-J613</f>
        <v>3.566562051</v>
      </c>
      <c r="L613" s="6" t="n">
        <f aca="false">I613/K613</f>
        <v>275.712999224081</v>
      </c>
      <c r="M613" s="25" t="n">
        <f aca="false">C613/L613</f>
        <v>652.51185292785</v>
      </c>
      <c r="N613" s="17" t="n">
        <f aca="false">J613/G613</f>
        <v>0.759016077635135</v>
      </c>
      <c r="O613" s="18" t="n">
        <f aca="false">LN(L613/(3.14*H613^2/4))</f>
        <v>1.42302505989582</v>
      </c>
    </row>
    <row r="614" customFormat="false" ht="14.25" hidden="false" customHeight="false" outlineLevel="0" collapsed="false">
      <c r="A614" s="14" t="n">
        <v>60</v>
      </c>
      <c r="B614" s="14" t="n">
        <v>12.9153</v>
      </c>
      <c r="C614" s="19" t="n">
        <v>180827</v>
      </c>
      <c r="G614" s="20" t="n">
        <f aca="false">$G$11</f>
        <v>14.8</v>
      </c>
      <c r="H614" s="20" t="n">
        <f aca="false">$H$11</f>
        <v>9.2</v>
      </c>
      <c r="I614" s="6" t="n">
        <f aca="false">(3.14*POWER(H614,2)*0.25*G614)</f>
        <v>983.34752</v>
      </c>
      <c r="J614" s="26" t="n">
        <f aca="false">B614-C614/(2*10^5/1.8467)</f>
        <v>11.2456338955</v>
      </c>
      <c r="K614" s="24" t="n">
        <f aca="false">G614-J614</f>
        <v>3.5543661045</v>
      </c>
      <c r="L614" s="6" t="n">
        <f aca="false">I614/K614</f>
        <v>276.659041609426</v>
      </c>
      <c r="M614" s="25" t="n">
        <f aca="false">C614/L614</f>
        <v>653.60958003781</v>
      </c>
      <c r="N614" s="17" t="n">
        <f aca="false">J614/G614</f>
        <v>0.759840128074324</v>
      </c>
      <c r="O614" s="18" t="n">
        <f aca="false">LN(L614/(3.14*H614^2/4))</f>
        <v>1.42645044438462</v>
      </c>
    </row>
    <row r="615" customFormat="false" ht="14.25" hidden="false" customHeight="false" outlineLevel="0" collapsed="false">
      <c r="A615" s="14" t="n">
        <v>60.1</v>
      </c>
      <c r="B615" s="14" t="n">
        <v>12.9366</v>
      </c>
      <c r="C615" s="19" t="n">
        <v>181868</v>
      </c>
      <c r="G615" s="20" t="n">
        <f aca="false">$G$11</f>
        <v>14.8</v>
      </c>
      <c r="H615" s="20" t="n">
        <f aca="false">$H$11</f>
        <v>9.2</v>
      </c>
      <c r="I615" s="6" t="n">
        <f aca="false">(3.14*POWER(H615,2)*0.25*G615)</f>
        <v>983.34752</v>
      </c>
      <c r="J615" s="26" t="n">
        <f aca="false">B615-C615/(2*10^5/1.8467)</f>
        <v>11.257321822</v>
      </c>
      <c r="K615" s="24" t="n">
        <f aca="false">G615-J615</f>
        <v>3.542678178</v>
      </c>
      <c r="L615" s="6" t="n">
        <f aca="false">I615/K615</f>
        <v>277.571789079397</v>
      </c>
      <c r="M615" s="25" t="n">
        <f aca="false">C615/L615</f>
        <v>655.210677580703</v>
      </c>
      <c r="N615" s="17" t="n">
        <f aca="false">J615/G615</f>
        <v>0.760629852837838</v>
      </c>
      <c r="O615" s="18" t="n">
        <f aca="false">LN(L615/(3.14*H615^2/4))</f>
        <v>1.42974419220453</v>
      </c>
    </row>
    <row r="616" customFormat="false" ht="14.25" hidden="false" customHeight="false" outlineLevel="0" collapsed="false">
      <c r="A616" s="14" t="n">
        <v>60.2</v>
      </c>
      <c r="B616" s="14" t="n">
        <v>12.9572</v>
      </c>
      <c r="C616" s="19" t="n">
        <v>182801</v>
      </c>
      <c r="G616" s="20" t="n">
        <f aca="false">$G$11</f>
        <v>14.8</v>
      </c>
      <c r="H616" s="20" t="n">
        <f aca="false">$H$11</f>
        <v>9.2</v>
      </c>
      <c r="I616" s="6" t="n">
        <f aca="false">(3.14*POWER(H616,2)*0.25*G616)</f>
        <v>983.34752</v>
      </c>
      <c r="J616" s="26" t="n">
        <f aca="false">B616-C616/(2*10^5/1.8467)</f>
        <v>11.2693069665</v>
      </c>
      <c r="K616" s="24" t="n">
        <f aca="false">G616-J616</f>
        <v>3.5306930335</v>
      </c>
      <c r="L616" s="6" t="n">
        <f aca="false">I616/K616</f>
        <v>278.514022790931</v>
      </c>
      <c r="M616" s="25" t="n">
        <f aca="false">C616/L616</f>
        <v>656.343972085101</v>
      </c>
      <c r="N616" s="17" t="n">
        <f aca="false">J616/G616</f>
        <v>0.761439659898649</v>
      </c>
      <c r="O616" s="18" t="n">
        <f aca="false">LN(L616/(3.14*H616^2/4))</f>
        <v>1.4331330023239</v>
      </c>
    </row>
    <row r="617" customFormat="false" ht="14.25" hidden="false" customHeight="false" outlineLevel="0" collapsed="false">
      <c r="A617" s="14" t="n">
        <v>60.3</v>
      </c>
      <c r="B617" s="14" t="n">
        <v>12.978</v>
      </c>
      <c r="C617" s="19" t="n">
        <v>183785</v>
      </c>
      <c r="G617" s="20" t="n">
        <f aca="false">$G$11</f>
        <v>14.8</v>
      </c>
      <c r="H617" s="20" t="n">
        <f aca="false">$H$11</f>
        <v>9.2</v>
      </c>
      <c r="I617" s="6" t="n">
        <f aca="false">(3.14*POWER(H617,2)*0.25*G617)</f>
        <v>983.34752</v>
      </c>
      <c r="J617" s="26" t="n">
        <f aca="false">B617-C617/(2*10^5/1.8467)</f>
        <v>11.2810212025</v>
      </c>
      <c r="K617" s="24" t="n">
        <f aca="false">G617-J617</f>
        <v>3.5189787975</v>
      </c>
      <c r="L617" s="6" t="n">
        <f aca="false">I617/K617</f>
        <v>279.441160798867</v>
      </c>
      <c r="M617" s="25" t="n">
        <f aca="false">C617/L617</f>
        <v>657.687648715012</v>
      </c>
      <c r="N617" s="17" t="n">
        <f aca="false">J617/G617</f>
        <v>0.762231162331081</v>
      </c>
      <c r="O617" s="18" t="n">
        <f aca="false">LN(L617/(3.14*H617^2/4))</f>
        <v>1.43645634759796</v>
      </c>
    </row>
    <row r="618" customFormat="false" ht="14.25" hidden="false" customHeight="false" outlineLevel="0" collapsed="false">
      <c r="A618" s="14" t="n">
        <v>60.4</v>
      </c>
      <c r="B618" s="14" t="n">
        <v>12.9987</v>
      </c>
      <c r="C618" s="19" t="n">
        <v>184793</v>
      </c>
      <c r="G618" s="20" t="n">
        <f aca="false">$G$11</f>
        <v>14.8</v>
      </c>
      <c r="H618" s="20" t="n">
        <f aca="false">$H$11</f>
        <v>9.2</v>
      </c>
      <c r="I618" s="6" t="n">
        <f aca="false">(3.14*POWER(H618,2)*0.25*G618)</f>
        <v>983.34752</v>
      </c>
      <c r="J618" s="26" t="n">
        <f aca="false">B618-C618/(2*10^5/1.8467)</f>
        <v>11.2924138345</v>
      </c>
      <c r="K618" s="24" t="n">
        <f aca="false">G618-J618</f>
        <v>3.5075861655</v>
      </c>
      <c r="L618" s="6" t="n">
        <f aca="false">I618/K618</f>
        <v>280.348785062512</v>
      </c>
      <c r="M618" s="25" t="n">
        <f aca="false">C618/L618</f>
        <v>659.153917712877</v>
      </c>
      <c r="N618" s="17" t="n">
        <f aca="false">J618/G618</f>
        <v>0.763000934763514</v>
      </c>
      <c r="O618" s="18" t="n">
        <f aca="false">LN(L618/(3.14*H618^2/4))</f>
        <v>1.43969908200463</v>
      </c>
    </row>
    <row r="619" customFormat="false" ht="14.25" hidden="false" customHeight="false" outlineLevel="0" collapsed="false">
      <c r="A619" s="14" t="n">
        <v>60.5</v>
      </c>
      <c r="B619" s="14" t="n">
        <v>13.0194</v>
      </c>
      <c r="C619" s="19" t="n">
        <v>185794</v>
      </c>
      <c r="G619" s="20" t="n">
        <f aca="false">$G$11</f>
        <v>14.8</v>
      </c>
      <c r="H619" s="20" t="n">
        <f aca="false">$H$11</f>
        <v>9.2</v>
      </c>
      <c r="I619" s="6" t="n">
        <f aca="false">(3.14*POWER(H619,2)*0.25*G619)</f>
        <v>983.34752</v>
      </c>
      <c r="J619" s="26" t="n">
        <f aca="false">B619-C619/(2*10^5/1.8467)</f>
        <v>11.303871101</v>
      </c>
      <c r="K619" s="24" t="n">
        <f aca="false">G619-J619</f>
        <v>3.496128899</v>
      </c>
      <c r="L619" s="6" t="n">
        <f aca="false">I619/K619</f>
        <v>281.26752428415</v>
      </c>
      <c r="M619" s="25" t="n">
        <f aca="false">C619/L619</f>
        <v>660.559730359422</v>
      </c>
      <c r="N619" s="17" t="n">
        <f aca="false">J619/G619</f>
        <v>0.763775074391892</v>
      </c>
      <c r="O619" s="18" t="n">
        <f aca="false">LN(L619/(3.14*H619^2/4))</f>
        <v>1.44297085323314</v>
      </c>
    </row>
    <row r="620" customFormat="false" ht="14.25" hidden="false" customHeight="false" outlineLevel="0" collapsed="false">
      <c r="A620" s="14" t="n">
        <v>60.6</v>
      </c>
      <c r="B620" s="14" t="n">
        <v>13.04</v>
      </c>
      <c r="C620" s="19" t="n">
        <v>186727</v>
      </c>
      <c r="G620" s="20" t="n">
        <f aca="false">$G$11</f>
        <v>14.8</v>
      </c>
      <c r="H620" s="20" t="n">
        <f aca="false">$H$11</f>
        <v>9.2</v>
      </c>
      <c r="I620" s="6" t="n">
        <f aca="false">(3.14*POWER(H620,2)*0.25*G620)</f>
        <v>983.34752</v>
      </c>
      <c r="J620" s="26" t="n">
        <f aca="false">B620-C620/(2*10^5/1.8467)</f>
        <v>11.3158562455</v>
      </c>
      <c r="K620" s="24" t="n">
        <f aca="false">G620-J620</f>
        <v>3.4841437545</v>
      </c>
      <c r="L620" s="6" t="n">
        <f aca="false">I620/K620</f>
        <v>282.235059540796</v>
      </c>
      <c r="M620" s="25" t="n">
        <f aca="false">C620/L620</f>
        <v>661.601008406999</v>
      </c>
      <c r="N620" s="17" t="n">
        <f aca="false">J620/G620</f>
        <v>0.764584881452703</v>
      </c>
      <c r="O620" s="18" t="n">
        <f aca="false">LN(L620/(3.14*H620^2/4))</f>
        <v>1.4464048612935</v>
      </c>
    </row>
    <row r="621" customFormat="false" ht="14.25" hidden="false" customHeight="false" outlineLevel="0" collapsed="false">
      <c r="A621" s="14" t="n">
        <v>60.7</v>
      </c>
      <c r="B621" s="14" t="n">
        <v>13.0605</v>
      </c>
      <c r="C621" s="19" t="n">
        <v>187716</v>
      </c>
      <c r="G621" s="20" t="n">
        <f aca="false">$G$11</f>
        <v>14.8</v>
      </c>
      <c r="H621" s="20" t="n">
        <f aca="false">$H$11</f>
        <v>9.2</v>
      </c>
      <c r="I621" s="6" t="n">
        <f aca="false">(3.14*POWER(H621,2)*0.25*G621)</f>
        <v>983.34752</v>
      </c>
      <c r="J621" s="26" t="n">
        <f aca="false">B621-C621/(2*10^5/1.8467)</f>
        <v>11.327224314</v>
      </c>
      <c r="K621" s="24" t="n">
        <f aca="false">G621-J621</f>
        <v>3.472775686</v>
      </c>
      <c r="L621" s="6" t="n">
        <f aca="false">I621/K621</f>
        <v>283.158950911867</v>
      </c>
      <c r="M621" s="25" t="n">
        <f aca="false">C621/L621</f>
        <v>662.93507372976</v>
      </c>
      <c r="N621" s="17" t="n">
        <f aca="false">J621/G621</f>
        <v>0.765352994189189</v>
      </c>
      <c r="O621" s="18" t="n">
        <f aca="false">LN(L621/(3.14*H621^2/4))</f>
        <v>1.44967299705832</v>
      </c>
    </row>
    <row r="622" customFormat="false" ht="14.25" hidden="false" customHeight="false" outlineLevel="0" collapsed="false">
      <c r="A622" s="14" t="n">
        <v>60.8</v>
      </c>
      <c r="B622" s="14" t="n">
        <v>13.0811</v>
      </c>
      <c r="C622" s="19" t="n">
        <v>188699</v>
      </c>
      <c r="G622" s="20" t="n">
        <f aca="false">$G$11</f>
        <v>14.8</v>
      </c>
      <c r="H622" s="20" t="n">
        <f aca="false">$H$11</f>
        <v>9.2</v>
      </c>
      <c r="I622" s="6" t="n">
        <f aca="false">(3.14*POWER(H622,2)*0.25*G622)</f>
        <v>983.34752</v>
      </c>
      <c r="J622" s="26" t="n">
        <f aca="false">B622-C622/(2*10^5/1.8467)</f>
        <v>11.3387477835</v>
      </c>
      <c r="K622" s="24" t="n">
        <f aca="false">G622-J622</f>
        <v>3.4612522165</v>
      </c>
      <c r="L622" s="6" t="n">
        <f aca="false">I622/K622</f>
        <v>284.10166566664</v>
      </c>
      <c r="M622" s="25" t="n">
        <f aca="false">C622/L622</f>
        <v>664.195331474812</v>
      </c>
      <c r="N622" s="17" t="n">
        <f aca="false">J622/G622</f>
        <v>0.766131606993243</v>
      </c>
      <c r="O622" s="18" t="n">
        <f aca="false">LN(L622/(3.14*H622^2/4))</f>
        <v>1.45299674489165</v>
      </c>
    </row>
    <row r="623" customFormat="false" ht="14.25" hidden="false" customHeight="false" outlineLevel="0" collapsed="false">
      <c r="A623" s="14" t="n">
        <v>60.9</v>
      </c>
      <c r="B623" s="14" t="n">
        <v>13.1024</v>
      </c>
      <c r="C623" s="19" t="n">
        <v>189689</v>
      </c>
      <c r="G623" s="20" t="n">
        <f aca="false">$G$11</f>
        <v>14.8</v>
      </c>
      <c r="H623" s="20" t="n">
        <f aca="false">$H$11</f>
        <v>9.2</v>
      </c>
      <c r="I623" s="6" t="n">
        <f aca="false">(3.14*POWER(H623,2)*0.25*G623)</f>
        <v>983.34752</v>
      </c>
      <c r="J623" s="26" t="n">
        <f aca="false">B623-C623/(2*10^5/1.8467)</f>
        <v>11.3509066185</v>
      </c>
      <c r="K623" s="24" t="n">
        <f aca="false">G623-J623</f>
        <v>3.4490933815</v>
      </c>
      <c r="L623" s="6" t="n">
        <f aca="false">I623/K623</f>
        <v>285.103188355064</v>
      </c>
      <c r="M623" s="25" t="n">
        <f aca="false">C623/L623</f>
        <v>665.334544641302</v>
      </c>
      <c r="N623" s="17" t="n">
        <f aca="false">J623/G623</f>
        <v>0.766953149898649</v>
      </c>
      <c r="O623" s="18" t="n">
        <f aca="false">LN(L623/(3.14*H623^2/4))</f>
        <v>1.45651577223262</v>
      </c>
    </row>
    <row r="624" customFormat="false" ht="14.25" hidden="false" customHeight="false" outlineLevel="0" collapsed="false">
      <c r="A624" s="14" t="n">
        <v>61</v>
      </c>
      <c r="B624" s="14" t="n">
        <v>13.1231</v>
      </c>
      <c r="C624" s="19" t="n">
        <v>190690</v>
      </c>
      <c r="G624" s="20" t="n">
        <f aca="false">$G$11</f>
        <v>14.8</v>
      </c>
      <c r="H624" s="20" t="n">
        <f aca="false">$H$11</f>
        <v>9.2</v>
      </c>
      <c r="I624" s="6" t="n">
        <f aca="false">(3.14*POWER(H624,2)*0.25*G624)</f>
        <v>983.34752</v>
      </c>
      <c r="J624" s="26" t="n">
        <f aca="false">B624-C624/(2*10^5/1.8467)</f>
        <v>11.362363885</v>
      </c>
      <c r="K624" s="24" t="n">
        <f aca="false">G624-J624</f>
        <v>3.437636115</v>
      </c>
      <c r="L624" s="6" t="n">
        <f aca="false">I624/K624</f>
        <v>286.053406208179</v>
      </c>
      <c r="M624" s="25" t="n">
        <f aca="false">C624/L624</f>
        <v>666.623769762851</v>
      </c>
      <c r="N624" s="17" t="n">
        <f aca="false">J624/G624</f>
        <v>0.767727289527027</v>
      </c>
      <c r="O624" s="18" t="n">
        <f aca="false">LN(L624/(3.14*H624^2/4))</f>
        <v>1.45984312147041</v>
      </c>
    </row>
    <row r="625" customFormat="false" ht="14.25" hidden="false" customHeight="false" outlineLevel="0" collapsed="false">
      <c r="A625" s="14" t="n">
        <v>61.1</v>
      </c>
      <c r="B625" s="14" t="n">
        <v>13.1439</v>
      </c>
      <c r="C625" s="19" t="n">
        <v>191681</v>
      </c>
      <c r="G625" s="20" t="n">
        <f aca="false">$G$11</f>
        <v>14.8</v>
      </c>
      <c r="H625" s="20" t="n">
        <f aca="false">$H$11</f>
        <v>9.2</v>
      </c>
      <c r="I625" s="6" t="n">
        <f aca="false">(3.14*POWER(H625,2)*0.25*G625)</f>
        <v>983.34752</v>
      </c>
      <c r="J625" s="26" t="n">
        <f aca="false">B625-C625/(2*10^5/1.8467)</f>
        <v>11.3740134865</v>
      </c>
      <c r="K625" s="24" t="n">
        <f aca="false">G625-J625</f>
        <v>3.4259865135</v>
      </c>
      <c r="L625" s="6" t="n">
        <f aca="false">I625/K625</f>
        <v>287.026091937358</v>
      </c>
      <c r="M625" s="25" t="n">
        <f aca="false">C625/L625</f>
        <v>667.81733572094</v>
      </c>
      <c r="N625" s="17" t="n">
        <f aca="false">J625/G625</f>
        <v>0.768514424763514</v>
      </c>
      <c r="O625" s="18" t="n">
        <f aca="false">LN(L625/(3.14*H625^2/4))</f>
        <v>1.46323771739078</v>
      </c>
    </row>
    <row r="626" customFormat="false" ht="14.25" hidden="false" customHeight="false" outlineLevel="0" collapsed="false">
      <c r="A626" s="14" t="n">
        <v>61.2</v>
      </c>
      <c r="B626" s="14" t="n">
        <v>13.1647</v>
      </c>
      <c r="C626" s="19" t="n">
        <v>192617</v>
      </c>
      <c r="G626" s="20" t="n">
        <f aca="false">$G$11</f>
        <v>14.8</v>
      </c>
      <c r="H626" s="20" t="n">
        <f aca="false">$H$11</f>
        <v>9.2</v>
      </c>
      <c r="I626" s="6" t="n">
        <f aca="false">(3.14*POWER(H626,2)*0.25*G626)</f>
        <v>983.34752</v>
      </c>
      <c r="J626" s="26" t="n">
        <f aca="false">B626-C626/(2*10^5/1.8467)</f>
        <v>11.3861709305</v>
      </c>
      <c r="K626" s="24" t="n">
        <f aca="false">G626-J626</f>
        <v>3.4138290695</v>
      </c>
      <c r="L626" s="6" t="n">
        <f aca="false">I626/K626</f>
        <v>288.048259002031</v>
      </c>
      <c r="M626" s="25" t="n">
        <f aca="false">C626/L626</f>
        <v>668.696976914003</v>
      </c>
      <c r="N626" s="17" t="n">
        <f aca="false">J626/G626</f>
        <v>0.769335873682432</v>
      </c>
      <c r="O626" s="18" t="n">
        <f aca="false">LN(L626/(3.14*H626^2/4))</f>
        <v>1.46679262516735</v>
      </c>
    </row>
    <row r="627" customFormat="false" ht="14.25" hidden="false" customHeight="false" outlineLevel="0" collapsed="false">
      <c r="A627" s="14" t="n">
        <v>61.3</v>
      </c>
      <c r="B627" s="14" t="n">
        <v>13.1855</v>
      </c>
      <c r="C627" s="19" t="n">
        <v>193589</v>
      </c>
      <c r="G627" s="20" t="n">
        <f aca="false">$G$11</f>
        <v>14.8</v>
      </c>
      <c r="H627" s="20" t="n">
        <f aca="false">$H$11</f>
        <v>9.2</v>
      </c>
      <c r="I627" s="6" t="n">
        <f aca="false">(3.14*POWER(H627,2)*0.25*G627)</f>
        <v>983.34752</v>
      </c>
      <c r="J627" s="26" t="n">
        <f aca="false">B627-C627/(2*10^5/1.8467)</f>
        <v>11.3979959685</v>
      </c>
      <c r="K627" s="24" t="n">
        <f aca="false">G627-J627</f>
        <v>3.4020040315</v>
      </c>
      <c r="L627" s="6" t="n">
        <f aca="false">I627/K627</f>
        <v>289.049486977364</v>
      </c>
      <c r="M627" s="25" t="n">
        <f aca="false">C627/L627</f>
        <v>669.743447824075</v>
      </c>
      <c r="N627" s="17" t="n">
        <f aca="false">J627/G627</f>
        <v>0.770134862736487</v>
      </c>
      <c r="O627" s="18" t="n">
        <f aca="false">LN(L627/(3.14*H627^2/4))</f>
        <v>1.47026250175889</v>
      </c>
    </row>
    <row r="628" customFormat="false" ht="14.25" hidden="false" customHeight="false" outlineLevel="0" collapsed="false">
      <c r="A628" s="14" t="n">
        <v>61.4</v>
      </c>
      <c r="B628" s="14" t="n">
        <v>13.2257</v>
      </c>
      <c r="C628" s="19" t="n">
        <v>195371</v>
      </c>
      <c r="G628" s="20" t="n">
        <f aca="false">$G$11</f>
        <v>14.8</v>
      </c>
      <c r="H628" s="20" t="n">
        <f aca="false">$H$11</f>
        <v>9.2</v>
      </c>
      <c r="I628" s="6" t="n">
        <f aca="false">(3.14*POWER(H628,2)*0.25*G628)</f>
        <v>983.34752</v>
      </c>
      <c r="J628" s="26" t="n">
        <f aca="false">B628-C628/(2*10^5/1.8467)</f>
        <v>11.4217418715</v>
      </c>
      <c r="K628" s="24" t="n">
        <f aca="false">G628-J628</f>
        <v>3.3782581285</v>
      </c>
      <c r="L628" s="6" t="n">
        <f aca="false">I628/K628</f>
        <v>291.081226654703</v>
      </c>
      <c r="M628" s="25" t="n">
        <f aca="false">C628/L628</f>
        <v>671.190657828856</v>
      </c>
      <c r="N628" s="17" t="n">
        <f aca="false">J628/G628</f>
        <v>0.771739315641892</v>
      </c>
      <c r="O628" s="18" t="n">
        <f aca="false">LN(L628/(3.14*H628^2/4))</f>
        <v>1.47726695070947</v>
      </c>
    </row>
    <row r="629" customFormat="false" ht="14.25" hidden="false" customHeight="false" outlineLevel="0" collapsed="false">
      <c r="A629" s="14" t="n">
        <v>61.5</v>
      </c>
      <c r="B629" s="14" t="n">
        <v>13.2464</v>
      </c>
      <c r="C629" s="19" t="n">
        <v>196309</v>
      </c>
      <c r="G629" s="20" t="n">
        <f aca="false">$G$11</f>
        <v>14.8</v>
      </c>
      <c r="H629" s="20" t="n">
        <f aca="false">$H$11</f>
        <v>9.2</v>
      </c>
      <c r="I629" s="6" t="n">
        <f aca="false">(3.14*POWER(H629,2)*0.25*G629)</f>
        <v>983.34752</v>
      </c>
      <c r="J629" s="26" t="n">
        <f aca="false">B629-C629/(2*10^5/1.8467)</f>
        <v>11.4337808485</v>
      </c>
      <c r="K629" s="24" t="n">
        <f aca="false">G629-J629</f>
        <v>3.3662191515</v>
      </c>
      <c r="L629" s="6" t="n">
        <f aca="false">I629/K629</f>
        <v>292.122252219323</v>
      </c>
      <c r="M629" s="25" t="n">
        <f aca="false">C629/L629</f>
        <v>672.009744237534</v>
      </c>
      <c r="N629" s="17" t="n">
        <f aca="false">J629/G629</f>
        <v>0.772552760033784</v>
      </c>
      <c r="O629" s="18" t="n">
        <f aca="false">LN(L629/(3.14*H629^2/4))</f>
        <v>1.48083697972335</v>
      </c>
    </row>
    <row r="630" customFormat="false" ht="14.25" hidden="false" customHeight="false" outlineLevel="0" collapsed="false">
      <c r="A630" s="14" t="n">
        <v>61.6</v>
      </c>
      <c r="B630" s="14" t="n">
        <v>13.2678</v>
      </c>
      <c r="C630" s="19" t="n">
        <v>197252</v>
      </c>
      <c r="G630" s="20" t="n">
        <f aca="false">$G$11</f>
        <v>14.8</v>
      </c>
      <c r="H630" s="20" t="n">
        <f aca="false">$H$11</f>
        <v>9.2</v>
      </c>
      <c r="I630" s="6" t="n">
        <f aca="false">(3.14*POWER(H630,2)*0.25*G630)</f>
        <v>983.34752</v>
      </c>
      <c r="J630" s="26" t="n">
        <f aca="false">B630-C630/(2*10^5/1.8467)</f>
        <v>11.446473658</v>
      </c>
      <c r="K630" s="24" t="n">
        <f aca="false">G630-J630</f>
        <v>3.353526342</v>
      </c>
      <c r="L630" s="6" t="n">
        <f aca="false">I630/K630</f>
        <v>293.227909882331</v>
      </c>
      <c r="M630" s="25" t="n">
        <f aca="false">C630/L630</f>
        <v>672.691764161041</v>
      </c>
      <c r="N630" s="17" t="n">
        <f aca="false">J630/G630</f>
        <v>0.773410382297297</v>
      </c>
      <c r="O630" s="18" t="n">
        <f aca="false">LN(L630/(3.14*H630^2/4))</f>
        <v>1.48461474916648</v>
      </c>
    </row>
    <row r="631" customFormat="false" ht="14.25" hidden="false" customHeight="false" outlineLevel="0" collapsed="false">
      <c r="A631" s="14" t="n">
        <v>61.7</v>
      </c>
      <c r="B631" s="14" t="n">
        <v>13.2884</v>
      </c>
      <c r="C631" s="19" t="n">
        <v>198203</v>
      </c>
      <c r="G631" s="20" t="n">
        <f aca="false">$G$11</f>
        <v>14.8</v>
      </c>
      <c r="H631" s="20" t="n">
        <f aca="false">$H$11</f>
        <v>9.2</v>
      </c>
      <c r="I631" s="6" t="n">
        <f aca="false">(3.14*POWER(H631,2)*0.25*G631)</f>
        <v>983.34752</v>
      </c>
      <c r="J631" s="26" t="n">
        <f aca="false">B631-C631/(2*10^5/1.8467)</f>
        <v>11.4582925995</v>
      </c>
      <c r="K631" s="24" t="n">
        <f aca="false">G631-J631</f>
        <v>3.3417074005</v>
      </c>
      <c r="L631" s="6" t="n">
        <f aca="false">I631/K631</f>
        <v>294.264997543731</v>
      </c>
      <c r="M631" s="25" t="n">
        <f aca="false">C631/L631</f>
        <v>673.552755694449</v>
      </c>
      <c r="N631" s="17" t="n">
        <f aca="false">J631/G631</f>
        <v>0.774208959425676</v>
      </c>
      <c r="O631" s="18" t="n">
        <f aca="false">LN(L631/(3.14*H631^2/4))</f>
        <v>1.48814530664403</v>
      </c>
    </row>
    <row r="632" customFormat="false" ht="14.25" hidden="false" customHeight="false" outlineLevel="0" collapsed="false">
      <c r="A632" s="14" t="n">
        <v>61.8</v>
      </c>
      <c r="B632" s="14" t="n">
        <v>13.3091</v>
      </c>
      <c r="C632" s="19" t="n">
        <v>199138</v>
      </c>
      <c r="G632" s="20" t="n">
        <f aca="false">$G$11</f>
        <v>14.8</v>
      </c>
      <c r="H632" s="20" t="n">
        <f aca="false">$H$11</f>
        <v>9.2</v>
      </c>
      <c r="I632" s="6" t="n">
        <f aca="false">(3.14*POWER(H632,2)*0.25*G632)</f>
        <v>983.34752</v>
      </c>
      <c r="J632" s="26" t="n">
        <f aca="false">B632-C632/(2*10^5/1.8467)</f>
        <v>11.470359277</v>
      </c>
      <c r="K632" s="24" t="n">
        <f aca="false">G632-J632</f>
        <v>3.329640723</v>
      </c>
      <c r="L632" s="6" t="n">
        <f aca="false">I632/K632</f>
        <v>295.331419155039</v>
      </c>
      <c r="M632" s="25" t="n">
        <f aca="false">C632/L632</f>
        <v>674.286537374675</v>
      </c>
      <c r="N632" s="17" t="n">
        <f aca="false">J632/G632</f>
        <v>0.775024275472973</v>
      </c>
      <c r="O632" s="18" t="n">
        <f aca="false">LN(L632/(3.14*H632^2/4))</f>
        <v>1.49176277358936</v>
      </c>
    </row>
    <row r="633" customFormat="false" ht="14.25" hidden="false" customHeight="false" outlineLevel="0" collapsed="false">
      <c r="A633" s="14" t="n">
        <v>61.9</v>
      </c>
      <c r="B633" s="14" t="n">
        <v>13.3298</v>
      </c>
      <c r="C633" s="19" t="n">
        <v>200080</v>
      </c>
      <c r="G633" s="20" t="n">
        <f aca="false">$G$11</f>
        <v>14.8</v>
      </c>
      <c r="H633" s="20" t="n">
        <f aca="false">$H$11</f>
        <v>9.2</v>
      </c>
      <c r="I633" s="6" t="n">
        <f aca="false">(3.14*POWER(H633,2)*0.25*G633)</f>
        <v>983.34752</v>
      </c>
      <c r="J633" s="26" t="n">
        <f aca="false">B633-C633/(2*10^5/1.8467)</f>
        <v>11.48236132</v>
      </c>
      <c r="K633" s="24" t="n">
        <f aca="false">G633-J633</f>
        <v>3.31763868</v>
      </c>
      <c r="L633" s="6" t="n">
        <f aca="false">I633/K633</f>
        <v>296.399823744519</v>
      </c>
      <c r="M633" s="25" t="n">
        <f aca="false">C633/L633</f>
        <v>675.034139603464</v>
      </c>
      <c r="N633" s="17" t="n">
        <f aca="false">J633/G633</f>
        <v>0.775835224324324</v>
      </c>
      <c r="O633" s="18" t="n">
        <f aca="false">LN(L633/(3.14*H633^2/4))</f>
        <v>1.49537389185738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26"/>
  <sheetViews>
    <sheetView showFormulas="false" showGridLines="true" showRowColHeaders="true" showZeros="true" rightToLeft="false" tabSelected="false" showOutlineSymbols="true" defaultGridColor="true" view="normal" topLeftCell="A615" colorId="64" zoomScale="240" zoomScaleNormal="240" zoomScalePageLayoutView="100" workbookViewId="0">
      <selection pane="topLeft" activeCell="L630" activeCellId="0" sqref="L630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</v>
      </c>
      <c r="B1" s="0" t="s">
        <v>44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45</v>
      </c>
      <c r="C3" s="9" t="n">
        <v>0.739583333333333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9.2</v>
      </c>
      <c r="D8" s="0" t="n">
        <v>14.9</v>
      </c>
      <c r="E8" s="0" t="n">
        <v>11</v>
      </c>
      <c r="F8" s="0" t="n">
        <v>14.9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613</v>
      </c>
      <c r="G11" s="12" t="n">
        <f aca="false">14.9</f>
        <v>14.9</v>
      </c>
      <c r="H11" s="12" t="n">
        <f aca="false">9.2</f>
        <v>9.2</v>
      </c>
      <c r="I11" s="6" t="n">
        <f aca="false">(3.14*POWER(H11,2)*0.25*G11)</f>
        <v>989.99176</v>
      </c>
      <c r="J11" s="13" t="n">
        <f aca="false">3.66</f>
        <v>3.66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266.97</f>
        <v>266.97</v>
      </c>
      <c r="AC13" s="6" t="n">
        <f aca="false">0.1247</f>
        <v>0.1247</v>
      </c>
      <c r="AD13" s="6" t="n">
        <f aca="false">20</f>
        <v>20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102</v>
      </c>
      <c r="G14" s="20" t="n">
        <f aca="false">$G$11</f>
        <v>14.9</v>
      </c>
      <c r="H14" s="20" t="n">
        <f aca="false">$H$11</f>
        <v>9.2</v>
      </c>
      <c r="I14" s="6" t="n">
        <f aca="false">(3.14*H14^2/4)*G14</f>
        <v>989.99176</v>
      </c>
      <c r="J14" s="0" t="n">
        <v>0</v>
      </c>
      <c r="K14" s="24" t="n">
        <f aca="false">G14-J14</f>
        <v>14.9</v>
      </c>
      <c r="L14" s="6" t="n">
        <f aca="false">I14/K14</f>
        <v>66.4424</v>
      </c>
      <c r="M14" s="25" t="n">
        <f aca="false">C14/L14</f>
        <v>1.53516429268058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0.0218</v>
      </c>
      <c r="C15" s="19" t="n">
        <v>167</v>
      </c>
      <c r="G15" s="20" t="n">
        <f aca="false">$G$11</f>
        <v>14.9</v>
      </c>
      <c r="H15" s="20" t="n">
        <f aca="false">$H$11</f>
        <v>9.2</v>
      </c>
      <c r="I15" s="6" t="n">
        <f aca="false">(3.14*H15^2/4)*G15</f>
        <v>989.99176</v>
      </c>
      <c r="J15" s="26" t="n">
        <f aca="false">B15-C15/(2*10^5/1.8467)</f>
        <v>0.0202580055</v>
      </c>
      <c r="K15" s="24" t="n">
        <f aca="false">G15-J15</f>
        <v>14.8797419945</v>
      </c>
      <c r="L15" s="6" t="n">
        <f aca="false">I15/K15</f>
        <v>66.5328579195749</v>
      </c>
      <c r="M15" s="25" t="n">
        <f aca="false">C15/L15</f>
        <v>2.51003797554992</v>
      </c>
      <c r="N15" s="17" t="n">
        <f aca="false">J15/G15</f>
        <v>0.00135959768456376</v>
      </c>
      <c r="O15" s="18" t="n">
        <f aca="false">LN(L15/(3.14*H15^2/4))</f>
        <v>0.00136052277609219</v>
      </c>
    </row>
    <row r="16" customFormat="false" ht="14.25" hidden="false" customHeight="false" outlineLevel="0" collapsed="false">
      <c r="A16" s="14" t="n">
        <v>0.2</v>
      </c>
      <c r="B16" s="14" t="n">
        <v>0.0382</v>
      </c>
      <c r="C16" s="19" t="n">
        <v>226</v>
      </c>
      <c r="G16" s="20" t="n">
        <f aca="false">$G$11</f>
        <v>14.9</v>
      </c>
      <c r="H16" s="20" t="n">
        <f aca="false">$H$11</f>
        <v>9.2</v>
      </c>
      <c r="I16" s="6" t="n">
        <f aca="false">(3.14*H16^2/4)*G16</f>
        <v>989.99176</v>
      </c>
      <c r="J16" s="6" t="n">
        <f aca="false">B16-C16/(2*10^5/1.8467)</f>
        <v>0.036113229</v>
      </c>
      <c r="K16" s="24" t="n">
        <f aca="false">G16-J16</f>
        <v>14.863886771</v>
      </c>
      <c r="L16" s="6" t="n">
        <f aca="false">I16/K16</f>
        <v>66.6038281408004</v>
      </c>
      <c r="M16" s="25" t="n">
        <f aca="false">C16/L16</f>
        <v>3.39319835373781</v>
      </c>
      <c r="N16" s="17" t="n">
        <f aca="false">J16/G16</f>
        <v>0.0024237066442953</v>
      </c>
      <c r="O16" s="18" t="n">
        <f aca="false">LN(L16/(3.14*H16^2/4))</f>
        <v>0.0024266485757914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0.1177</v>
      </c>
      <c r="C17" s="19" t="n">
        <v>616</v>
      </c>
      <c r="G17" s="20" t="n">
        <f aca="false">$G$11</f>
        <v>14.9</v>
      </c>
      <c r="H17" s="20" t="n">
        <f aca="false">$H$11</f>
        <v>9.2</v>
      </c>
      <c r="I17" s="6" t="n">
        <f aca="false">(3.14*H17^2/4)*G17</f>
        <v>989.99176</v>
      </c>
      <c r="J17" s="6" t="n">
        <f aca="false">B17-C17/(2*10^5/1.8467)</f>
        <v>0.112012164</v>
      </c>
      <c r="K17" s="24" t="n">
        <f aca="false">G17-J17</f>
        <v>14.787987836</v>
      </c>
      <c r="L17" s="6" t="n">
        <f aca="false">I17/K17</f>
        <v>66.9456704305609</v>
      </c>
      <c r="M17" s="25" t="n">
        <f aca="false">C17/L17</f>
        <v>9.20149123966042</v>
      </c>
      <c r="N17" s="17" t="n">
        <f aca="false">J17/G17</f>
        <v>0.00751759489932886</v>
      </c>
      <c r="O17" s="18" t="n">
        <f aca="false">LN(L17/(3.14*H17^2/4))</f>
        <v>0.00754599443619777</v>
      </c>
      <c r="AA17" s="6" t="n">
        <f aca="false">10</f>
        <v>10</v>
      </c>
      <c r="AB17" s="6" t="n">
        <f aca="false">$AB$13*AA17^($AC$13)</f>
        <v>355.764378518525</v>
      </c>
    </row>
    <row r="18" customFormat="false" ht="14.25" hidden="false" customHeight="false" outlineLevel="0" collapsed="false">
      <c r="A18" s="14" t="n">
        <v>0.4</v>
      </c>
      <c r="B18" s="14" t="n">
        <v>0.1379</v>
      </c>
      <c r="C18" s="19" t="n">
        <v>725</v>
      </c>
      <c r="G18" s="20" t="n">
        <f aca="false">$G$11</f>
        <v>14.9</v>
      </c>
      <c r="H18" s="20" t="n">
        <f aca="false">$H$11</f>
        <v>9.2</v>
      </c>
      <c r="I18" s="6" t="n">
        <f aca="false">(3.14*H18^2/4)*G18</f>
        <v>989.99176</v>
      </c>
      <c r="J18" s="6" t="n">
        <f aca="false">B18-C18/(2*10^5/1.8467)</f>
        <v>0.1312057125</v>
      </c>
      <c r="K18" s="24" t="n">
        <f aca="false">G18-J18</f>
        <v>14.7687942875</v>
      </c>
      <c r="L18" s="6" t="n">
        <f aca="false">I18/K18</f>
        <v>67.032673130122</v>
      </c>
      <c r="M18" s="25" t="n">
        <f aca="false">C18/L18</f>
        <v>10.8156211910668</v>
      </c>
      <c r="N18" s="17" t="n">
        <f aca="false">J18/G18</f>
        <v>0.00880575251677852</v>
      </c>
      <c r="O18" s="18" t="n">
        <f aca="false">LN(L18/(3.14*H18^2/4))</f>
        <v>0.00884475227240127</v>
      </c>
      <c r="AA18" s="6" t="n">
        <f aca="false">AA17+5</f>
        <v>15</v>
      </c>
      <c r="AB18" s="6" t="n">
        <f aca="false">$AB$13*AA18^($AC$13)</f>
        <v>374.214870544824</v>
      </c>
    </row>
    <row r="19" customFormat="false" ht="14.25" hidden="false" customHeight="false" outlineLevel="0" collapsed="false">
      <c r="A19" s="14" t="n">
        <v>0.5</v>
      </c>
      <c r="B19" s="14" t="n">
        <v>0.1779</v>
      </c>
      <c r="C19" s="19" t="n">
        <v>858</v>
      </c>
      <c r="G19" s="20" t="n">
        <f aca="false">$G$11</f>
        <v>14.9</v>
      </c>
      <c r="H19" s="20" t="n">
        <f aca="false">$H$11</f>
        <v>9.2</v>
      </c>
      <c r="I19" s="6" t="n">
        <f aca="false">(3.14*H19^2/4)*G19</f>
        <v>989.99176</v>
      </c>
      <c r="J19" s="6" t="n">
        <f aca="false">B19-C19/(2*10^5/1.8467)</f>
        <v>0.169977657</v>
      </c>
      <c r="K19" s="24" t="n">
        <f aca="false">G19-J19</f>
        <v>14.730022343</v>
      </c>
      <c r="L19" s="6" t="n">
        <f aca="false">I19/K19</f>
        <v>67.209114619603</v>
      </c>
      <c r="M19" s="25" t="n">
        <f aca="false">C19/L19</f>
        <v>12.7661256193627</v>
      </c>
      <c r="N19" s="17" t="n">
        <f aca="false">J19/G19</f>
        <v>0.011407896442953</v>
      </c>
      <c r="O19" s="18" t="n">
        <f aca="false">LN(L19/(3.14*H19^2/4))</f>
        <v>0.0114734656416367</v>
      </c>
      <c r="AA19" s="6" t="n">
        <f aca="false">AA18+5</f>
        <v>20</v>
      </c>
      <c r="AB19" s="6" t="n">
        <f aca="false">$AB$13*AA19^($AC$13)</f>
        <v>387.883139363205</v>
      </c>
    </row>
    <row r="20" customFormat="false" ht="14.25" hidden="false" customHeight="false" outlineLevel="0" collapsed="false">
      <c r="A20" s="14" t="n">
        <v>0.6</v>
      </c>
      <c r="B20" s="14" t="n">
        <v>0.1982</v>
      </c>
      <c r="C20" s="19" t="n">
        <v>913</v>
      </c>
      <c r="G20" s="20" t="n">
        <f aca="false">$G$11</f>
        <v>14.9</v>
      </c>
      <c r="H20" s="20" t="n">
        <f aca="false">$H$11</f>
        <v>9.2</v>
      </c>
      <c r="I20" s="6" t="n">
        <f aca="false">(3.14*H20^2/4)*G20</f>
        <v>989.99176</v>
      </c>
      <c r="J20" s="6" t="n">
        <f aca="false">B20-C20/(2*10^5/1.8467)</f>
        <v>0.1897698145</v>
      </c>
      <c r="K20" s="24" t="n">
        <f aca="false">G20-J20</f>
        <v>14.7102301855</v>
      </c>
      <c r="L20" s="6" t="n">
        <f aca="false">I20/K20</f>
        <v>67.2995423943701</v>
      </c>
      <c r="M20" s="25" t="n">
        <f aca="false">C20/L20</f>
        <v>13.5662140858238</v>
      </c>
      <c r="N20" s="17" t="n">
        <f aca="false">J20/G20</f>
        <v>0.0127362291610738</v>
      </c>
      <c r="O20" s="18" t="n">
        <f aca="false">LN(L20/(3.14*H20^2/4))</f>
        <v>0.0128180302280048</v>
      </c>
      <c r="AA20" s="6" t="n">
        <f aca="false">AA19+5</f>
        <v>25</v>
      </c>
      <c r="AB20" s="6" t="n">
        <f aca="false">$AB$13*AA20^($AC$13)</f>
        <v>398.827944819365</v>
      </c>
    </row>
    <row r="21" customFormat="false" ht="14.25" hidden="false" customHeight="false" outlineLevel="0" collapsed="false">
      <c r="A21" s="14" t="n">
        <v>0.7</v>
      </c>
      <c r="B21" s="14" t="n">
        <v>0.2591</v>
      </c>
      <c r="C21" s="19" t="n">
        <v>1446</v>
      </c>
      <c r="G21" s="20" t="n">
        <f aca="false">$G$11</f>
        <v>14.9</v>
      </c>
      <c r="H21" s="20" t="n">
        <f aca="false">$H$11</f>
        <v>9.2</v>
      </c>
      <c r="I21" s="6" t="n">
        <f aca="false">(3.14*H21^2/4)*G21</f>
        <v>989.99176</v>
      </c>
      <c r="J21" s="6" t="n">
        <f aca="false">B21-C21/(2*10^5/1.8467)</f>
        <v>0.245748359</v>
      </c>
      <c r="K21" s="24" t="n">
        <f aca="false">G21-J21</f>
        <v>14.654251641</v>
      </c>
      <c r="L21" s="6" t="n">
        <f aca="false">I21/K21</f>
        <v>67.5566234464119</v>
      </c>
      <c r="M21" s="25" t="n">
        <f aca="false">C21/L21</f>
        <v>21.4042669131771</v>
      </c>
      <c r="N21" s="17" t="n">
        <f aca="false">J21/G21</f>
        <v>0.0164931784563758</v>
      </c>
      <c r="O21" s="18" t="n">
        <f aca="false">LN(L21/(3.14*H21^2/4))</f>
        <v>0.0166307051896606</v>
      </c>
      <c r="AA21" s="6" t="n">
        <f aca="false">AA20+5</f>
        <v>30</v>
      </c>
      <c r="AB21" s="6" t="n">
        <f aca="false">$AB$13*AA21^($AC$13)</f>
        <v>407.999360103906</v>
      </c>
    </row>
    <row r="22" customFormat="false" ht="14.25" hidden="false" customHeight="false" outlineLevel="0" collapsed="false">
      <c r="A22" s="14" t="n">
        <v>0.8</v>
      </c>
      <c r="B22" s="14" t="n">
        <v>0.279</v>
      </c>
      <c r="C22" s="19" t="n">
        <v>1519</v>
      </c>
      <c r="G22" s="20" t="n">
        <f aca="false">$G$11</f>
        <v>14.9</v>
      </c>
      <c r="H22" s="20" t="n">
        <f aca="false">$H$11</f>
        <v>9.2</v>
      </c>
      <c r="I22" s="6" t="n">
        <f aca="false">(3.14*H22^2/4)*G22</f>
        <v>989.99176</v>
      </c>
      <c r="J22" s="6" t="n">
        <f aca="false">B22-C22/(2*10^5/1.8467)</f>
        <v>0.2649743135</v>
      </c>
      <c r="K22" s="24" t="n">
        <f aca="false">G22-J22</f>
        <v>14.6350256865</v>
      </c>
      <c r="L22" s="6" t="n">
        <f aca="false">I22/K22</f>
        <v>67.6453722191422</v>
      </c>
      <c r="M22" s="25" t="n">
        <f aca="false">C22/L22</f>
        <v>22.4553424745611</v>
      </c>
      <c r="N22" s="17" t="n">
        <f aca="false">J22/G22</f>
        <v>0.0177835109731544</v>
      </c>
      <c r="O22" s="18" t="n">
        <f aca="false">LN(L22/(3.14*H22^2/4))</f>
        <v>0.0179435376673212</v>
      </c>
      <c r="AA22" s="6" t="n">
        <f aca="false">AA21+5</f>
        <v>35</v>
      </c>
      <c r="AB22" s="6" t="n">
        <f aca="false">$AB$13*AA22^($AC$13)</f>
        <v>415.918029263057</v>
      </c>
    </row>
    <row r="23" customFormat="false" ht="14.25" hidden="false" customHeight="false" outlineLevel="0" collapsed="false">
      <c r="A23" s="14" t="n">
        <v>0.9</v>
      </c>
      <c r="B23" s="14" t="n">
        <v>0.2993</v>
      </c>
      <c r="C23" s="19" t="n">
        <v>1711</v>
      </c>
      <c r="G23" s="20" t="n">
        <f aca="false">$G$11</f>
        <v>14.9</v>
      </c>
      <c r="H23" s="20" t="n">
        <f aca="false">$H$11</f>
        <v>9.2</v>
      </c>
      <c r="I23" s="6" t="n">
        <f aca="false">(3.14*H23^2/4)*G23</f>
        <v>989.99176</v>
      </c>
      <c r="J23" s="6" t="n">
        <f aca="false">B23-C23/(2*10^5/1.8467)</f>
        <v>0.2835014815</v>
      </c>
      <c r="K23" s="24" t="n">
        <f aca="false">G23-J23</f>
        <v>14.6164985185</v>
      </c>
      <c r="L23" s="6" t="n">
        <f aca="false">I23/K23</f>
        <v>67.7311162278007</v>
      </c>
      <c r="M23" s="25" t="n">
        <f aca="false">C23/L23</f>
        <v>25.2616536577572</v>
      </c>
      <c r="N23" s="17" t="n">
        <f aca="false">J23/G23</f>
        <v>0.0190269450671141</v>
      </c>
      <c r="O23" s="18" t="n">
        <f aca="false">LN(L23/(3.14*H23^2/4))</f>
        <v>0.0192102867329513</v>
      </c>
      <c r="AA23" s="6" t="n">
        <f aca="false">AA22+5</f>
        <v>40</v>
      </c>
      <c r="AB23" s="6" t="n">
        <f aca="false">$AB$13*AA23^($AC$13)</f>
        <v>422.901613783747</v>
      </c>
    </row>
    <row r="24" customFormat="false" ht="14.25" hidden="false" customHeight="false" outlineLevel="0" collapsed="false">
      <c r="A24" s="14" t="n">
        <v>1</v>
      </c>
      <c r="B24" s="14" t="n">
        <v>0.3396</v>
      </c>
      <c r="C24" s="19" t="n">
        <v>2200</v>
      </c>
      <c r="G24" s="20" t="n">
        <f aca="false">$G$11</f>
        <v>14.9</v>
      </c>
      <c r="H24" s="20" t="n">
        <f aca="false">$H$11</f>
        <v>9.2</v>
      </c>
      <c r="I24" s="6" t="n">
        <f aca="false">(3.14*H24^2/4)*G24</f>
        <v>989.99176</v>
      </c>
      <c r="J24" s="6" t="n">
        <f aca="false">B24-C24/(2*10^5/1.8467)</f>
        <v>0.3192863</v>
      </c>
      <c r="K24" s="24" t="n">
        <f aca="false">G24-J24</f>
        <v>14.5807137</v>
      </c>
      <c r="L24" s="6" t="n">
        <f aca="false">I24/K24</f>
        <v>67.8973457931624</v>
      </c>
      <c r="M24" s="25" t="n">
        <f aca="false">C24/L24</f>
        <v>32.4018556881726</v>
      </c>
      <c r="N24" s="17" t="n">
        <f aca="false">J24/G24</f>
        <v>0.021428610738255</v>
      </c>
      <c r="O24" s="18" t="n">
        <f aca="false">LN(L24/(3.14*H24^2/4))</f>
        <v>0.0216615369516597</v>
      </c>
      <c r="AA24" s="6" t="n">
        <f aca="false">AA23+5</f>
        <v>45</v>
      </c>
      <c r="AB24" s="6" t="n">
        <f aca="false">$AB$13*AA24^($AC$13)</f>
        <v>429.158839227924</v>
      </c>
    </row>
    <row r="25" customFormat="false" ht="14.25" hidden="false" customHeight="false" outlineLevel="0" collapsed="false">
      <c r="A25" s="14" t="n">
        <v>1.1</v>
      </c>
      <c r="B25" s="14" t="n">
        <v>0.3798</v>
      </c>
      <c r="C25" s="19" t="n">
        <v>2565</v>
      </c>
      <c r="G25" s="20" t="n">
        <f aca="false">$G$11</f>
        <v>14.9</v>
      </c>
      <c r="H25" s="20" t="n">
        <f aca="false">$H$11</f>
        <v>9.2</v>
      </c>
      <c r="I25" s="6" t="n">
        <f aca="false">(3.14*H25^2/4)*G25</f>
        <v>989.99176</v>
      </c>
      <c r="J25" s="6" t="n">
        <f aca="false">B25-C25/(2*10^5/1.8467)</f>
        <v>0.3561160725</v>
      </c>
      <c r="K25" s="24" t="n">
        <f aca="false">G25-J25</f>
        <v>14.5438839275</v>
      </c>
      <c r="L25" s="6" t="n">
        <f aca="false">I25/K25</f>
        <v>68.0692836201817</v>
      </c>
      <c r="M25" s="25" t="n">
        <f aca="false">C25/L25</f>
        <v>37.6821947225475</v>
      </c>
      <c r="N25" s="17" t="n">
        <f aca="false">J25/G25</f>
        <v>0.0239004075503356</v>
      </c>
      <c r="O25" s="18" t="n">
        <f aca="false">LN(L25/(3.14*H25^2/4))</f>
        <v>0.0241906563305904</v>
      </c>
      <c r="AA25" s="6" t="n">
        <f aca="false">AA24+5</f>
        <v>50</v>
      </c>
      <c r="AB25" s="6" t="n">
        <f aca="false">$AB$13*AA25^($AC$13)</f>
        <v>434.834527128622</v>
      </c>
    </row>
    <row r="26" customFormat="false" ht="14.25" hidden="false" customHeight="false" outlineLevel="0" collapsed="false">
      <c r="A26" s="14" t="n">
        <v>1.2</v>
      </c>
      <c r="B26" s="14" t="n">
        <v>0.4006</v>
      </c>
      <c r="C26" s="19" t="n">
        <v>2743</v>
      </c>
      <c r="G26" s="20" t="n">
        <f aca="false">$G$11</f>
        <v>14.9</v>
      </c>
      <c r="H26" s="20" t="n">
        <f aca="false">$H$11</f>
        <v>9.2</v>
      </c>
      <c r="I26" s="6" t="n">
        <f aca="false">(3.14*H26^2/4)*G26</f>
        <v>989.99176</v>
      </c>
      <c r="J26" s="6" t="n">
        <f aca="false">B26-C26/(2*10^5/1.8467)</f>
        <v>0.3752725095</v>
      </c>
      <c r="K26" s="24" t="n">
        <f aca="false">G26-J26</f>
        <v>14.5247274905</v>
      </c>
      <c r="L26" s="6" t="n">
        <f aca="false">I26/K26</f>
        <v>68.1590591388039</v>
      </c>
      <c r="M26" s="25" t="n">
        <f aca="false">C26/L26</f>
        <v>40.2441001190167</v>
      </c>
      <c r="N26" s="17" t="n">
        <f aca="false">J26/G26</f>
        <v>0.0251860744630873</v>
      </c>
      <c r="O26" s="18" t="n">
        <f aca="false">LN(L26/(3.14*H26^2/4))</f>
        <v>0.0255086718007957</v>
      </c>
      <c r="AA26" s="6" t="n">
        <f aca="false">AA25+5</f>
        <v>55</v>
      </c>
      <c r="AB26" s="6" t="n">
        <f aca="false">$AB$13*AA26^($AC$13)</f>
        <v>440.033447353362</v>
      </c>
    </row>
    <row r="27" customFormat="false" ht="14.25" hidden="false" customHeight="false" outlineLevel="0" collapsed="false">
      <c r="A27" s="14" t="n">
        <v>1.3</v>
      </c>
      <c r="B27" s="14" t="n">
        <v>0.4208</v>
      </c>
      <c r="C27" s="19" t="n">
        <v>2888</v>
      </c>
      <c r="G27" s="20" t="n">
        <f aca="false">$G$11</f>
        <v>14.9</v>
      </c>
      <c r="H27" s="20" t="n">
        <f aca="false">$H$11</f>
        <v>9.2</v>
      </c>
      <c r="I27" s="6" t="n">
        <f aca="false">(3.14*H27^2/4)*G27</f>
        <v>989.99176</v>
      </c>
      <c r="J27" s="6" t="n">
        <f aca="false">B27-C27/(2*10^5/1.8467)</f>
        <v>0.394133652</v>
      </c>
      <c r="K27" s="24" t="n">
        <f aca="false">G27-J27</f>
        <v>14.505866348</v>
      </c>
      <c r="L27" s="6" t="n">
        <f aca="false">I27/K27</f>
        <v>68.2476824375605</v>
      </c>
      <c r="M27" s="25" t="n">
        <f aca="false">C27/L27</f>
        <v>42.3164552531468</v>
      </c>
      <c r="N27" s="17" t="n">
        <f aca="false">J27/G27</f>
        <v>0.0264519229530201</v>
      </c>
      <c r="O27" s="18" t="n">
        <f aca="false">LN(L27/(3.14*H27^2/4))</f>
        <v>0.026808069619438</v>
      </c>
      <c r="AA27" s="6" t="n">
        <f aca="false">AA26+5</f>
        <v>60</v>
      </c>
      <c r="AB27" s="6" t="n">
        <f aca="false">$AB$13*AA27^($AC$13)</f>
        <v>444.833946878809</v>
      </c>
    </row>
    <row r="28" customFormat="false" ht="14.25" hidden="false" customHeight="false" outlineLevel="0" collapsed="false">
      <c r="A28" s="14" t="n">
        <v>1.4</v>
      </c>
      <c r="B28" s="14" t="n">
        <v>0.4411</v>
      </c>
      <c r="C28" s="19" t="n">
        <v>3020</v>
      </c>
      <c r="G28" s="20" t="n">
        <f aca="false">$G$11</f>
        <v>14.9</v>
      </c>
      <c r="H28" s="20" t="n">
        <f aca="false">$H$11</f>
        <v>9.2</v>
      </c>
      <c r="I28" s="6" t="n">
        <f aca="false">(3.14*H28^2/4)*G28</f>
        <v>989.99176</v>
      </c>
      <c r="J28" s="6" t="n">
        <f aca="false">B28-C28/(2*10^5/1.8467)</f>
        <v>0.41321483</v>
      </c>
      <c r="K28" s="24" t="n">
        <f aca="false">G28-J28</f>
        <v>14.48678517</v>
      </c>
      <c r="L28" s="6" t="n">
        <f aca="false">I28/K28</f>
        <v>68.3375744433711</v>
      </c>
      <c r="M28" s="25" t="n">
        <f aca="false">C28/L28</f>
        <v>44.1923791501053</v>
      </c>
      <c r="N28" s="17" t="n">
        <f aca="false">J28/G28</f>
        <v>0.0277325389261745</v>
      </c>
      <c r="O28" s="18" t="n">
        <f aca="false">LN(L28/(3.14*H28^2/4))</f>
        <v>0.0281243466590274</v>
      </c>
      <c r="AA28" s="6" t="n">
        <f aca="false">AA27+5</f>
        <v>65</v>
      </c>
      <c r="AB28" s="6" t="n">
        <f aca="false">$AB$13*AA28^($AC$13)</f>
        <v>449.296211975195</v>
      </c>
    </row>
    <row r="29" customFormat="false" ht="14.25" hidden="false" customHeight="false" outlineLevel="0" collapsed="false">
      <c r="A29" s="14" t="n">
        <v>1.5</v>
      </c>
      <c r="B29" s="14" t="n">
        <v>0.4614</v>
      </c>
      <c r="C29" s="19" t="n">
        <v>3169</v>
      </c>
      <c r="G29" s="20" t="n">
        <f aca="false">$G$11</f>
        <v>14.9</v>
      </c>
      <c r="H29" s="20" t="n">
        <f aca="false">$H$11</f>
        <v>9.2</v>
      </c>
      <c r="I29" s="6" t="n">
        <f aca="false">(3.14*H29^2/4)*G29</f>
        <v>989.99176</v>
      </c>
      <c r="J29" s="6" t="n">
        <f aca="false">B29-C29/(2*10^5/1.8467)</f>
        <v>0.4321390385</v>
      </c>
      <c r="K29" s="24" t="n">
        <f aca="false">G29-J29</f>
        <v>14.4678609615</v>
      </c>
      <c r="L29" s="6" t="n">
        <f aca="false">I29/K29</f>
        <v>68.4269611544124</v>
      </c>
      <c r="M29" s="25" t="n">
        <f aca="false">C29/L29</f>
        <v>46.3121545445929</v>
      </c>
      <c r="N29" s="17" t="n">
        <f aca="false">J29/G29</f>
        <v>0.029002620033557</v>
      </c>
      <c r="O29" s="18" t="n">
        <f aca="false">LN(L29/(3.14*H29^2/4))</f>
        <v>0.0294315089782393</v>
      </c>
      <c r="AA29" s="6" t="n">
        <f aca="false">AA28+5</f>
        <v>70</v>
      </c>
      <c r="AB29" s="6" t="n">
        <f aca="false">$AB$13*AA29^($AC$13)</f>
        <v>453.467521341268</v>
      </c>
    </row>
    <row r="30" customFormat="false" ht="14.25" hidden="false" customHeight="false" outlineLevel="0" collapsed="false">
      <c r="A30" s="14" t="n">
        <v>1.6</v>
      </c>
      <c r="B30" s="14" t="n">
        <v>0.4817</v>
      </c>
      <c r="C30" s="19" t="n">
        <v>3352</v>
      </c>
      <c r="G30" s="20" t="n">
        <f aca="false">$G$11</f>
        <v>14.9</v>
      </c>
      <c r="H30" s="20" t="n">
        <f aca="false">$H$11</f>
        <v>9.2</v>
      </c>
      <c r="I30" s="6" t="n">
        <f aca="false">(3.14*H30^2/4)*G30</f>
        <v>989.99176</v>
      </c>
      <c r="J30" s="6" t="n">
        <f aca="false">B30-C30/(2*10^5/1.8467)</f>
        <v>0.450749308</v>
      </c>
      <c r="K30" s="24" t="n">
        <f aca="false">G30-J30</f>
        <v>14.449250692</v>
      </c>
      <c r="L30" s="6" t="n">
        <f aca="false">I30/K30</f>
        <v>68.5150933500047</v>
      </c>
      <c r="M30" s="25" t="n">
        <f aca="false">C30/L30</f>
        <v>48.9235267166103</v>
      </c>
      <c r="N30" s="17" t="n">
        <f aca="false">J30/G30</f>
        <v>0.030251631409396</v>
      </c>
      <c r="O30" s="18" t="n">
        <f aca="false">LN(L30/(3.14*H30^2/4))</f>
        <v>0.0307186549624144</v>
      </c>
      <c r="AA30" s="6" t="n">
        <f aca="false">AA29+5</f>
        <v>75</v>
      </c>
      <c r="AB30" s="6" t="n">
        <f aca="false">$AB$13*AA30^($AC$13)</f>
        <v>457.385719603133</v>
      </c>
    </row>
    <row r="31" customFormat="false" ht="14.25" hidden="false" customHeight="false" outlineLevel="0" collapsed="false">
      <c r="A31" s="14" t="n">
        <v>1.7</v>
      </c>
      <c r="B31" s="14" t="n">
        <v>0.5223</v>
      </c>
      <c r="C31" s="19" t="n">
        <v>3748</v>
      </c>
      <c r="G31" s="20" t="n">
        <f aca="false">$G$11</f>
        <v>14.9</v>
      </c>
      <c r="H31" s="20" t="n">
        <f aca="false">$H$11</f>
        <v>9.2</v>
      </c>
      <c r="I31" s="6" t="n">
        <f aca="false">(3.14*H31^2/4)*G31</f>
        <v>989.99176</v>
      </c>
      <c r="J31" s="6" t="n">
        <f aca="false">B31-C31/(2*10^5/1.8467)</f>
        <v>0.487692842</v>
      </c>
      <c r="K31" s="24" t="n">
        <f aca="false">G31-J31</f>
        <v>14.412307158</v>
      </c>
      <c r="L31" s="6" t="n">
        <f aca="false">I31/K31</f>
        <v>68.6907203091681</v>
      </c>
      <c r="M31" s="25" t="n">
        <f aca="false">C31/L31</f>
        <v>54.5634109400911</v>
      </c>
      <c r="N31" s="17" t="n">
        <f aca="false">J31/G31</f>
        <v>0.0327310632214765</v>
      </c>
      <c r="O31" s="18" t="n">
        <f aca="false">LN(L31/(3.14*H31^2/4))</f>
        <v>0.033278707636558</v>
      </c>
    </row>
    <row r="32" customFormat="false" ht="14.25" hidden="false" customHeight="false" outlineLevel="0" collapsed="false">
      <c r="A32" s="14" t="n">
        <v>1.8</v>
      </c>
      <c r="B32" s="14" t="n">
        <v>0.5426</v>
      </c>
      <c r="C32" s="19" t="n">
        <v>3975</v>
      </c>
      <c r="G32" s="20" t="n">
        <f aca="false">$G$11</f>
        <v>14.9</v>
      </c>
      <c r="H32" s="20" t="n">
        <f aca="false">$H$11</f>
        <v>9.2</v>
      </c>
      <c r="I32" s="6" t="n">
        <f aca="false">(3.14*H32^2/4)*G32</f>
        <v>989.99176</v>
      </c>
      <c r="J32" s="6" t="n">
        <f aca="false">B32-C32/(2*10^5/1.8467)</f>
        <v>0.5058968375</v>
      </c>
      <c r="K32" s="24" t="n">
        <f aca="false">G32-J32</f>
        <v>14.3941031625</v>
      </c>
      <c r="L32" s="6" t="n">
        <f aca="false">I32/K32</f>
        <v>68.7775923809661</v>
      </c>
      <c r="M32" s="25" t="n">
        <f aca="false">C32/L32</f>
        <v>57.7949861632561</v>
      </c>
      <c r="N32" s="17" t="n">
        <f aca="false">J32/G32</f>
        <v>0.033952807885906</v>
      </c>
      <c r="O32" s="18" t="n">
        <f aca="false">LN(L32/(3.14*H32^2/4))</f>
        <v>0.0345425928427136</v>
      </c>
    </row>
    <row r="33" customFormat="false" ht="14.25" hidden="false" customHeight="false" outlineLevel="0" collapsed="false">
      <c r="A33" s="14" t="n">
        <v>1.9</v>
      </c>
      <c r="B33" s="14" t="n">
        <v>0.5838</v>
      </c>
      <c r="C33" s="19" t="n">
        <v>4513</v>
      </c>
      <c r="G33" s="20" t="n">
        <f aca="false">$G$11</f>
        <v>14.9</v>
      </c>
      <c r="H33" s="20" t="n">
        <f aca="false">$H$11</f>
        <v>9.2</v>
      </c>
      <c r="I33" s="6" t="n">
        <f aca="false">(3.14*H33^2/4)*G33</f>
        <v>989.99176</v>
      </c>
      <c r="J33" s="6" t="n">
        <f aca="false">B33-C33/(2*10^5/1.8467)</f>
        <v>0.5421292145</v>
      </c>
      <c r="K33" s="24" t="n">
        <f aca="false">G33-J33</f>
        <v>14.3578707855</v>
      </c>
      <c r="L33" s="6" t="n">
        <f aca="false">I33/K33</f>
        <v>68.9511540248566</v>
      </c>
      <c r="M33" s="25" t="n">
        <f aca="false">C33/L33</f>
        <v>65.4521314954798</v>
      </c>
      <c r="N33" s="17" t="n">
        <f aca="false">J33/G33</f>
        <v>0.0363845110402685</v>
      </c>
      <c r="O33" s="18" t="n">
        <f aca="false">LN(L33/(3.14*H33^2/4))</f>
        <v>0.0370629343152609</v>
      </c>
    </row>
    <row r="34" customFormat="false" ht="14.25" hidden="false" customHeight="false" outlineLevel="0" collapsed="false">
      <c r="A34" s="14" t="n">
        <v>2</v>
      </c>
      <c r="B34" s="14" t="n">
        <v>0.604</v>
      </c>
      <c r="C34" s="19" t="n">
        <v>4571</v>
      </c>
      <c r="G34" s="20" t="n">
        <f aca="false">$G$11</f>
        <v>14.9</v>
      </c>
      <c r="H34" s="20" t="n">
        <f aca="false">$H$11</f>
        <v>9.2</v>
      </c>
      <c r="I34" s="6" t="n">
        <f aca="false">(3.14*H34^2/4)*G34</f>
        <v>989.99176</v>
      </c>
      <c r="J34" s="6" t="n">
        <f aca="false">B34-C34/(2*10^5/1.8467)</f>
        <v>0.5617936715</v>
      </c>
      <c r="K34" s="24" t="n">
        <f aca="false">G34-J34</f>
        <v>14.3382063285</v>
      </c>
      <c r="L34" s="6" t="n">
        <f aca="false">I34/K34</f>
        <v>69.0457186427982</v>
      </c>
      <c r="M34" s="25" t="n">
        <f aca="false">C34/L34</f>
        <v>66.2025117538084</v>
      </c>
      <c r="N34" s="17" t="n">
        <f aca="false">J34/G34</f>
        <v>0.0377042732550336</v>
      </c>
      <c r="O34" s="18" t="n">
        <f aca="false">LN(L34/(3.14*H34^2/4))</f>
        <v>0.0384334672978674</v>
      </c>
    </row>
    <row r="35" customFormat="false" ht="14.25" hidden="false" customHeight="false" outlineLevel="0" collapsed="false">
      <c r="A35" s="14" t="n">
        <v>2.1</v>
      </c>
      <c r="B35" s="14" t="n">
        <v>0.6239</v>
      </c>
      <c r="C35" s="19" t="n">
        <v>4647</v>
      </c>
      <c r="G35" s="20" t="n">
        <f aca="false">$G$11</f>
        <v>14.9</v>
      </c>
      <c r="H35" s="20" t="n">
        <f aca="false">$H$11</f>
        <v>9.2</v>
      </c>
      <c r="I35" s="6" t="n">
        <f aca="false">(3.14*H35^2/4)*G35</f>
        <v>989.99176</v>
      </c>
      <c r="J35" s="6" t="n">
        <f aca="false">B35-C35/(2*10^5/1.8467)</f>
        <v>0.5809919255</v>
      </c>
      <c r="K35" s="24" t="n">
        <f aca="false">G35-J35</f>
        <v>14.3190080745</v>
      </c>
      <c r="L35" s="6" t="n">
        <f aca="false">I35/K35</f>
        <v>69.138291901869</v>
      </c>
      <c r="M35" s="25" t="n">
        <f aca="false">C35/L35</f>
        <v>67.2131155134074</v>
      </c>
      <c r="N35" s="17" t="n">
        <f aca="false">J35/G35</f>
        <v>0.0389927466778523</v>
      </c>
      <c r="O35" s="18" t="n">
        <f aca="false">LN(L35/(3.14*H35^2/4))</f>
        <v>0.0397733223585929</v>
      </c>
    </row>
    <row r="36" customFormat="false" ht="14.25" hidden="false" customHeight="false" outlineLevel="0" collapsed="false">
      <c r="A36" s="14" t="n">
        <v>2.2</v>
      </c>
      <c r="B36" s="14" t="n">
        <v>0.644</v>
      </c>
      <c r="C36" s="19" t="n">
        <v>4973</v>
      </c>
      <c r="G36" s="20" t="n">
        <f aca="false">$G$11</f>
        <v>14.9</v>
      </c>
      <c r="H36" s="20" t="n">
        <f aca="false">$H$11</f>
        <v>9.2</v>
      </c>
      <c r="I36" s="6" t="n">
        <f aca="false">(3.14*H36^2/4)*G36</f>
        <v>989.99176</v>
      </c>
      <c r="J36" s="6" t="n">
        <f aca="false">B36-C36/(2*10^5/1.8467)</f>
        <v>0.5980818045</v>
      </c>
      <c r="K36" s="24" t="n">
        <f aca="false">G36-J36</f>
        <v>14.3019181955</v>
      </c>
      <c r="L36" s="6" t="n">
        <f aca="false">I36/K36</f>
        <v>69.220907745892</v>
      </c>
      <c r="M36" s="25" t="n">
        <f aca="false">C36/L36</f>
        <v>71.8424557253098</v>
      </c>
      <c r="N36" s="17" t="n">
        <f aca="false">J36/G36</f>
        <v>0.0401397184228188</v>
      </c>
      <c r="O36" s="18" t="n">
        <f aca="false">LN(L36/(3.14*H36^2/4))</f>
        <v>0.0409675451360017</v>
      </c>
    </row>
    <row r="37" customFormat="false" ht="14.25" hidden="false" customHeight="false" outlineLevel="0" collapsed="false">
      <c r="A37" s="14" t="n">
        <v>2.3</v>
      </c>
      <c r="B37" s="14" t="n">
        <v>0.6642</v>
      </c>
      <c r="C37" s="19" t="n">
        <v>5311</v>
      </c>
      <c r="G37" s="20" t="n">
        <f aca="false">$G$11</f>
        <v>14.9</v>
      </c>
      <c r="H37" s="20" t="n">
        <f aca="false">$H$11</f>
        <v>9.2</v>
      </c>
      <c r="I37" s="6" t="n">
        <f aca="false">(3.14*H37^2/4)*G37</f>
        <v>989.99176</v>
      </c>
      <c r="J37" s="6" t="n">
        <f aca="false">B37-C37/(2*10^5/1.8467)</f>
        <v>0.6151608815</v>
      </c>
      <c r="K37" s="24" t="n">
        <f aca="false">G37-J37</f>
        <v>14.2848391185</v>
      </c>
      <c r="L37" s="6" t="n">
        <f aca="false">I37/K37</f>
        <v>69.3036688609172</v>
      </c>
      <c r="M37" s="25" t="n">
        <f aca="false">C37/L37</f>
        <v>76.6337495156056</v>
      </c>
      <c r="N37" s="17" t="n">
        <f aca="false">J37/G37</f>
        <v>0.0412859652013423</v>
      </c>
      <c r="O37" s="18" t="n">
        <f aca="false">LN(L37/(3.14*H37^2/4))</f>
        <v>0.0421624396002104</v>
      </c>
    </row>
    <row r="38" customFormat="false" ht="14.25" hidden="false" customHeight="false" outlineLevel="0" collapsed="false">
      <c r="A38" s="14" t="n">
        <v>2.4</v>
      </c>
      <c r="B38" s="14" t="n">
        <v>0.6844</v>
      </c>
      <c r="C38" s="19" t="n">
        <v>5834</v>
      </c>
      <c r="G38" s="20" t="n">
        <f aca="false">$G$11</f>
        <v>14.9</v>
      </c>
      <c r="H38" s="20" t="n">
        <f aca="false">$H$11</f>
        <v>9.2</v>
      </c>
      <c r="I38" s="6" t="n">
        <f aca="false">(3.14*H38^2/4)*G38</f>
        <v>989.99176</v>
      </c>
      <c r="J38" s="6" t="n">
        <f aca="false">B38-C38/(2*10^5/1.8467)</f>
        <v>0.630531761</v>
      </c>
      <c r="K38" s="24" t="n">
        <f aca="false">G38-J38</f>
        <v>14.269468239</v>
      </c>
      <c r="L38" s="6" t="n">
        <f aca="false">I38/K38</f>
        <v>69.3783218420323</v>
      </c>
      <c r="M38" s="25" t="n">
        <f aca="false">C38/L38</f>
        <v>84.089667277964</v>
      </c>
      <c r="N38" s="17" t="n">
        <f aca="false">J38/G38</f>
        <v>0.042317567852349</v>
      </c>
      <c r="O38" s="18" t="n">
        <f aca="false">LN(L38/(3.14*H38^2/4))</f>
        <v>0.0432390464176851</v>
      </c>
    </row>
    <row r="39" customFormat="false" ht="14.25" hidden="false" customHeight="false" outlineLevel="0" collapsed="false">
      <c r="A39" s="14" t="n">
        <v>2.5</v>
      </c>
      <c r="B39" s="14" t="n">
        <v>0.7038</v>
      </c>
      <c r="C39" s="19" t="n">
        <v>6183</v>
      </c>
      <c r="G39" s="20" t="n">
        <f aca="false">$G$11</f>
        <v>14.9</v>
      </c>
      <c r="H39" s="20" t="n">
        <f aca="false">$H$11</f>
        <v>9.2</v>
      </c>
      <c r="I39" s="6" t="n">
        <f aca="false">(3.14*H39^2/4)*G39</f>
        <v>989.99176</v>
      </c>
      <c r="J39" s="6" t="n">
        <f aca="false">B39-C39/(2*10^5/1.8467)</f>
        <v>0.6467092695</v>
      </c>
      <c r="K39" s="24" t="n">
        <f aca="false">G39-J39</f>
        <v>14.2532907305</v>
      </c>
      <c r="L39" s="6" t="n">
        <f aca="false">I39/K39</f>
        <v>69.4570663518116</v>
      </c>
      <c r="M39" s="25" t="n">
        <f aca="false">C39/L39</f>
        <v>89.0190203064736</v>
      </c>
      <c r="N39" s="17" t="n">
        <f aca="false">J39/G39</f>
        <v>0.0434033066778523</v>
      </c>
      <c r="O39" s="18" t="n">
        <f aca="false">LN(L39/(3.14*H39^2/4))</f>
        <v>0.0443734044404852</v>
      </c>
    </row>
    <row r="40" customFormat="false" ht="14.25" hidden="false" customHeight="false" outlineLevel="0" collapsed="false">
      <c r="A40" s="14" t="n">
        <v>2.6</v>
      </c>
      <c r="B40" s="14" t="n">
        <v>0.7232</v>
      </c>
      <c r="C40" s="19" t="n">
        <v>6440</v>
      </c>
      <c r="G40" s="20" t="n">
        <f aca="false">$G$11</f>
        <v>14.9</v>
      </c>
      <c r="H40" s="20" t="n">
        <f aca="false">$H$11</f>
        <v>9.2</v>
      </c>
      <c r="I40" s="6" t="n">
        <f aca="false">(3.14*H40^2/4)*G40</f>
        <v>989.99176</v>
      </c>
      <c r="J40" s="6" t="n">
        <f aca="false">B40-C40/(2*10^5/1.8467)</f>
        <v>0.66373626</v>
      </c>
      <c r="K40" s="24" t="n">
        <f aca="false">G40-J40</f>
        <v>14.23626374</v>
      </c>
      <c r="L40" s="6" t="n">
        <f aca="false">I40/K40</f>
        <v>69.5401390477471</v>
      </c>
      <c r="M40" s="25" t="n">
        <f aca="false">C40/L40</f>
        <v>92.6083854330262</v>
      </c>
      <c r="N40" s="17" t="n">
        <f aca="false">J40/G40</f>
        <v>0.0445460577181208</v>
      </c>
      <c r="O40" s="18" t="n">
        <f aca="false">LN(L40/(3.14*H40^2/4))</f>
        <v>0.0455687192036518</v>
      </c>
    </row>
    <row r="41" customFormat="false" ht="14.25" hidden="false" customHeight="false" outlineLevel="0" collapsed="false">
      <c r="A41" s="14" t="n">
        <v>2.7</v>
      </c>
      <c r="B41" s="14" t="n">
        <v>0.764</v>
      </c>
      <c r="C41" s="19" t="n">
        <v>7830</v>
      </c>
      <c r="G41" s="20" t="n">
        <f aca="false">$G$11</f>
        <v>14.9</v>
      </c>
      <c r="H41" s="20" t="n">
        <f aca="false">$H$11</f>
        <v>9.2</v>
      </c>
      <c r="I41" s="6" t="n">
        <f aca="false">(3.14*H41^2/4)*G41</f>
        <v>989.99176</v>
      </c>
      <c r="J41" s="6" t="n">
        <f aca="false">B41-C41/(2*10^5/1.8467)</f>
        <v>0.691701695</v>
      </c>
      <c r="K41" s="24" t="n">
        <f aca="false">G41-J41</f>
        <v>14.208298305</v>
      </c>
      <c r="L41" s="6" t="n">
        <f aca="false">I41/K41</f>
        <v>69.6770111908204</v>
      </c>
      <c r="M41" s="25" t="n">
        <f aca="false">C41/L41</f>
        <v>112.375658286439</v>
      </c>
      <c r="N41" s="17" t="n">
        <f aca="false">J41/G41</f>
        <v>0.0464229325503356</v>
      </c>
      <c r="O41" s="18" t="n">
        <f aca="false">LN(L41/(3.14*H41^2/4))</f>
        <v>0.0475350313561245</v>
      </c>
    </row>
    <row r="42" customFormat="false" ht="14.25" hidden="false" customHeight="false" outlineLevel="0" collapsed="false">
      <c r="A42" s="14" t="n">
        <v>2.8</v>
      </c>
      <c r="B42" s="14" t="n">
        <v>0.7842</v>
      </c>
      <c r="C42" s="19" t="n">
        <v>8487</v>
      </c>
      <c r="G42" s="20" t="n">
        <f aca="false">$G$11</f>
        <v>14.9</v>
      </c>
      <c r="H42" s="20" t="n">
        <f aca="false">$H$11</f>
        <v>9.2</v>
      </c>
      <c r="I42" s="6" t="n">
        <f aca="false">(3.14*H42^2/4)*G42</f>
        <v>989.99176</v>
      </c>
      <c r="J42" s="6" t="n">
        <f aca="false">B42-C42/(2*10^5/1.8467)</f>
        <v>0.7058352855</v>
      </c>
      <c r="K42" s="24" t="n">
        <f aca="false">G42-J42</f>
        <v>14.1941647145</v>
      </c>
      <c r="L42" s="6" t="n">
        <f aca="false">I42/K42</f>
        <v>69.7463908523393</v>
      </c>
      <c r="M42" s="25" t="n">
        <f aca="false">C42/L42</f>
        <v>121.683715763414</v>
      </c>
      <c r="N42" s="17" t="n">
        <f aca="false">J42/G42</f>
        <v>0.0473714956711409</v>
      </c>
      <c r="O42" s="18" t="n">
        <f aca="false">LN(L42/(3.14*H42^2/4))</f>
        <v>0.0485302683999612</v>
      </c>
    </row>
    <row r="43" customFormat="false" ht="14.25" hidden="false" customHeight="false" outlineLevel="0" collapsed="false">
      <c r="A43" s="14" t="n">
        <v>2.9</v>
      </c>
      <c r="B43" s="14" t="n">
        <v>0.8043</v>
      </c>
      <c r="C43" s="19" t="n">
        <v>9322</v>
      </c>
      <c r="G43" s="20" t="n">
        <f aca="false">$G$11</f>
        <v>14.9</v>
      </c>
      <c r="H43" s="20" t="n">
        <f aca="false">$H$11</f>
        <v>9.2</v>
      </c>
      <c r="I43" s="6" t="n">
        <f aca="false">(3.14*H43^2/4)*G43</f>
        <v>989.99176</v>
      </c>
      <c r="J43" s="6" t="n">
        <f aca="false">B43-C43/(2*10^5/1.8467)</f>
        <v>0.718225313</v>
      </c>
      <c r="K43" s="24" t="n">
        <f aca="false">G43-J43</f>
        <v>14.181774687</v>
      </c>
      <c r="L43" s="6" t="n">
        <f aca="false">I43/K43</f>
        <v>69.8073253770909</v>
      </c>
      <c r="M43" s="25" t="n">
        <f aca="false">C43/L43</f>
        <v>133.538993932853</v>
      </c>
      <c r="N43" s="17" t="n">
        <f aca="false">J43/G43</f>
        <v>0.0482030411409396</v>
      </c>
      <c r="O43" s="18" t="n">
        <f aca="false">LN(L43/(3.14*H43^2/4))</f>
        <v>0.0494035454472577</v>
      </c>
    </row>
    <row r="44" customFormat="false" ht="14.25" hidden="false" customHeight="false" outlineLevel="0" collapsed="false">
      <c r="A44" s="14" t="n">
        <v>3</v>
      </c>
      <c r="B44" s="14" t="n">
        <v>0.8239</v>
      </c>
      <c r="C44" s="19" t="n">
        <v>10266</v>
      </c>
      <c r="G44" s="20" t="n">
        <f aca="false">$G$11</f>
        <v>14.9</v>
      </c>
      <c r="H44" s="20" t="n">
        <f aca="false">$H$11</f>
        <v>9.2</v>
      </c>
      <c r="I44" s="6" t="n">
        <f aca="false">(3.14*H44^2/4)*G44</f>
        <v>989.99176</v>
      </c>
      <c r="J44" s="6" t="n">
        <f aca="false">B44-C44/(2*10^5/1.8467)</f>
        <v>0.729108889</v>
      </c>
      <c r="K44" s="24" t="n">
        <f aca="false">G44-J44</f>
        <v>14.170891111</v>
      </c>
      <c r="L44" s="6" t="n">
        <f aca="false">I44/K44</f>
        <v>69.8609390366093</v>
      </c>
      <c r="M44" s="25" t="n">
        <f aca="false">C44/L44</f>
        <v>146.949069702889</v>
      </c>
      <c r="N44" s="17" t="n">
        <f aca="false">J44/G44</f>
        <v>0.0489334824832215</v>
      </c>
      <c r="O44" s="18" t="n">
        <f aca="false">LN(L44/(3.14*H44^2/4))</f>
        <v>0.0501712740701755</v>
      </c>
    </row>
    <row r="45" customFormat="false" ht="14.25" hidden="false" customHeight="false" outlineLevel="0" collapsed="false">
      <c r="A45" s="14" t="n">
        <v>3.1</v>
      </c>
      <c r="B45" s="14" t="n">
        <v>0.8434</v>
      </c>
      <c r="C45" s="19" t="n">
        <v>10860</v>
      </c>
      <c r="G45" s="20" t="n">
        <f aca="false">$G$11</f>
        <v>14.9</v>
      </c>
      <c r="H45" s="20" t="n">
        <f aca="false">$H$11</f>
        <v>9.2</v>
      </c>
      <c r="I45" s="6" t="n">
        <f aca="false">(3.14*H45^2/4)*G45</f>
        <v>989.99176</v>
      </c>
      <c r="J45" s="6" t="n">
        <f aca="false">B45-C45/(2*10^5/1.8467)</f>
        <v>0.74312419</v>
      </c>
      <c r="K45" s="24" t="n">
        <f aca="false">G45-J45</f>
        <v>14.15687581</v>
      </c>
      <c r="L45" s="6" t="n">
        <f aca="false">I45/K45</f>
        <v>69.9301013363908</v>
      </c>
      <c r="M45" s="25" t="n">
        <f aca="false">C45/L45</f>
        <v>155.297930254086</v>
      </c>
      <c r="N45" s="17" t="n">
        <f aca="false">J45/G45</f>
        <v>0.0498741067114094</v>
      </c>
      <c r="O45" s="18" t="n">
        <f aca="false">LN(L45/(3.14*H45^2/4))</f>
        <v>0.0511607839163029</v>
      </c>
    </row>
    <row r="46" customFormat="false" ht="14.25" hidden="false" customHeight="false" outlineLevel="0" collapsed="false">
      <c r="A46" s="14" t="n">
        <v>3.2</v>
      </c>
      <c r="B46" s="14" t="n">
        <v>0.8828</v>
      </c>
      <c r="C46" s="19" t="n">
        <v>12586</v>
      </c>
      <c r="G46" s="20" t="n">
        <f aca="false">$G$11</f>
        <v>14.9</v>
      </c>
      <c r="H46" s="20" t="n">
        <f aca="false">$H$11</f>
        <v>9.2</v>
      </c>
      <c r="I46" s="6" t="n">
        <f aca="false">(3.14*H46^2/4)*G46</f>
        <v>989.99176</v>
      </c>
      <c r="J46" s="6" t="n">
        <f aca="false">B46-C46/(2*10^5/1.8467)</f>
        <v>0.766587169</v>
      </c>
      <c r="K46" s="24" t="n">
        <f aca="false">G46-J46</f>
        <v>14.133412831</v>
      </c>
      <c r="L46" s="6" t="n">
        <f aca="false">I46/K46</f>
        <v>70.0461927941826</v>
      </c>
      <c r="M46" s="25" t="n">
        <f aca="false">C46/L46</f>
        <v>179.681428753474</v>
      </c>
      <c r="N46" s="17" t="n">
        <f aca="false">J46/G46</f>
        <v>0.0514488032885906</v>
      </c>
      <c r="O46" s="18" t="n">
        <f aca="false">LN(L46/(3.14*H46^2/4))</f>
        <v>0.0528195145625245</v>
      </c>
    </row>
    <row r="47" customFormat="false" ht="14.25" hidden="false" customHeight="false" outlineLevel="0" collapsed="false">
      <c r="A47" s="14" t="n">
        <v>3.3</v>
      </c>
      <c r="B47" s="14" t="n">
        <v>0.9233</v>
      </c>
      <c r="C47" s="19" t="n">
        <v>14635</v>
      </c>
      <c r="G47" s="20" t="n">
        <f aca="false">$G$11</f>
        <v>14.9</v>
      </c>
      <c r="H47" s="20" t="n">
        <f aca="false">$H$11</f>
        <v>9.2</v>
      </c>
      <c r="I47" s="6" t="n">
        <f aca="false">(3.14*H47^2/4)*G47</f>
        <v>989.99176</v>
      </c>
      <c r="J47" s="6" t="n">
        <f aca="false">B47-C47/(2*10^5/1.8467)</f>
        <v>0.7881677275</v>
      </c>
      <c r="K47" s="24" t="n">
        <f aca="false">G47-J47</f>
        <v>14.1118322725</v>
      </c>
      <c r="L47" s="6" t="n">
        <f aca="false">I47/K47</f>
        <v>70.1533111280819</v>
      </c>
      <c r="M47" s="25" t="n">
        <f aca="false">C47/L47</f>
        <v>208.614529587638</v>
      </c>
      <c r="N47" s="17" t="n">
        <f aca="false">J47/G47</f>
        <v>0.0528971629194631</v>
      </c>
      <c r="O47" s="18" t="n">
        <f aca="false">LN(L47/(3.14*H47^2/4))</f>
        <v>0.0543475992097079</v>
      </c>
    </row>
    <row r="48" customFormat="false" ht="14.25" hidden="false" customHeight="false" outlineLevel="0" collapsed="false">
      <c r="A48" s="14" t="n">
        <v>3.4</v>
      </c>
      <c r="B48" s="14" t="n">
        <v>0.9434</v>
      </c>
      <c r="C48" s="19" t="n">
        <v>15392</v>
      </c>
      <c r="G48" s="20" t="n">
        <f aca="false">$G$11</f>
        <v>14.9</v>
      </c>
      <c r="H48" s="20" t="n">
        <f aca="false">$H$11</f>
        <v>9.2</v>
      </c>
      <c r="I48" s="6" t="n">
        <f aca="false">(3.14*H48^2/4)*G48</f>
        <v>989.99176</v>
      </c>
      <c r="J48" s="6" t="n">
        <f aca="false">B48-C48/(2*10^5/1.8467)</f>
        <v>0.801277968</v>
      </c>
      <c r="K48" s="24" t="n">
        <f aca="false">G48-J48</f>
        <v>14.098722032</v>
      </c>
      <c r="L48" s="6" t="n">
        <f aca="false">I48/K48</f>
        <v>70.218545890401</v>
      </c>
      <c r="M48" s="25" t="n">
        <f aca="false">C48/L48</f>
        <v>219.201349227941</v>
      </c>
      <c r="N48" s="17" t="n">
        <f aca="false">J48/G48</f>
        <v>0.0537770448322148</v>
      </c>
      <c r="O48" s="18" t="n">
        <f aca="false">LN(L48/(3.14*H48^2/4))</f>
        <v>0.0552770557033528</v>
      </c>
    </row>
    <row r="49" customFormat="false" ht="14.25" hidden="false" customHeight="false" outlineLevel="0" collapsed="false">
      <c r="A49" s="14" t="n">
        <v>3.5</v>
      </c>
      <c r="B49" s="14" t="n">
        <v>0.9637</v>
      </c>
      <c r="C49" s="19" t="n">
        <v>16392</v>
      </c>
      <c r="G49" s="20" t="n">
        <f aca="false">$G$11</f>
        <v>14.9</v>
      </c>
      <c r="H49" s="20" t="n">
        <f aca="false">$H$11</f>
        <v>9.2</v>
      </c>
      <c r="I49" s="6" t="n">
        <f aca="false">(3.14*H49^2/4)*G49</f>
        <v>989.99176</v>
      </c>
      <c r="J49" s="6" t="n">
        <f aca="false">B49-C49/(2*10^5/1.8467)</f>
        <v>0.812344468</v>
      </c>
      <c r="K49" s="24" t="n">
        <f aca="false">G49-J49</f>
        <v>14.087655532</v>
      </c>
      <c r="L49" s="6" t="n">
        <f aca="false">I49/K49</f>
        <v>70.273705781011</v>
      </c>
      <c r="M49" s="25" t="n">
        <f aca="false">C49/L49</f>
        <v>233.259365189609</v>
      </c>
      <c r="N49" s="17" t="n">
        <f aca="false">J49/G49</f>
        <v>0.0545197629530201</v>
      </c>
      <c r="O49" s="18" t="n">
        <f aca="false">LN(L49/(3.14*H49^2/4))</f>
        <v>0.0560622932205542</v>
      </c>
    </row>
    <row r="50" customFormat="false" ht="14.25" hidden="false" customHeight="false" outlineLevel="0" collapsed="false">
      <c r="A50" s="14" t="n">
        <v>3.6</v>
      </c>
      <c r="B50" s="14" t="n">
        <v>0.9839</v>
      </c>
      <c r="C50" s="19" t="n">
        <v>17392</v>
      </c>
      <c r="G50" s="20" t="n">
        <f aca="false">$G$11</f>
        <v>14.9</v>
      </c>
      <c r="H50" s="20" t="n">
        <f aca="false">$H$11</f>
        <v>9.2</v>
      </c>
      <c r="I50" s="6" t="n">
        <f aca="false">(3.14*H50^2/4)*G50</f>
        <v>989.99176</v>
      </c>
      <c r="J50" s="6" t="n">
        <f aca="false">B50-C50/(2*10^5/1.8467)</f>
        <v>0.823310968</v>
      </c>
      <c r="K50" s="24" t="n">
        <f aca="false">G50-J50</f>
        <v>14.076689032</v>
      </c>
      <c r="L50" s="6" t="n">
        <f aca="false">I50/K50</f>
        <v>70.3284527881158</v>
      </c>
      <c r="M50" s="25" t="n">
        <f aca="false">C50/L50</f>
        <v>247.296781181839</v>
      </c>
      <c r="N50" s="17" t="n">
        <f aca="false">J50/G50</f>
        <v>0.0552557696644295</v>
      </c>
      <c r="O50" s="18" t="n">
        <f aca="false">LN(L50/(3.14*H50^2/4))</f>
        <v>0.0568410438518217</v>
      </c>
    </row>
    <row r="51" customFormat="false" ht="14.25" hidden="false" customHeight="false" outlineLevel="0" collapsed="false">
      <c r="A51" s="14" t="n">
        <v>3.7</v>
      </c>
      <c r="B51" s="14" t="n">
        <v>1.0043</v>
      </c>
      <c r="C51" s="19" t="n">
        <v>18481</v>
      </c>
      <c r="G51" s="20" t="n">
        <f aca="false">$G$11</f>
        <v>14.9</v>
      </c>
      <c r="H51" s="20" t="n">
        <f aca="false">$H$11</f>
        <v>9.2</v>
      </c>
      <c r="I51" s="6" t="n">
        <f aca="false">(3.14*H51^2/4)*G51</f>
        <v>989.99176</v>
      </c>
      <c r="J51" s="6" t="n">
        <f aca="false">B51-C51/(2*10^5/1.8467)</f>
        <v>0.8336556865</v>
      </c>
      <c r="K51" s="24" t="n">
        <f aca="false">G51-J51</f>
        <v>14.0663443135</v>
      </c>
      <c r="L51" s="6" t="n">
        <f aca="false">I51/K51</f>
        <v>70.380173976679</v>
      </c>
      <c r="M51" s="25" t="n">
        <f aca="false">C51/L51</f>
        <v>262.588154529482</v>
      </c>
      <c r="N51" s="17" t="n">
        <f aca="false">J51/G51</f>
        <v>0.0559500460738255</v>
      </c>
      <c r="O51" s="18" t="n">
        <f aca="false">LN(L51/(3.14*H51^2/4))</f>
        <v>0.0575761969420306</v>
      </c>
    </row>
    <row r="52" customFormat="false" ht="14.25" hidden="false" customHeight="false" outlineLevel="0" collapsed="false">
      <c r="A52" s="14" t="n">
        <v>3.8</v>
      </c>
      <c r="B52" s="14" t="n">
        <v>1.0247</v>
      </c>
      <c r="C52" s="19" t="n">
        <v>19527</v>
      </c>
      <c r="G52" s="20" t="n">
        <f aca="false">$G$11</f>
        <v>14.9</v>
      </c>
      <c r="H52" s="20" t="n">
        <f aca="false">$H$11</f>
        <v>9.2</v>
      </c>
      <c r="I52" s="6" t="n">
        <f aca="false">(3.14*H52^2/4)*G52</f>
        <v>989.99176</v>
      </c>
      <c r="J52" s="6" t="n">
        <f aca="false">B52-C52/(2*10^5/1.8467)</f>
        <v>0.8443974455</v>
      </c>
      <c r="K52" s="24" t="n">
        <f aca="false">G52-J52</f>
        <v>14.0556025545</v>
      </c>
      <c r="L52" s="6" t="n">
        <f aca="false">I52/K52</f>
        <v>70.4339608466694</v>
      </c>
      <c r="M52" s="25" t="n">
        <f aca="false">C52/L52</f>
        <v>277.238419723535</v>
      </c>
      <c r="N52" s="17" t="n">
        <f aca="false">J52/G52</f>
        <v>0.0566709694966443</v>
      </c>
      <c r="O52" s="18" t="n">
        <f aca="false">LN(L52/(3.14*H52^2/4))</f>
        <v>0.0583401383272295</v>
      </c>
    </row>
    <row r="53" customFormat="false" ht="14.25" hidden="false" customHeight="false" outlineLevel="0" collapsed="false">
      <c r="A53" s="14" t="n">
        <v>3.9</v>
      </c>
      <c r="B53" s="14" t="n">
        <v>1.045</v>
      </c>
      <c r="C53" s="19" t="n">
        <v>20558</v>
      </c>
      <c r="G53" s="20" t="n">
        <f aca="false">$G$11</f>
        <v>14.9</v>
      </c>
      <c r="H53" s="20" t="n">
        <f aca="false">$H$11</f>
        <v>9.2</v>
      </c>
      <c r="I53" s="6" t="n">
        <f aca="false">(3.14*H53^2/4)*G53</f>
        <v>989.99176</v>
      </c>
      <c r="J53" s="6" t="n">
        <f aca="false">B53-C53/(2*10^5/1.8467)</f>
        <v>0.855177707</v>
      </c>
      <c r="K53" s="24" t="n">
        <f aca="false">G53-J53</f>
        <v>14.044822293</v>
      </c>
      <c r="L53" s="6" t="n">
        <f aca="false">I53/K53</f>
        <v>70.4880232264253</v>
      </c>
      <c r="M53" s="25" t="n">
        <f aca="false">C53/L53</f>
        <v>291.652383752663</v>
      </c>
      <c r="N53" s="17" t="n">
        <f aca="false">J53/G53</f>
        <v>0.0573944769798658</v>
      </c>
      <c r="O53" s="18" t="n">
        <f aca="false">LN(L53/(3.14*H53^2/4))</f>
        <v>0.0591074051630415</v>
      </c>
    </row>
    <row r="54" customFormat="false" ht="14.25" hidden="false" customHeight="false" outlineLevel="0" collapsed="false">
      <c r="A54" s="14" t="n">
        <v>4</v>
      </c>
      <c r="B54" s="14" t="n">
        <v>1.0661</v>
      </c>
      <c r="C54" s="19" t="n">
        <v>21542</v>
      </c>
      <c r="G54" s="20" t="n">
        <f aca="false">$G$11</f>
        <v>14.9</v>
      </c>
      <c r="H54" s="20" t="n">
        <f aca="false">$H$11</f>
        <v>9.2</v>
      </c>
      <c r="I54" s="6" t="n">
        <f aca="false">(3.14*H54^2/4)*G54</f>
        <v>989.99176</v>
      </c>
      <c r="J54" s="6" t="n">
        <f aca="false">B54-C54/(2*10^5/1.8467)</f>
        <v>0.867191943</v>
      </c>
      <c r="K54" s="24" t="n">
        <f aca="false">G54-J54</f>
        <v>14.032808057</v>
      </c>
      <c r="L54" s="6" t="n">
        <f aca="false">I54/K54</f>
        <v>70.5483717855145</v>
      </c>
      <c r="M54" s="25" t="n">
        <f aca="false">C54/L54</f>
        <v>305.350775004323</v>
      </c>
      <c r="N54" s="17" t="n">
        <f aca="false">J54/G54</f>
        <v>0.0582008015436242</v>
      </c>
      <c r="O54" s="18" t="n">
        <f aca="false">LN(L54/(3.14*H54^2/4))</f>
        <v>0.0599631922493076</v>
      </c>
    </row>
    <row r="55" customFormat="false" ht="14.25" hidden="false" customHeight="false" outlineLevel="0" collapsed="false">
      <c r="A55" s="14" t="n">
        <v>4.1</v>
      </c>
      <c r="B55" s="14" t="n">
        <v>1.0866</v>
      </c>
      <c r="C55" s="19" t="n">
        <v>22449</v>
      </c>
      <c r="G55" s="20" t="n">
        <f aca="false">$G$11</f>
        <v>14.9</v>
      </c>
      <c r="H55" s="20" t="n">
        <f aca="false">$H$11</f>
        <v>9.2</v>
      </c>
      <c r="I55" s="6" t="n">
        <f aca="false">(3.14*H55^2/4)*G55</f>
        <v>989.99176</v>
      </c>
      <c r="J55" s="6" t="n">
        <f aca="false">B55-C55/(2*10^5/1.8467)</f>
        <v>0.8793171585</v>
      </c>
      <c r="K55" s="24" t="n">
        <f aca="false">G55-J55</f>
        <v>14.0206828415</v>
      </c>
      <c r="L55" s="6" t="n">
        <f aca="false">I55/K55</f>
        <v>70.6093826664212</v>
      </c>
      <c r="M55" s="25" t="n">
        <f aca="false">C55/L55</f>
        <v>317.932251384429</v>
      </c>
      <c r="N55" s="17" t="n">
        <f aca="false">J55/G55</f>
        <v>0.0590145743959732</v>
      </c>
      <c r="O55" s="18" t="n">
        <f aca="false">LN(L55/(3.14*H55^2/4))</f>
        <v>0.0608276277164597</v>
      </c>
    </row>
    <row r="56" customFormat="false" ht="14.25" hidden="false" customHeight="false" outlineLevel="0" collapsed="false">
      <c r="A56" s="14" t="n">
        <v>4.2</v>
      </c>
      <c r="B56" s="14" t="n">
        <v>1.1072</v>
      </c>
      <c r="C56" s="19" t="n">
        <v>23245</v>
      </c>
      <c r="G56" s="20" t="n">
        <f aca="false">$G$11</f>
        <v>14.9</v>
      </c>
      <c r="H56" s="20" t="n">
        <f aca="false">$H$11</f>
        <v>9.2</v>
      </c>
      <c r="I56" s="6" t="n">
        <f aca="false">(3.14*H56^2/4)*G56</f>
        <v>989.99176</v>
      </c>
      <c r="J56" s="6" t="n">
        <f aca="false">B56-C56/(2*10^5/1.8467)</f>
        <v>0.8925672925</v>
      </c>
      <c r="K56" s="24" t="n">
        <f aca="false">G56-J56</f>
        <v>14.0074327075</v>
      </c>
      <c r="L56" s="6" t="n">
        <f aca="false">I56/K56</f>
        <v>70.6761746190598</v>
      </c>
      <c r="M56" s="25" t="n">
        <f aca="false">C56/L56</f>
        <v>328.894427652446</v>
      </c>
      <c r="N56" s="17" t="n">
        <f aca="false">J56/G56</f>
        <v>0.0599038451342282</v>
      </c>
      <c r="O56" s="18" t="n">
        <f aca="false">LN(L56/(3.14*H56^2/4))</f>
        <v>0.0617731165392039</v>
      </c>
    </row>
    <row r="57" customFormat="false" ht="14.25" hidden="false" customHeight="false" outlineLevel="0" collapsed="false">
      <c r="A57" s="14" t="n">
        <v>4.3</v>
      </c>
      <c r="B57" s="14" t="n">
        <v>1.1277</v>
      </c>
      <c r="C57" s="19" t="n">
        <v>23834</v>
      </c>
      <c r="G57" s="20" t="n">
        <f aca="false">$G$11</f>
        <v>14.9</v>
      </c>
      <c r="H57" s="20" t="n">
        <f aca="false">$H$11</f>
        <v>9.2</v>
      </c>
      <c r="I57" s="6" t="n">
        <f aca="false">(3.14*H57^2/4)*G57</f>
        <v>989.99176</v>
      </c>
      <c r="J57" s="6" t="n">
        <f aca="false">B57-C57/(2*10^5/1.8467)</f>
        <v>0.907628761</v>
      </c>
      <c r="K57" s="24" t="n">
        <f aca="false">G57-J57</f>
        <v>13.992371239</v>
      </c>
      <c r="L57" s="6" t="n">
        <f aca="false">I57/K57</f>
        <v>70.7522508580005</v>
      </c>
      <c r="M57" s="25" t="n">
        <f aca="false">C57/L57</f>
        <v>336.865607962561</v>
      </c>
      <c r="N57" s="17" t="n">
        <f aca="false">J57/G57</f>
        <v>0.0609146819463087</v>
      </c>
      <c r="O57" s="18" t="n">
        <f aca="false">LN(L57/(3.14*H57^2/4))</f>
        <v>0.0628489433543814</v>
      </c>
    </row>
    <row r="58" customFormat="false" ht="14.25" hidden="false" customHeight="false" outlineLevel="0" collapsed="false">
      <c r="A58" s="14" t="n">
        <v>4.4</v>
      </c>
      <c r="B58" s="14" t="n">
        <v>1.1481</v>
      </c>
      <c r="C58" s="19" t="n">
        <v>24347</v>
      </c>
      <c r="G58" s="20" t="n">
        <f aca="false">$G$11</f>
        <v>14.9</v>
      </c>
      <c r="H58" s="20" t="n">
        <f aca="false">$H$11</f>
        <v>9.2</v>
      </c>
      <c r="I58" s="6" t="n">
        <f aca="false">(3.14*H58^2/4)*G58</f>
        <v>989.99176</v>
      </c>
      <c r="J58" s="6" t="n">
        <f aca="false">B58-C58/(2*10^5/1.8467)</f>
        <v>0.9232919755</v>
      </c>
      <c r="K58" s="24" t="n">
        <f aca="false">G58-J58</f>
        <v>13.9767080245</v>
      </c>
      <c r="L58" s="6" t="n">
        <f aca="false">I58/K58</f>
        <v>70.8315404646521</v>
      </c>
      <c r="M58" s="25" t="n">
        <f aca="false">C58/L58</f>
        <v>343.731053147858</v>
      </c>
      <c r="N58" s="17" t="n">
        <f aca="false">J58/G58</f>
        <v>0.0619659043959731</v>
      </c>
      <c r="O58" s="18" t="n">
        <f aca="false">LN(L58/(3.14*H58^2/4))</f>
        <v>0.0639689813785062</v>
      </c>
    </row>
    <row r="59" customFormat="false" ht="14.25" hidden="false" customHeight="false" outlineLevel="0" collapsed="false">
      <c r="A59" s="14" t="n">
        <v>4.5</v>
      </c>
      <c r="B59" s="14" t="n">
        <v>1.1677</v>
      </c>
      <c r="C59" s="19" t="n">
        <v>24698</v>
      </c>
      <c r="G59" s="20" t="n">
        <f aca="false">$G$11</f>
        <v>14.9</v>
      </c>
      <c r="H59" s="20" t="n">
        <f aca="false">$H$11</f>
        <v>9.2</v>
      </c>
      <c r="I59" s="6" t="n">
        <f aca="false">(3.14*H59^2/4)*G59</f>
        <v>989.99176</v>
      </c>
      <c r="J59" s="6" t="n">
        <f aca="false">B59-C59/(2*10^5/1.8467)</f>
        <v>0.939651017</v>
      </c>
      <c r="K59" s="24" t="n">
        <f aca="false">G59-J59</f>
        <v>13.960348983</v>
      </c>
      <c r="L59" s="6" t="n">
        <f aca="false">I59/K59</f>
        <v>70.9145424090434</v>
      </c>
      <c r="M59" s="25" t="n">
        <f aca="false">C59/L59</f>
        <v>348.278352520969</v>
      </c>
      <c r="N59" s="17" t="n">
        <f aca="false">J59/G59</f>
        <v>0.0630638266442953</v>
      </c>
      <c r="O59" s="18" t="n">
        <f aca="false">LN(L59/(3.14*H59^2/4))</f>
        <v>0.0651401171474164</v>
      </c>
    </row>
    <row r="60" customFormat="false" ht="14.25" hidden="false" customHeight="false" outlineLevel="0" collapsed="false">
      <c r="A60" s="14" t="n">
        <v>4.6</v>
      </c>
      <c r="B60" s="14" t="n">
        <v>1.1878</v>
      </c>
      <c r="C60" s="19" t="n">
        <v>24929</v>
      </c>
      <c r="G60" s="20" t="n">
        <f aca="false">$G$11</f>
        <v>14.9</v>
      </c>
      <c r="H60" s="20" t="n">
        <f aca="false">$H$11</f>
        <v>9.2</v>
      </c>
      <c r="I60" s="6" t="n">
        <f aca="false">(3.14*H60^2/4)*G60</f>
        <v>989.99176</v>
      </c>
      <c r="J60" s="6" t="n">
        <f aca="false">B60-C60/(2*10^5/1.8467)</f>
        <v>0.9576180785</v>
      </c>
      <c r="K60" s="24" t="n">
        <f aca="false">G60-J60</f>
        <v>13.9423819215</v>
      </c>
      <c r="L60" s="6" t="n">
        <f aca="false">I60/K60</f>
        <v>71.0059275075066</v>
      </c>
      <c r="M60" s="25" t="n">
        <f aca="false">C60/L60</f>
        <v>351.083365503036</v>
      </c>
      <c r="N60" s="17" t="n">
        <f aca="false">J60/G60</f>
        <v>0.0642696696979866</v>
      </c>
      <c r="O60" s="18" t="n">
        <f aca="false">LN(L60/(3.14*H60^2/4))</f>
        <v>0.066427952667511</v>
      </c>
    </row>
    <row r="61" customFormat="false" ht="14.25" hidden="false" customHeight="false" outlineLevel="0" collapsed="false">
      <c r="A61" s="14" t="n">
        <v>4.7</v>
      </c>
      <c r="B61" s="14" t="n">
        <v>1.2084</v>
      </c>
      <c r="C61" s="19" t="n">
        <v>25030</v>
      </c>
      <c r="G61" s="20" t="n">
        <f aca="false">$G$11</f>
        <v>14.9</v>
      </c>
      <c r="H61" s="20" t="n">
        <f aca="false">$H$11</f>
        <v>9.2</v>
      </c>
      <c r="I61" s="6" t="n">
        <f aca="false">(3.14*H61^2/4)*G61</f>
        <v>989.99176</v>
      </c>
      <c r="J61" s="6" t="n">
        <f aca="false">B61-C61/(2*10^5/1.8467)</f>
        <v>0.977285495</v>
      </c>
      <c r="K61" s="24" t="n">
        <f aca="false">G61-J61</f>
        <v>13.922714505</v>
      </c>
      <c r="L61" s="6" t="n">
        <f aca="false">I61/K61</f>
        <v>71.1062314496551</v>
      </c>
      <c r="M61" s="25" t="n">
        <f aca="false">C61/L61</f>
        <v>352.008529909532</v>
      </c>
      <c r="N61" s="17" t="n">
        <f aca="false">J61/G61</f>
        <v>0.0655896305369128</v>
      </c>
      <c r="O61" s="18" t="n">
        <f aca="false">LN(L61/(3.14*H61^2/4))</f>
        <v>0.0678395695135357</v>
      </c>
    </row>
    <row r="62" customFormat="false" ht="14.25" hidden="false" customHeight="false" outlineLevel="0" collapsed="false">
      <c r="A62" s="14" t="n">
        <v>4.8</v>
      </c>
      <c r="B62" s="14" t="n">
        <v>1.23</v>
      </c>
      <c r="C62" s="19" t="n">
        <v>18804</v>
      </c>
      <c r="G62" s="20" t="n">
        <f aca="false">$G$11</f>
        <v>14.9</v>
      </c>
      <c r="H62" s="20" t="n">
        <f aca="false">$H$11</f>
        <v>9.2</v>
      </c>
      <c r="I62" s="6" t="n">
        <f aca="false">(3.14*H62^2/4)*G62</f>
        <v>989.99176</v>
      </c>
      <c r="J62" s="6" t="n">
        <f aca="false">B62-C62/(2*10^5/1.8467)</f>
        <v>1.056373266</v>
      </c>
      <c r="K62" s="24" t="n">
        <f aca="false">G62-J62</f>
        <v>13.843626734</v>
      </c>
      <c r="L62" s="6" t="n">
        <f aca="false">I62/K62</f>
        <v>71.5124568888134</v>
      </c>
      <c r="M62" s="25" t="n">
        <f aca="false">C62/L62</f>
        <v>262.947195748514</v>
      </c>
      <c r="N62" s="17" t="n">
        <f aca="false">J62/G62</f>
        <v>0.0708975346308725</v>
      </c>
      <c r="O62" s="18" t="n">
        <f aca="false">LN(L62/(3.14*H62^2/4))</f>
        <v>0.0735362498359395</v>
      </c>
    </row>
    <row r="63" customFormat="false" ht="14.25" hidden="false" customHeight="false" outlineLevel="0" collapsed="false">
      <c r="A63" s="14" t="n">
        <v>4.9</v>
      </c>
      <c r="B63" s="14" t="n">
        <v>1.2506</v>
      </c>
      <c r="C63" s="19" t="n">
        <v>19902</v>
      </c>
      <c r="G63" s="20" t="n">
        <f aca="false">$G$11</f>
        <v>14.9</v>
      </c>
      <c r="H63" s="20" t="n">
        <f aca="false">$H$11</f>
        <v>9.2</v>
      </c>
      <c r="I63" s="6" t="n">
        <f aca="false">(3.14*H63^2/4)*G63</f>
        <v>989.99176</v>
      </c>
      <c r="J63" s="6" t="n">
        <f aca="false">B63-C63/(2*10^5/1.8467)</f>
        <v>1.066834883</v>
      </c>
      <c r="K63" s="24" t="n">
        <f aca="false">G63-J63</f>
        <v>13.833165117</v>
      </c>
      <c r="L63" s="6" t="n">
        <f aca="false">I63/K63</f>
        <v>71.5665396622331</v>
      </c>
      <c r="M63" s="25" t="n">
        <f aca="false">C63/L63</f>
        <v>278.090852148642</v>
      </c>
      <c r="N63" s="17" t="n">
        <f aca="false">J63/G63</f>
        <v>0.0715996565771812</v>
      </c>
      <c r="O63" s="18" t="n">
        <f aca="false">LN(L63/(3.14*H63^2/4))</f>
        <v>0.0742922346736741</v>
      </c>
    </row>
    <row r="64" customFormat="false" ht="14.25" hidden="false" customHeight="false" outlineLevel="0" collapsed="false">
      <c r="A64" s="14" t="n">
        <v>5</v>
      </c>
      <c r="B64" s="14" t="n">
        <v>1.2713</v>
      </c>
      <c r="C64" s="19" t="n">
        <v>21388</v>
      </c>
      <c r="G64" s="20" t="n">
        <f aca="false">$G$11</f>
        <v>14.9</v>
      </c>
      <c r="H64" s="20" t="n">
        <f aca="false">$H$11</f>
        <v>9.2</v>
      </c>
      <c r="I64" s="6" t="n">
        <f aca="false">(3.14*H64^2/4)*G64</f>
        <v>989.99176</v>
      </c>
      <c r="J64" s="6" t="n">
        <f aca="false">B64-C64/(2*10^5/1.8467)</f>
        <v>1.073813902</v>
      </c>
      <c r="K64" s="24" t="n">
        <f aca="false">G64-J64</f>
        <v>13.826186098</v>
      </c>
      <c r="L64" s="6" t="n">
        <f aca="false">I64/K64</f>
        <v>71.6026641752786</v>
      </c>
      <c r="M64" s="25" t="n">
        <f aca="false">C64/L64</f>
        <v>298.703969277506</v>
      </c>
      <c r="N64" s="17" t="n">
        <f aca="false">J64/G64</f>
        <v>0.072068047114094</v>
      </c>
      <c r="O64" s="18" t="n">
        <f aca="false">LN(L64/(3.14*H64^2/4))</f>
        <v>0.074796875516032</v>
      </c>
    </row>
    <row r="65" customFormat="false" ht="14.25" hidden="false" customHeight="false" outlineLevel="0" collapsed="false">
      <c r="A65" s="14" t="n">
        <v>5.1</v>
      </c>
      <c r="B65" s="14" t="n">
        <v>1.2918</v>
      </c>
      <c r="C65" s="19" t="n">
        <v>22790</v>
      </c>
      <c r="G65" s="20" t="n">
        <f aca="false">$G$11</f>
        <v>14.9</v>
      </c>
      <c r="H65" s="20" t="n">
        <f aca="false">$H$11</f>
        <v>9.2</v>
      </c>
      <c r="I65" s="6" t="n">
        <f aca="false">(3.14*H65^2/4)*G65</f>
        <v>989.99176</v>
      </c>
      <c r="J65" s="6" t="n">
        <f aca="false">B65-C65/(2*10^5/1.8467)</f>
        <v>1.081368535</v>
      </c>
      <c r="K65" s="24" t="n">
        <f aca="false">G65-J65</f>
        <v>13.818631465</v>
      </c>
      <c r="L65" s="6" t="n">
        <f aca="false">I65/K65</f>
        <v>71.6418092853452</v>
      </c>
      <c r="M65" s="25" t="n">
        <f aca="false">C65/L65</f>
        <v>318.110335673248</v>
      </c>
      <c r="N65" s="17" t="n">
        <f aca="false">J65/G65</f>
        <v>0.0725750694630872</v>
      </c>
      <c r="O65" s="18" t="n">
        <f aca="false">LN(L65/(3.14*H65^2/4))</f>
        <v>0.0753434252026662</v>
      </c>
    </row>
    <row r="66" customFormat="false" ht="14.25" hidden="false" customHeight="false" outlineLevel="0" collapsed="false">
      <c r="A66" s="14" t="n">
        <v>5.2</v>
      </c>
      <c r="B66" s="14" t="n">
        <v>1.3124</v>
      </c>
      <c r="C66" s="19" t="n">
        <v>23909</v>
      </c>
      <c r="G66" s="20" t="n">
        <f aca="false">$G$11</f>
        <v>14.9</v>
      </c>
      <c r="H66" s="20" t="n">
        <f aca="false">$H$11</f>
        <v>9.2</v>
      </c>
      <c r="I66" s="6" t="n">
        <f aca="false">(3.14*H66^2/4)*G66</f>
        <v>989.99176</v>
      </c>
      <c r="J66" s="6" t="n">
        <f aca="false">B66-C66/(2*10^5/1.8467)</f>
        <v>1.0916362485</v>
      </c>
      <c r="K66" s="24" t="n">
        <f aca="false">G66-J66</f>
        <v>13.8083637515</v>
      </c>
      <c r="L66" s="6" t="n">
        <f aca="false">I66/K66</f>
        <v>71.6950811708199</v>
      </c>
      <c r="M66" s="25" t="n">
        <f aca="false">C66/L66</f>
        <v>333.481734165761</v>
      </c>
      <c r="N66" s="17" t="n">
        <f aca="false">J66/G66</f>
        <v>0.0732641777516778</v>
      </c>
      <c r="O66" s="18" t="n">
        <f aca="false">LN(L66/(3.14*H66^2/4))</f>
        <v>0.0760867354245915</v>
      </c>
    </row>
    <row r="67" customFormat="false" ht="14.25" hidden="false" customHeight="false" outlineLevel="0" collapsed="false">
      <c r="A67" s="14" t="n">
        <v>5.3</v>
      </c>
      <c r="B67" s="14" t="n">
        <v>1.3534</v>
      </c>
      <c r="C67" s="19" t="n">
        <v>25662</v>
      </c>
      <c r="G67" s="20" t="n">
        <f aca="false">$G$11</f>
        <v>14.9</v>
      </c>
      <c r="H67" s="20" t="n">
        <f aca="false">$H$11</f>
        <v>9.2</v>
      </c>
      <c r="I67" s="6" t="n">
        <f aca="false">(3.14*H67^2/4)*G67</f>
        <v>989.99176</v>
      </c>
      <c r="J67" s="6" t="n">
        <f aca="false">B67-C67/(2*10^5/1.8467)</f>
        <v>1.116449923</v>
      </c>
      <c r="K67" s="24" t="n">
        <f aca="false">G67-J67</f>
        <v>13.783550077</v>
      </c>
      <c r="L67" s="6" t="n">
        <f aca="false">I67/K67</f>
        <v>71.8241494005202</v>
      </c>
      <c r="M67" s="25" t="n">
        <f aca="false">C67/L67</f>
        <v>357.28929913111</v>
      </c>
      <c r="N67" s="17" t="n">
        <f aca="false">J67/G67</f>
        <v>0.074929525033557</v>
      </c>
      <c r="O67" s="18" t="n">
        <f aca="false">LN(L67/(3.14*H67^2/4))</f>
        <v>0.0778853552190466</v>
      </c>
    </row>
    <row r="68" customFormat="false" ht="14.25" hidden="false" customHeight="false" outlineLevel="0" collapsed="false">
      <c r="A68" s="14" t="n">
        <v>5.4</v>
      </c>
      <c r="B68" s="14" t="n">
        <v>1.3948</v>
      </c>
      <c r="C68" s="19" t="n">
        <v>26243</v>
      </c>
      <c r="G68" s="20" t="n">
        <f aca="false">$G$11</f>
        <v>14.9</v>
      </c>
      <c r="H68" s="20" t="n">
        <f aca="false">$H$11</f>
        <v>9.2</v>
      </c>
      <c r="I68" s="6" t="n">
        <f aca="false">(3.14*H68^2/4)*G68</f>
        <v>989.99176</v>
      </c>
      <c r="J68" s="6" t="n">
        <f aca="false">B68-C68/(2*10^5/1.8467)</f>
        <v>1.1524852595</v>
      </c>
      <c r="K68" s="24" t="n">
        <f aca="false">G68-J68</f>
        <v>13.7475147405</v>
      </c>
      <c r="L68" s="6" t="n">
        <f aca="false">I68/K68</f>
        <v>72.012416694015</v>
      </c>
      <c r="M68" s="25" t="n">
        <f aca="false">C68/L68</f>
        <v>364.423264830953</v>
      </c>
      <c r="N68" s="17" t="n">
        <f aca="false">J68/G68</f>
        <v>0.0773480039932886</v>
      </c>
      <c r="O68" s="18" t="n">
        <f aca="false">LN(L68/(3.14*H68^2/4))</f>
        <v>0.0805031513208407</v>
      </c>
    </row>
    <row r="69" customFormat="false" ht="14.25" hidden="false" customHeight="false" outlineLevel="0" collapsed="false">
      <c r="A69" s="14" t="n">
        <v>5.5</v>
      </c>
      <c r="B69" s="14" t="n">
        <v>1.4153</v>
      </c>
      <c r="C69" s="19" t="n">
        <v>26351</v>
      </c>
      <c r="G69" s="20" t="n">
        <f aca="false">$G$11</f>
        <v>14.9</v>
      </c>
      <c r="H69" s="20" t="n">
        <f aca="false">$H$11</f>
        <v>9.2</v>
      </c>
      <c r="I69" s="6" t="n">
        <f aca="false">(3.14*H69^2/4)*G69</f>
        <v>989.99176</v>
      </c>
      <c r="J69" s="6" t="n">
        <f aca="false">B69-C69/(2*10^5/1.8467)</f>
        <v>1.1719880415</v>
      </c>
      <c r="K69" s="24" t="n">
        <f aca="false">G69-J69</f>
        <v>13.7280119585</v>
      </c>
      <c r="L69" s="6" t="n">
        <f aca="false">I69/K69</f>
        <v>72.1147215629445</v>
      </c>
      <c r="M69" s="25" t="n">
        <f aca="false">C69/L69</f>
        <v>365.403892976274</v>
      </c>
      <c r="N69" s="17" t="n">
        <f aca="false">J69/G69</f>
        <v>0.0786569155369127</v>
      </c>
      <c r="O69" s="18" t="n">
        <f aca="false">LN(L69/(3.14*H69^2/4))</f>
        <v>0.081922799103331</v>
      </c>
    </row>
    <row r="70" customFormat="false" ht="14.25" hidden="false" customHeight="false" outlineLevel="0" collapsed="false">
      <c r="A70" s="14" t="n">
        <v>5.6</v>
      </c>
      <c r="B70" s="14" t="n">
        <v>1.4359</v>
      </c>
      <c r="C70" s="19" t="n">
        <v>26542</v>
      </c>
      <c r="G70" s="20" t="n">
        <f aca="false">$G$11</f>
        <v>14.9</v>
      </c>
      <c r="H70" s="20" t="n">
        <f aca="false">$H$11</f>
        <v>9.2</v>
      </c>
      <c r="I70" s="6" t="n">
        <f aca="false">(3.14*H70^2/4)*G70</f>
        <v>989.99176</v>
      </c>
      <c r="J70" s="6" t="n">
        <f aca="false">B70-C70/(2*10^5/1.8467)</f>
        <v>1.190824443</v>
      </c>
      <c r="K70" s="24" t="n">
        <f aca="false">G70-J70</f>
        <v>13.709175557</v>
      </c>
      <c r="L70" s="6" t="n">
        <f aca="false">I70/K70</f>
        <v>72.2138071603076</v>
      </c>
      <c r="M70" s="25" t="n">
        <f aca="false">C70/L70</f>
        <v>367.547440631116</v>
      </c>
      <c r="N70" s="17" t="n">
        <f aca="false">J70/G70</f>
        <v>0.079921103557047</v>
      </c>
      <c r="O70" s="18" t="n">
        <f aca="false">LN(L70/(3.14*H70^2/4))</f>
        <v>0.0832958556127629</v>
      </c>
    </row>
    <row r="71" customFormat="false" ht="14.25" hidden="false" customHeight="false" outlineLevel="0" collapsed="false">
      <c r="A71" s="14" t="n">
        <v>5.7</v>
      </c>
      <c r="B71" s="14" t="n">
        <v>1.4565</v>
      </c>
      <c r="C71" s="19" t="n">
        <v>26713</v>
      </c>
      <c r="G71" s="20" t="n">
        <f aca="false">$G$11</f>
        <v>14.9</v>
      </c>
      <c r="H71" s="20" t="n">
        <f aca="false">$H$11</f>
        <v>9.2</v>
      </c>
      <c r="I71" s="6" t="n">
        <f aca="false">(3.14*H71^2/4)*G71</f>
        <v>989.99176</v>
      </c>
      <c r="J71" s="6" t="n">
        <f aca="false">B71-C71/(2*10^5/1.8467)</f>
        <v>1.2098455145</v>
      </c>
      <c r="K71" s="24" t="n">
        <f aca="false">G71-J71</f>
        <v>13.6901544855</v>
      </c>
      <c r="L71" s="6" t="n">
        <f aca="false">I71/K71</f>
        <v>72.314140870255</v>
      </c>
      <c r="M71" s="25" t="n">
        <f aca="false">C71/L71</f>
        <v>369.402162267655</v>
      </c>
      <c r="N71" s="17" t="n">
        <f aca="false">J71/G71</f>
        <v>0.0811976855369128</v>
      </c>
      <c r="O71" s="18" t="n">
        <f aca="false">LN(L71/(3.14*H71^2/4))</f>
        <v>0.084684289163959</v>
      </c>
    </row>
    <row r="72" customFormat="false" ht="14.25" hidden="false" customHeight="false" outlineLevel="0" collapsed="false">
      <c r="A72" s="14" t="n">
        <v>5.8</v>
      </c>
      <c r="B72" s="14" t="n">
        <v>1.4771</v>
      </c>
      <c r="C72" s="19" t="n">
        <v>26880</v>
      </c>
      <c r="G72" s="20" t="n">
        <f aca="false">$G$11</f>
        <v>14.9</v>
      </c>
      <c r="H72" s="20" t="n">
        <f aca="false">$H$11</f>
        <v>9.2</v>
      </c>
      <c r="I72" s="6" t="n">
        <f aca="false">(3.14*H72^2/4)*G72</f>
        <v>989.99176</v>
      </c>
      <c r="J72" s="6" t="n">
        <f aca="false">B72-C72/(2*10^5/1.8467)</f>
        <v>1.22890352</v>
      </c>
      <c r="K72" s="24" t="n">
        <f aca="false">G72-J72</f>
        <v>13.67109648</v>
      </c>
      <c r="L72" s="6" t="n">
        <f aca="false">I72/K72</f>
        <v>72.4149494115778</v>
      </c>
      <c r="M72" s="25" t="n">
        <f aca="false">C72/L72</f>
        <v>371.19407274905</v>
      </c>
      <c r="N72" s="17" t="n">
        <f aca="false">J72/G72</f>
        <v>0.0824767463087248</v>
      </c>
      <c r="O72" s="18" t="n">
        <f aca="false">LN(L72/(3.14*H72^2/4))</f>
        <v>0.086077354751938</v>
      </c>
    </row>
    <row r="73" customFormat="false" ht="14.25" hidden="false" customHeight="false" outlineLevel="0" collapsed="false">
      <c r="A73" s="14" t="n">
        <v>5.9</v>
      </c>
      <c r="B73" s="14" t="n">
        <v>1.4977</v>
      </c>
      <c r="C73" s="19" t="n">
        <v>27038</v>
      </c>
      <c r="G73" s="20" t="n">
        <f aca="false">$G$11</f>
        <v>14.9</v>
      </c>
      <c r="H73" s="20" t="n">
        <f aca="false">$H$11</f>
        <v>9.2</v>
      </c>
      <c r="I73" s="6" t="n">
        <f aca="false">(3.14*H73^2/4)*G73</f>
        <v>989.99176</v>
      </c>
      <c r="J73" s="6" t="n">
        <f aca="false">B73-C73/(2*10^5/1.8467)</f>
        <v>1.248044627</v>
      </c>
      <c r="K73" s="24" t="n">
        <f aca="false">G73-J73</f>
        <v>13.651955373</v>
      </c>
      <c r="L73" s="6" t="n">
        <f aca="false">I73/K73</f>
        <v>72.5164808228091</v>
      </c>
      <c r="M73" s="25" t="n">
        <f aca="false">C73/L73</f>
        <v>372.853173419518</v>
      </c>
      <c r="N73" s="17" t="n">
        <f aca="false">J73/G73</f>
        <v>0.0837613843624161</v>
      </c>
      <c r="O73" s="18" t="n">
        <f aca="false">LN(L73/(3.14*H73^2/4))</f>
        <v>0.0874784508106257</v>
      </c>
    </row>
    <row r="74" customFormat="false" ht="14.25" hidden="false" customHeight="false" outlineLevel="0" collapsed="false">
      <c r="A74" s="14" t="n">
        <v>6</v>
      </c>
      <c r="B74" s="14" t="n">
        <v>1.5184</v>
      </c>
      <c r="C74" s="19" t="n">
        <v>27188</v>
      </c>
      <c r="G74" s="20" t="n">
        <f aca="false">$G$11</f>
        <v>14.9</v>
      </c>
      <c r="H74" s="20" t="n">
        <f aca="false">$H$11</f>
        <v>9.2</v>
      </c>
      <c r="I74" s="6" t="n">
        <f aca="false">(3.14*H74^2/4)*G74</f>
        <v>989.99176</v>
      </c>
      <c r="J74" s="6" t="n">
        <f aca="false">B74-C74/(2*10^5/1.8467)</f>
        <v>1.267359602</v>
      </c>
      <c r="K74" s="24" t="n">
        <f aca="false">G74-J74</f>
        <v>13.632640398</v>
      </c>
      <c r="L74" s="6" t="n">
        <f aca="false">I74/K74</f>
        <v>72.6192235031182</v>
      </c>
      <c r="M74" s="25" t="n">
        <f aca="false">C74/L74</f>
        <v>374.391224368195</v>
      </c>
      <c r="N74" s="17" t="n">
        <f aca="false">J74/G74</f>
        <v>0.085057691409396</v>
      </c>
      <c r="O74" s="18" t="n">
        <f aca="false">LN(L74/(3.14*H74^2/4))</f>
        <v>0.0888942664150474</v>
      </c>
    </row>
    <row r="75" customFormat="false" ht="14.25" hidden="false" customHeight="false" outlineLevel="0" collapsed="false">
      <c r="A75" s="14" t="n">
        <v>6.1</v>
      </c>
      <c r="B75" s="14" t="n">
        <v>1.5391</v>
      </c>
      <c r="C75" s="19" t="n">
        <v>27335</v>
      </c>
      <c r="G75" s="20" t="n">
        <f aca="false">$G$11</f>
        <v>14.9</v>
      </c>
      <c r="H75" s="20" t="n">
        <f aca="false">$H$11</f>
        <v>9.2</v>
      </c>
      <c r="I75" s="6" t="n">
        <f aca="false">(3.14*H75^2/4)*G75</f>
        <v>989.99176</v>
      </c>
      <c r="J75" s="6" t="n">
        <f aca="false">B75-C75/(2*10^5/1.8467)</f>
        <v>1.2867022775</v>
      </c>
      <c r="K75" s="24" t="n">
        <f aca="false">G75-J75</f>
        <v>13.6132977225</v>
      </c>
      <c r="L75" s="6" t="n">
        <f aca="false">I75/K75</f>
        <v>72.7224057080413</v>
      </c>
      <c r="M75" s="25" t="n">
        <f aca="false">C75/L75</f>
        <v>375.881404552839</v>
      </c>
      <c r="N75" s="17" t="n">
        <f aca="false">J75/G75</f>
        <v>0.0863558575503356</v>
      </c>
      <c r="O75" s="18" t="n">
        <f aca="false">LN(L75/(3.14*H75^2/4))</f>
        <v>0.0903141242055199</v>
      </c>
    </row>
    <row r="76" customFormat="false" ht="14.25" hidden="false" customHeight="false" outlineLevel="0" collapsed="false">
      <c r="A76" s="14" t="n">
        <v>6.2</v>
      </c>
      <c r="B76" s="14" t="n">
        <v>1.5605</v>
      </c>
      <c r="C76" s="19" t="n">
        <v>27476</v>
      </c>
      <c r="G76" s="20" t="n">
        <f aca="false">$G$11</f>
        <v>14.9</v>
      </c>
      <c r="H76" s="20" t="n">
        <f aca="false">$H$11</f>
        <v>9.2</v>
      </c>
      <c r="I76" s="6" t="n">
        <f aca="false">(3.14*H76^2/4)*G76</f>
        <v>989.99176</v>
      </c>
      <c r="J76" s="6" t="n">
        <f aca="false">B76-C76/(2*10^5/1.8467)</f>
        <v>1.306800354</v>
      </c>
      <c r="K76" s="24" t="n">
        <f aca="false">G76-J76</f>
        <v>13.593199646</v>
      </c>
      <c r="L76" s="6" t="n">
        <f aca="false">I76/K76</f>
        <v>72.8299286247384</v>
      </c>
      <c r="M76" s="25" t="n">
        <f aca="false">C76/L76</f>
        <v>377.262486986251</v>
      </c>
      <c r="N76" s="17" t="n">
        <f aca="false">J76/G76</f>
        <v>0.0877047217449664</v>
      </c>
      <c r="O76" s="18" t="n">
        <f aca="false">LN(L76/(3.14*H76^2/4))</f>
        <v>0.0917915712935228</v>
      </c>
    </row>
    <row r="77" customFormat="false" ht="14.25" hidden="false" customHeight="false" outlineLevel="0" collapsed="false">
      <c r="A77" s="14" t="n">
        <v>6.3</v>
      </c>
      <c r="B77" s="14" t="n">
        <v>1.5812</v>
      </c>
      <c r="C77" s="19" t="n">
        <v>27616</v>
      </c>
      <c r="G77" s="20" t="n">
        <f aca="false">$G$11</f>
        <v>14.9</v>
      </c>
      <c r="H77" s="20" t="n">
        <f aca="false">$H$11</f>
        <v>9.2</v>
      </c>
      <c r="I77" s="6" t="n">
        <f aca="false">(3.14*H77^2/4)*G77</f>
        <v>989.99176</v>
      </c>
      <c r="J77" s="6" t="n">
        <f aca="false">B77-C77/(2*10^5/1.8467)</f>
        <v>1.326207664</v>
      </c>
      <c r="K77" s="24" t="n">
        <f aca="false">G77-J77</f>
        <v>13.573792336</v>
      </c>
      <c r="L77" s="6" t="n">
        <f aca="false">I77/K77</f>
        <v>72.9340581831633</v>
      </c>
      <c r="M77" s="25" t="n">
        <f aca="false">C77/L77</f>
        <v>378.643403204665</v>
      </c>
      <c r="N77" s="17" t="n">
        <f aca="false">J77/G77</f>
        <v>0.0890072257718121</v>
      </c>
      <c r="O77" s="18" t="n">
        <f aca="false">LN(L77/(3.14*H77^2/4))</f>
        <v>0.0932203134460739</v>
      </c>
    </row>
    <row r="78" customFormat="false" ht="14.25" hidden="false" customHeight="false" outlineLevel="0" collapsed="false">
      <c r="A78" s="14" t="n">
        <v>6.4</v>
      </c>
      <c r="B78" s="14" t="n">
        <v>1.6019</v>
      </c>
      <c r="C78" s="19" t="n">
        <v>27744</v>
      </c>
      <c r="G78" s="20" t="n">
        <f aca="false">$G$11</f>
        <v>14.9</v>
      </c>
      <c r="H78" s="20" t="n">
        <f aca="false">$H$11</f>
        <v>9.2</v>
      </c>
      <c r="I78" s="6" t="n">
        <f aca="false">(3.14*H78^2/4)*G78</f>
        <v>989.99176</v>
      </c>
      <c r="J78" s="6" t="n">
        <f aca="false">B78-C78/(2*10^5/1.8467)</f>
        <v>1.345725776</v>
      </c>
      <c r="K78" s="24" t="n">
        <f aca="false">G78-J78</f>
        <v>13.554274224</v>
      </c>
      <c r="L78" s="6" t="n">
        <f aca="false">I78/K78</f>
        <v>73.0390829962007</v>
      </c>
      <c r="M78" s="25" t="n">
        <f aca="false">C78/L78</f>
        <v>379.851428329723</v>
      </c>
      <c r="N78" s="17" t="n">
        <f aca="false">J78/G78</f>
        <v>0.0903171661744966</v>
      </c>
      <c r="O78" s="18" t="n">
        <f aca="false">LN(L78/(3.14*H78^2/4))</f>
        <v>0.0946592744811109</v>
      </c>
    </row>
    <row r="79" customFormat="false" ht="14.25" hidden="false" customHeight="false" outlineLevel="0" collapsed="false">
      <c r="A79" s="14" t="n">
        <v>6.5</v>
      </c>
      <c r="B79" s="14" t="n">
        <v>1.6224</v>
      </c>
      <c r="C79" s="19" t="n">
        <v>27866</v>
      </c>
      <c r="G79" s="20" t="n">
        <f aca="false">$G$11</f>
        <v>14.9</v>
      </c>
      <c r="H79" s="20" t="n">
        <f aca="false">$H$11</f>
        <v>9.2</v>
      </c>
      <c r="I79" s="6" t="n">
        <f aca="false">(3.14*H79^2/4)*G79</f>
        <v>989.99176</v>
      </c>
      <c r="J79" s="6" t="n">
        <f aca="false">B79-C79/(2*10^5/1.8467)</f>
        <v>1.365099289</v>
      </c>
      <c r="K79" s="24" t="n">
        <f aca="false">G79-J79</f>
        <v>13.534900711</v>
      </c>
      <c r="L79" s="6" t="n">
        <f aca="false">I79/K79</f>
        <v>73.1436292839164</v>
      </c>
      <c r="M79" s="25" t="n">
        <f aca="false">C79/L79</f>
        <v>380.976446927928</v>
      </c>
      <c r="N79" s="17" t="n">
        <f aca="false">J79/G79</f>
        <v>0.0916174019463087</v>
      </c>
      <c r="O79" s="18" t="n">
        <f aca="false">LN(L79/(3.14*H79^2/4))</f>
        <v>0.0960896256342571</v>
      </c>
    </row>
    <row r="80" customFormat="false" ht="14.25" hidden="false" customHeight="false" outlineLevel="0" collapsed="false">
      <c r="A80" s="14" t="n">
        <v>6.6</v>
      </c>
      <c r="B80" s="14" t="n">
        <v>1.643</v>
      </c>
      <c r="C80" s="19" t="n">
        <v>28000</v>
      </c>
      <c r="G80" s="20" t="n">
        <f aca="false">$G$11</f>
        <v>14.9</v>
      </c>
      <c r="H80" s="20" t="n">
        <f aca="false">$H$11</f>
        <v>9.2</v>
      </c>
      <c r="I80" s="6" t="n">
        <f aca="false">(3.14*H80^2/4)*G80</f>
        <v>989.99176</v>
      </c>
      <c r="J80" s="6" t="n">
        <f aca="false">B80-C80/(2*10^5/1.8467)</f>
        <v>1.384462</v>
      </c>
      <c r="K80" s="24" t="n">
        <f aca="false">G80-J80</f>
        <v>13.515538</v>
      </c>
      <c r="L80" s="6" t="n">
        <f aca="false">I80/K80</f>
        <v>73.2484167481901</v>
      </c>
      <c r="M80" s="25" t="n">
        <f aca="false">C80/L80</f>
        <v>382.26082204967</v>
      </c>
      <c r="N80" s="17" t="n">
        <f aca="false">J80/G80</f>
        <v>0.0929169127516779</v>
      </c>
      <c r="O80" s="18" t="n">
        <f aca="false">LN(L80/(3.14*H80^2/4))</f>
        <v>0.0975212263941432</v>
      </c>
    </row>
    <row r="81" customFormat="false" ht="14.25" hidden="false" customHeight="false" outlineLevel="0" collapsed="false">
      <c r="A81" s="14" t="n">
        <v>6.7</v>
      </c>
      <c r="B81" s="14" t="n">
        <v>1.6635</v>
      </c>
      <c r="C81" s="19" t="n">
        <v>28131</v>
      </c>
      <c r="G81" s="20" t="n">
        <f aca="false">$G$11</f>
        <v>14.9</v>
      </c>
      <c r="H81" s="20" t="n">
        <f aca="false">$H$11</f>
        <v>9.2</v>
      </c>
      <c r="I81" s="6" t="n">
        <f aca="false">(3.14*H81^2/4)*G81</f>
        <v>989.99176</v>
      </c>
      <c r="J81" s="6" t="n">
        <f aca="false">B81-C81/(2*10^5/1.8467)</f>
        <v>1.4037524115</v>
      </c>
      <c r="K81" s="24" t="n">
        <f aca="false">G81-J81</f>
        <v>13.4962475885</v>
      </c>
      <c r="L81" s="6" t="n">
        <f aca="false">I81/K81</f>
        <v>73.3531119304273</v>
      </c>
      <c r="M81" s="25" t="n">
        <f aca="false">C81/L81</f>
        <v>383.501112082078</v>
      </c>
      <c r="N81" s="17" t="n">
        <f aca="false">J81/G81</f>
        <v>0.0942115712416107</v>
      </c>
      <c r="O81" s="18" t="n">
        <f aca="false">LN(L81/(3.14*H81^2/4))</f>
        <v>0.0989495225514791</v>
      </c>
    </row>
    <row r="82" customFormat="false" ht="14.25" hidden="false" customHeight="false" outlineLevel="0" collapsed="false">
      <c r="A82" s="14" t="n">
        <v>6.8</v>
      </c>
      <c r="B82" s="14" t="n">
        <v>1.6841</v>
      </c>
      <c r="C82" s="19" t="n">
        <v>28254</v>
      </c>
      <c r="G82" s="20" t="n">
        <f aca="false">$G$11</f>
        <v>14.9</v>
      </c>
      <c r="H82" s="20" t="n">
        <f aca="false">$H$11</f>
        <v>9.2</v>
      </c>
      <c r="I82" s="6" t="n">
        <f aca="false">(3.14*H82^2/4)*G82</f>
        <v>989.99176</v>
      </c>
      <c r="J82" s="6" t="n">
        <f aca="false">B82-C82/(2*10^5/1.8467)</f>
        <v>1.423216691</v>
      </c>
      <c r="K82" s="24" t="n">
        <f aca="false">G82-J82</f>
        <v>13.476783309</v>
      </c>
      <c r="L82" s="6" t="n">
        <f aca="false">I82/K82</f>
        <v>73.459054531126</v>
      </c>
      <c r="M82" s="25" t="n">
        <f aca="false">C82/L82</f>
        <v>384.622429193235</v>
      </c>
      <c r="N82" s="17" t="n">
        <f aca="false">J82/G82</f>
        <v>0.0955178987248322</v>
      </c>
      <c r="O82" s="18" t="n">
        <f aca="false">LN(L82/(3.14*H82^2/4))</f>
        <v>0.100392762871972</v>
      </c>
    </row>
    <row r="83" customFormat="false" ht="14.25" hidden="false" customHeight="false" outlineLevel="0" collapsed="false">
      <c r="A83" s="14" t="n">
        <v>6.9</v>
      </c>
      <c r="B83" s="14" t="n">
        <v>1.7048</v>
      </c>
      <c r="C83" s="19" t="n">
        <v>28380</v>
      </c>
      <c r="G83" s="20" t="n">
        <f aca="false">$G$11</f>
        <v>14.9</v>
      </c>
      <c r="H83" s="20" t="n">
        <f aca="false">$H$11</f>
        <v>9.2</v>
      </c>
      <c r="I83" s="6" t="n">
        <f aca="false">(3.14*H83^2/4)*G83</f>
        <v>989.99176</v>
      </c>
      <c r="J83" s="6" t="n">
        <f aca="false">B83-C83/(2*10^5/1.8467)</f>
        <v>1.44275327</v>
      </c>
      <c r="K83" s="24" t="n">
        <f aca="false">G83-J83</f>
        <v>13.45724673</v>
      </c>
      <c r="L83" s="6" t="n">
        <f aca="false">I83/K83</f>
        <v>73.5656988285003</v>
      </c>
      <c r="M83" s="25" t="n">
        <f aca="false">C83/L83</f>
        <v>385.777617176733</v>
      </c>
      <c r="N83" s="17" t="n">
        <f aca="false">J83/G83</f>
        <v>0.0968290785234899</v>
      </c>
      <c r="O83" s="18" t="n">
        <f aca="false">LN(L83/(3.14*H83^2/4))</f>
        <v>0.10184346166439</v>
      </c>
    </row>
    <row r="84" customFormat="false" ht="14.25" hidden="false" customHeight="false" outlineLevel="0" collapsed="false">
      <c r="A84" s="14" t="n">
        <v>7</v>
      </c>
      <c r="B84" s="14" t="n">
        <v>1.7261</v>
      </c>
      <c r="C84" s="19" t="n">
        <v>28503</v>
      </c>
      <c r="G84" s="20" t="n">
        <f aca="false">$G$11</f>
        <v>14.9</v>
      </c>
      <c r="H84" s="20" t="n">
        <f aca="false">$H$11</f>
        <v>9.2</v>
      </c>
      <c r="I84" s="6" t="n">
        <f aca="false">(3.14*H84^2/4)*G84</f>
        <v>989.99176</v>
      </c>
      <c r="J84" s="6" t="n">
        <f aca="false">B84-C84/(2*10^5/1.8467)</f>
        <v>1.4629175495</v>
      </c>
      <c r="K84" s="24" t="n">
        <f aca="false">G84-J84</f>
        <v>13.4370824505</v>
      </c>
      <c r="L84" s="6" t="n">
        <f aca="false">I84/K84</f>
        <v>73.6760947658814</v>
      </c>
      <c r="M84" s="25" t="n">
        <f aca="false">C84/L84</f>
        <v>386.869039280288</v>
      </c>
      <c r="N84" s="17" t="n">
        <f aca="false">J84/G84</f>
        <v>0.0981823858724832</v>
      </c>
      <c r="O84" s="18" t="n">
        <f aca="false">LN(L84/(3.14*H84^2/4))</f>
        <v>0.103342980997484</v>
      </c>
    </row>
    <row r="85" customFormat="false" ht="14.25" hidden="false" customHeight="false" outlineLevel="0" collapsed="false">
      <c r="A85" s="14" t="n">
        <v>7.1</v>
      </c>
      <c r="B85" s="14" t="n">
        <v>1.7468</v>
      </c>
      <c r="C85" s="19" t="n">
        <v>28628</v>
      </c>
      <c r="G85" s="20" t="n">
        <f aca="false">$G$11</f>
        <v>14.9</v>
      </c>
      <c r="H85" s="20" t="n">
        <f aca="false">$H$11</f>
        <v>9.2</v>
      </c>
      <c r="I85" s="6" t="n">
        <f aca="false">(3.14*H85^2/4)*G85</f>
        <v>989.99176</v>
      </c>
      <c r="J85" s="6" t="n">
        <f aca="false">B85-C85/(2*10^5/1.8467)</f>
        <v>1.482463362</v>
      </c>
      <c r="K85" s="24" t="n">
        <f aca="false">G85-J85</f>
        <v>13.417536638</v>
      </c>
      <c r="L85" s="6" t="n">
        <f aca="false">I85/K85</f>
        <v>73.7834214065963</v>
      </c>
      <c r="M85" s="25" t="n">
        <f aca="false">C85/L85</f>
        <v>388.000440400296</v>
      </c>
      <c r="N85" s="17" t="n">
        <f aca="false">J85/G85</f>
        <v>0.0994941853691275</v>
      </c>
      <c r="O85" s="18" t="n">
        <f aca="false">LN(L85/(3.14*H85^2/4))</f>
        <v>0.104798657273289</v>
      </c>
    </row>
    <row r="86" customFormat="false" ht="14.25" hidden="false" customHeight="false" outlineLevel="0" collapsed="false">
      <c r="A86" s="14" t="n">
        <v>7.2</v>
      </c>
      <c r="B86" s="14" t="n">
        <v>1.7676</v>
      </c>
      <c r="C86" s="19" t="n">
        <v>28753</v>
      </c>
      <c r="G86" s="20" t="n">
        <f aca="false">$G$11</f>
        <v>14.9</v>
      </c>
      <c r="H86" s="20" t="n">
        <f aca="false">$H$11</f>
        <v>9.2</v>
      </c>
      <c r="I86" s="6" t="n">
        <f aca="false">(3.14*H86^2/4)*G86</f>
        <v>989.99176</v>
      </c>
      <c r="J86" s="6" t="n">
        <f aca="false">B86-C86/(2*10^5/1.8467)</f>
        <v>1.5021091745</v>
      </c>
      <c r="K86" s="24" t="n">
        <f aca="false">G86-J86</f>
        <v>13.3978908255</v>
      </c>
      <c r="L86" s="6" t="n">
        <f aca="false">I86/K86</f>
        <v>73.89161270935</v>
      </c>
      <c r="M86" s="25" t="n">
        <f aca="false">C86/L86</f>
        <v>389.124001300376</v>
      </c>
      <c r="N86" s="17" t="n">
        <f aca="false">J86/G86</f>
        <v>0.100812696275168</v>
      </c>
      <c r="O86" s="18" t="n">
        <f aca="false">LN(L86/(3.14*H86^2/4))</f>
        <v>0.106263919465488</v>
      </c>
    </row>
    <row r="87" customFormat="false" ht="14.25" hidden="false" customHeight="false" outlineLevel="0" collapsed="false">
      <c r="A87" s="14" t="n">
        <v>7.3</v>
      </c>
      <c r="B87" s="14" t="n">
        <v>1.7884</v>
      </c>
      <c r="C87" s="19" t="n">
        <v>28872</v>
      </c>
      <c r="G87" s="20" t="n">
        <f aca="false">$G$11</f>
        <v>14.9</v>
      </c>
      <c r="H87" s="20" t="n">
        <f aca="false">$H$11</f>
        <v>9.2</v>
      </c>
      <c r="I87" s="6" t="n">
        <f aca="false">(3.14*H87^2/4)*G87</f>
        <v>989.99176</v>
      </c>
      <c r="J87" s="6" t="n">
        <f aca="false">B87-C87/(2*10^5/1.8467)</f>
        <v>1.521810388</v>
      </c>
      <c r="K87" s="24" t="n">
        <f aca="false">G87-J87</f>
        <v>13.378189612</v>
      </c>
      <c r="L87" s="6" t="n">
        <f aca="false">I87/K87</f>
        <v>74.0004282127975</v>
      </c>
      <c r="M87" s="25" t="n">
        <f aca="false">C87/L87</f>
        <v>390.159904439673</v>
      </c>
      <c r="N87" s="17" t="n">
        <f aca="false">J87/G87</f>
        <v>0.102134925369128</v>
      </c>
      <c r="O87" s="18" t="n">
        <f aca="false">LN(L87/(3.14*H87^2/4))</f>
        <v>0.107735472936593</v>
      </c>
    </row>
    <row r="88" customFormat="false" ht="14.25" hidden="false" customHeight="false" outlineLevel="0" collapsed="false">
      <c r="A88" s="14" t="n">
        <v>7.4</v>
      </c>
      <c r="B88" s="14" t="n">
        <v>1.8091</v>
      </c>
      <c r="C88" s="19" t="n">
        <v>28984</v>
      </c>
      <c r="G88" s="20" t="n">
        <f aca="false">$G$11</f>
        <v>14.9</v>
      </c>
      <c r="H88" s="20" t="n">
        <f aca="false">$H$11</f>
        <v>9.2</v>
      </c>
      <c r="I88" s="6" t="n">
        <f aca="false">(3.14*H88^2/4)*G88</f>
        <v>989.99176</v>
      </c>
      <c r="J88" s="6" t="n">
        <f aca="false">B88-C88/(2*10^5/1.8467)</f>
        <v>1.541476236</v>
      </c>
      <c r="K88" s="24" t="n">
        <f aca="false">G88-J88</f>
        <v>13.358523764</v>
      </c>
      <c r="L88" s="6" t="n">
        <f aca="false">I88/K88</f>
        <v>74.109368481863</v>
      </c>
      <c r="M88" s="25" t="n">
        <f aca="false">C88/L88</f>
        <v>391.097651939826</v>
      </c>
      <c r="N88" s="17" t="n">
        <f aca="false">J88/G88</f>
        <v>0.103454780939597</v>
      </c>
      <c r="O88" s="18" t="n">
        <f aca="false">LN(L88/(3.14*H88^2/4))</f>
        <v>0.109206547654712</v>
      </c>
    </row>
    <row r="89" customFormat="false" ht="14.25" hidden="false" customHeight="false" outlineLevel="0" collapsed="false">
      <c r="A89" s="14" t="n">
        <v>7.5</v>
      </c>
      <c r="B89" s="14" t="n">
        <v>1.8298</v>
      </c>
      <c r="C89" s="19" t="n">
        <v>29107</v>
      </c>
      <c r="G89" s="20" t="n">
        <f aca="false">$G$11</f>
        <v>14.9</v>
      </c>
      <c r="H89" s="20" t="n">
        <f aca="false">$H$11</f>
        <v>9.2</v>
      </c>
      <c r="I89" s="6" t="n">
        <f aca="false">(3.14*H89^2/4)*G89</f>
        <v>989.99176</v>
      </c>
      <c r="J89" s="6" t="n">
        <f aca="false">B89-C89/(2*10^5/1.8467)</f>
        <v>1.5610405155</v>
      </c>
      <c r="K89" s="24" t="n">
        <f aca="false">G89-J89</f>
        <v>13.3389594845</v>
      </c>
      <c r="L89" s="6" t="n">
        <f aca="false">I89/K89</f>
        <v>74.2180648460909</v>
      </c>
      <c r="M89" s="25" t="n">
        <f aca="false">C89/L89</f>
        <v>392.18214676387</v>
      </c>
      <c r="N89" s="17" t="n">
        <f aca="false">J89/G89</f>
        <v>0.104767819832215</v>
      </c>
      <c r="O89" s="18" t="n">
        <f aca="false">LN(L89/(3.14*H89^2/4))</f>
        <v>0.110672175168736</v>
      </c>
    </row>
    <row r="90" customFormat="false" ht="14.25" hidden="false" customHeight="false" outlineLevel="0" collapsed="false">
      <c r="A90" s="14" t="n">
        <v>7.6</v>
      </c>
      <c r="B90" s="14" t="n">
        <v>1.8504</v>
      </c>
      <c r="C90" s="19" t="n">
        <v>29229</v>
      </c>
      <c r="G90" s="20" t="n">
        <f aca="false">$G$11</f>
        <v>14.9</v>
      </c>
      <c r="H90" s="20" t="n">
        <f aca="false">$H$11</f>
        <v>9.2</v>
      </c>
      <c r="I90" s="6" t="n">
        <f aca="false">(3.14*H90^2/4)*G90</f>
        <v>989.99176</v>
      </c>
      <c r="J90" s="6" t="n">
        <f aca="false">B90-C90/(2*10^5/1.8467)</f>
        <v>1.5805140285</v>
      </c>
      <c r="K90" s="24" t="n">
        <f aca="false">G90-J90</f>
        <v>13.3194859715</v>
      </c>
      <c r="L90" s="6" t="n">
        <f aca="false">I90/K90</f>
        <v>74.3265740223239</v>
      </c>
      <c r="M90" s="25" t="n">
        <f aca="false">C90/L90</f>
        <v>393.251005908346</v>
      </c>
      <c r="N90" s="17" t="n">
        <f aca="false">J90/G90</f>
        <v>0.106074767013423</v>
      </c>
      <c r="O90" s="18" t="n">
        <f aca="false">LN(L90/(3.14*H90^2/4))</f>
        <v>0.11213313931204</v>
      </c>
    </row>
    <row r="91" customFormat="false" ht="14.25" hidden="false" customHeight="false" outlineLevel="0" collapsed="false">
      <c r="A91" s="14" t="n">
        <v>7.7</v>
      </c>
      <c r="B91" s="14" t="n">
        <v>1.871</v>
      </c>
      <c r="C91" s="19" t="n">
        <v>29347</v>
      </c>
      <c r="G91" s="20" t="n">
        <f aca="false">$G$11</f>
        <v>14.9</v>
      </c>
      <c r="H91" s="20" t="n">
        <f aca="false">$H$11</f>
        <v>9.2</v>
      </c>
      <c r="I91" s="6" t="n">
        <f aca="false">(3.14*H91^2/4)*G91</f>
        <v>989.99176</v>
      </c>
      <c r="J91" s="6" t="n">
        <f aca="false">B91-C91/(2*10^5/1.8467)</f>
        <v>1.6000244755</v>
      </c>
      <c r="K91" s="24" t="n">
        <f aca="false">G91-J91</f>
        <v>13.2999755245</v>
      </c>
      <c r="L91" s="6" t="n">
        <f aca="false">I91/K91</f>
        <v>74.4356076577981</v>
      </c>
      <c r="M91" s="25" t="n">
        <f aca="false">C91/L91</f>
        <v>394.260232749313</v>
      </c>
      <c r="N91" s="17" t="n">
        <f aca="false">J91/G91</f>
        <v>0.107384192986577</v>
      </c>
      <c r="O91" s="18" t="n">
        <f aca="false">LN(L91/(3.14*H91^2/4))</f>
        <v>0.113599017988556</v>
      </c>
    </row>
    <row r="92" customFormat="false" ht="14.25" hidden="false" customHeight="false" outlineLevel="0" collapsed="false">
      <c r="A92" s="14" t="n">
        <v>7.8</v>
      </c>
      <c r="B92" s="14" t="n">
        <v>1.8922</v>
      </c>
      <c r="C92" s="19" t="n">
        <v>29464</v>
      </c>
      <c r="G92" s="20" t="n">
        <f aca="false">$G$11</f>
        <v>14.9</v>
      </c>
      <c r="H92" s="20" t="n">
        <f aca="false">$H$11</f>
        <v>9.2</v>
      </c>
      <c r="I92" s="6" t="n">
        <f aca="false">(3.14*H92^2/4)*G92</f>
        <v>989.99176</v>
      </c>
      <c r="J92" s="6" t="n">
        <f aca="false">B92-C92/(2*10^5/1.8467)</f>
        <v>1.620144156</v>
      </c>
      <c r="K92" s="24" t="n">
        <f aca="false">G92-J92</f>
        <v>13.279855844</v>
      </c>
      <c r="L92" s="6" t="n">
        <f aca="false">I92/K92</f>
        <v>74.5483815208198</v>
      </c>
      <c r="M92" s="25" t="n">
        <f aca="false">C92/L92</f>
        <v>395.233261928984</v>
      </c>
      <c r="N92" s="17" t="n">
        <f aca="false">J92/G92</f>
        <v>0.108734507114094</v>
      </c>
      <c r="O92" s="18" t="n">
        <f aca="false">LN(L92/(3.14*H92^2/4))</f>
        <v>0.115112924082525</v>
      </c>
    </row>
    <row r="93" customFormat="false" ht="14.25" hidden="false" customHeight="false" outlineLevel="0" collapsed="false">
      <c r="A93" s="14" t="n">
        <v>7.9</v>
      </c>
      <c r="B93" s="14" t="n">
        <v>1.9128</v>
      </c>
      <c r="C93" s="19" t="n">
        <v>29581</v>
      </c>
      <c r="G93" s="20" t="n">
        <f aca="false">$G$11</f>
        <v>14.9</v>
      </c>
      <c r="H93" s="20" t="n">
        <f aca="false">$H$11</f>
        <v>9.2</v>
      </c>
      <c r="I93" s="6" t="n">
        <f aca="false">(3.14*H93^2/4)*G93</f>
        <v>989.99176</v>
      </c>
      <c r="J93" s="6" t="n">
        <f aca="false">B93-C93/(2*10^5/1.8467)</f>
        <v>1.6396638365</v>
      </c>
      <c r="K93" s="24" t="n">
        <f aca="false">G93-J93</f>
        <v>13.2603361635</v>
      </c>
      <c r="L93" s="6" t="n">
        <f aca="false">I93/K93</f>
        <v>74.658119356357</v>
      </c>
      <c r="M93" s="25" t="n">
        <f aca="false">C93/L93</f>
        <v>396.219463536235</v>
      </c>
      <c r="N93" s="17" t="n">
        <f aca="false">J93/G93</f>
        <v>0.110044552785235</v>
      </c>
      <c r="O93" s="18" t="n">
        <f aca="false">LN(L93/(3.14*H93^2/4))</f>
        <v>0.116583876818213</v>
      </c>
    </row>
    <row r="94" customFormat="false" ht="14.25" hidden="false" customHeight="false" outlineLevel="0" collapsed="false">
      <c r="A94" s="14" t="n">
        <v>8</v>
      </c>
      <c r="B94" s="14" t="n">
        <v>1.9334</v>
      </c>
      <c r="C94" s="19" t="n">
        <v>29693</v>
      </c>
      <c r="G94" s="20" t="n">
        <f aca="false">$G$11</f>
        <v>14.9</v>
      </c>
      <c r="H94" s="20" t="n">
        <f aca="false">$H$11</f>
        <v>9.2</v>
      </c>
      <c r="I94" s="6" t="n">
        <f aca="false">(3.14*H94^2/4)*G94</f>
        <v>989.99176</v>
      </c>
      <c r="J94" s="6" t="n">
        <f aca="false">B94-C94/(2*10^5/1.8467)</f>
        <v>1.6592296845</v>
      </c>
      <c r="K94" s="24" t="n">
        <f aca="false">G94-J94</f>
        <v>13.2407703155</v>
      </c>
      <c r="L94" s="6" t="n">
        <f aca="false">I94/K94</f>
        <v>74.7684414434022</v>
      </c>
      <c r="M94" s="25" t="n">
        <f aca="false">C94/L94</f>
        <v>397.13279328521</v>
      </c>
      <c r="N94" s="17" t="n">
        <f aca="false">J94/G94</f>
        <v>0.111357696946309</v>
      </c>
      <c r="O94" s="18" t="n">
        <f aca="false">LN(L94/(3.14*H94^2/4))</f>
        <v>0.118060483205993</v>
      </c>
    </row>
    <row r="95" customFormat="false" ht="14.25" hidden="false" customHeight="false" outlineLevel="0" collapsed="false">
      <c r="A95" s="14" t="n">
        <v>8.1</v>
      </c>
      <c r="B95" s="14" t="n">
        <v>1.954</v>
      </c>
      <c r="C95" s="19" t="n">
        <v>29808</v>
      </c>
      <c r="G95" s="20" t="n">
        <f aca="false">$G$11</f>
        <v>14.9</v>
      </c>
      <c r="H95" s="20" t="n">
        <f aca="false">$H$11</f>
        <v>9.2</v>
      </c>
      <c r="I95" s="6" t="n">
        <f aca="false">(3.14*H95^2/4)*G95</f>
        <v>989.99176</v>
      </c>
      <c r="J95" s="6" t="n">
        <f aca="false">B95-C95/(2*10^5/1.8467)</f>
        <v>1.678767832</v>
      </c>
      <c r="K95" s="24" t="n">
        <f aca="false">G95-J95</f>
        <v>13.221232168</v>
      </c>
      <c r="L95" s="6" t="n">
        <f aca="false">I95/K95</f>
        <v>74.8789331750883</v>
      </c>
      <c r="M95" s="25" t="n">
        <f aca="false">C95/L95</f>
        <v>398.082594610428</v>
      </c>
      <c r="N95" s="17" t="n">
        <f aca="false">J95/G95</f>
        <v>0.112668982013423</v>
      </c>
      <c r="O95" s="18" t="n">
        <f aca="false">LN(L95/(3.14*H95^2/4))</f>
        <v>0.119537178030025</v>
      </c>
    </row>
    <row r="96" customFormat="false" ht="14.25" hidden="false" customHeight="false" outlineLevel="0" collapsed="false">
      <c r="A96" s="14" t="n">
        <v>8.2</v>
      </c>
      <c r="B96" s="14" t="n">
        <v>1.9746</v>
      </c>
      <c r="C96" s="19" t="n">
        <v>29928</v>
      </c>
      <c r="G96" s="20" t="n">
        <f aca="false">$G$11</f>
        <v>14.9</v>
      </c>
      <c r="H96" s="20" t="n">
        <f aca="false">$H$11</f>
        <v>9.2</v>
      </c>
      <c r="I96" s="6" t="n">
        <f aca="false">(3.14*H96^2/4)*G96</f>
        <v>989.99176</v>
      </c>
      <c r="J96" s="6" t="n">
        <f aca="false">B96-C96/(2*10^5/1.8467)</f>
        <v>1.698259812</v>
      </c>
      <c r="K96" s="24" t="n">
        <f aca="false">G96-J96</f>
        <v>13.201740188</v>
      </c>
      <c r="L96" s="6" t="n">
        <f aca="false">I96/K96</f>
        <v>74.9894897113544</v>
      </c>
      <c r="M96" s="25" t="n">
        <f aca="false">C96/L96</f>
        <v>399.095928178699</v>
      </c>
      <c r="N96" s="17" t="n">
        <f aca="false">J96/G96</f>
        <v>0.113977168590604</v>
      </c>
      <c r="O96" s="18" t="n">
        <f aca="false">LN(L96/(3.14*H96^2/4))</f>
        <v>0.121012559623976</v>
      </c>
    </row>
    <row r="97" customFormat="false" ht="14.25" hidden="false" customHeight="false" outlineLevel="0" collapsed="false">
      <c r="A97" s="14" t="n">
        <v>8.3</v>
      </c>
      <c r="B97" s="14" t="n">
        <v>1.9953</v>
      </c>
      <c r="C97" s="19" t="n">
        <v>30042</v>
      </c>
      <c r="G97" s="20" t="n">
        <f aca="false">$G$11</f>
        <v>14.9</v>
      </c>
      <c r="H97" s="20" t="n">
        <f aca="false">$H$11</f>
        <v>9.2</v>
      </c>
      <c r="I97" s="6" t="n">
        <f aca="false">(3.14*H97^2/4)*G97</f>
        <v>989.99176</v>
      </c>
      <c r="J97" s="6" t="n">
        <f aca="false">B97-C97/(2*10^5/1.8467)</f>
        <v>1.717907193</v>
      </c>
      <c r="K97" s="24" t="n">
        <f aca="false">G97-J97</f>
        <v>13.182092807</v>
      </c>
      <c r="L97" s="6" t="n">
        <f aca="false">I97/K97</f>
        <v>75.1012585402442</v>
      </c>
      <c r="M97" s="25" t="n">
        <f aca="false">C97/L97</f>
        <v>400.019927547573</v>
      </c>
      <c r="N97" s="17" t="n">
        <f aca="false">J97/G97</f>
        <v>0.115295784765101</v>
      </c>
      <c r="O97" s="18" t="n">
        <f aca="false">LN(L97/(3.14*H97^2/4))</f>
        <v>0.122501909911744</v>
      </c>
    </row>
    <row r="98" customFormat="false" ht="14.25" hidden="false" customHeight="false" outlineLevel="0" collapsed="false">
      <c r="A98" s="14" t="n">
        <v>8.4</v>
      </c>
      <c r="B98" s="14" t="n">
        <v>2.016</v>
      </c>
      <c r="C98" s="19" t="n">
        <v>30155</v>
      </c>
      <c r="G98" s="20" t="n">
        <f aca="false">$G$11</f>
        <v>14.9</v>
      </c>
      <c r="H98" s="20" t="n">
        <f aca="false">$H$11</f>
        <v>9.2</v>
      </c>
      <c r="I98" s="6" t="n">
        <f aca="false">(3.14*H98^2/4)*G98</f>
        <v>989.99176</v>
      </c>
      <c r="J98" s="6" t="n">
        <f aca="false">B98-C98/(2*10^5/1.8467)</f>
        <v>1.7375638075</v>
      </c>
      <c r="K98" s="24" t="n">
        <f aca="false">G98-J98</f>
        <v>13.1624361925</v>
      </c>
      <c r="L98" s="6" t="n">
        <f aca="false">I98/K98</f>
        <v>75.2134138028415</v>
      </c>
      <c r="M98" s="25" t="n">
        <f aca="false">C98/L98</f>
        <v>400.925825266301</v>
      </c>
      <c r="N98" s="17" t="n">
        <f aca="false">J98/G98</f>
        <v>0.116615020637584</v>
      </c>
      <c r="O98" s="18" t="n">
        <f aca="false">LN(L98/(3.14*H98^2/4))</f>
        <v>0.123994183176384</v>
      </c>
    </row>
    <row r="99" customFormat="false" ht="14.25" hidden="false" customHeight="false" outlineLevel="0" collapsed="false">
      <c r="A99" s="14" t="n">
        <v>8.5</v>
      </c>
      <c r="B99" s="14" t="n">
        <v>2.0368</v>
      </c>
      <c r="C99" s="19" t="n">
        <v>30272</v>
      </c>
      <c r="G99" s="20" t="n">
        <f aca="false">$G$11</f>
        <v>14.9</v>
      </c>
      <c r="H99" s="20" t="n">
        <f aca="false">$H$11</f>
        <v>9.2</v>
      </c>
      <c r="I99" s="6" t="n">
        <f aca="false">(3.14*H99^2/4)*G99</f>
        <v>989.99176</v>
      </c>
      <c r="J99" s="6" t="n">
        <f aca="false">B99-C99/(2*10^5/1.8467)</f>
        <v>1.757283488</v>
      </c>
      <c r="K99" s="24" t="n">
        <f aca="false">G99-J99</f>
        <v>13.142716512</v>
      </c>
      <c r="L99" s="6" t="n">
        <f aca="false">I99/K99</f>
        <v>75.3262660041465</v>
      </c>
      <c r="M99" s="25" t="n">
        <f aca="false">C99/L99</f>
        <v>401.878409827637</v>
      </c>
      <c r="N99" s="17" t="n">
        <f aca="false">J99/G99</f>
        <v>0.117938489127517</v>
      </c>
      <c r="O99" s="18" t="n">
        <f aca="false">LN(L99/(3.14*H99^2/4))</f>
        <v>0.125493485188847</v>
      </c>
    </row>
    <row r="100" customFormat="false" ht="14.25" hidden="false" customHeight="false" outlineLevel="0" collapsed="false">
      <c r="A100" s="14" t="n">
        <v>8.6</v>
      </c>
      <c r="B100" s="14" t="n">
        <v>2.0581</v>
      </c>
      <c r="C100" s="19" t="n">
        <v>30388</v>
      </c>
      <c r="G100" s="20" t="n">
        <f aca="false">$G$11</f>
        <v>14.9</v>
      </c>
      <c r="H100" s="20" t="n">
        <f aca="false">$H$11</f>
        <v>9.2</v>
      </c>
      <c r="I100" s="6" t="n">
        <f aca="false">(3.14*H100^2/4)*G100</f>
        <v>989.99176</v>
      </c>
      <c r="J100" s="6" t="n">
        <f aca="false">B100-C100/(2*10^5/1.8467)</f>
        <v>1.777512402</v>
      </c>
      <c r="K100" s="24" t="n">
        <f aca="false">G100-J100</f>
        <v>13.122487598</v>
      </c>
      <c r="L100" s="6" t="n">
        <f aca="false">I100/K100</f>
        <v>75.4423848837079</v>
      </c>
      <c r="M100" s="25" t="n">
        <f aca="false">C100/L100</f>
        <v>402.797446645439</v>
      </c>
      <c r="N100" s="17" t="n">
        <f aca="false">J100/G100</f>
        <v>0.119296134362416</v>
      </c>
      <c r="O100" s="18" t="n">
        <f aca="false">LN(L100/(3.14*H100^2/4))</f>
        <v>0.127033843901846</v>
      </c>
    </row>
    <row r="101" customFormat="false" ht="14.25" hidden="false" customHeight="false" outlineLevel="0" collapsed="false">
      <c r="A101" s="14" t="n">
        <v>8.7</v>
      </c>
      <c r="B101" s="14" t="n">
        <v>2.0993</v>
      </c>
      <c r="C101" s="19" t="n">
        <v>30609</v>
      </c>
      <c r="G101" s="20" t="n">
        <f aca="false">$G$11</f>
        <v>14.9</v>
      </c>
      <c r="H101" s="20" t="n">
        <f aca="false">$H$11</f>
        <v>9.2</v>
      </c>
      <c r="I101" s="6" t="n">
        <f aca="false">(3.14*H101^2/4)*G101</f>
        <v>989.99176</v>
      </c>
      <c r="J101" s="6" t="n">
        <f aca="false">B101-C101/(2*10^5/1.8467)</f>
        <v>1.8166717985</v>
      </c>
      <c r="K101" s="24" t="n">
        <f aca="false">G101-J101</f>
        <v>13.0833282015</v>
      </c>
      <c r="L101" s="6" t="n">
        <f aca="false">I101/K101</f>
        <v>75.6681896802449</v>
      </c>
      <c r="M101" s="25" t="n">
        <f aca="false">C101/L101</f>
        <v>404.516087002293</v>
      </c>
      <c r="N101" s="17" t="n">
        <f aca="false">J101/G101</f>
        <v>0.121924281778523</v>
      </c>
      <c r="O101" s="18" t="n">
        <f aca="false">LN(L101/(3.14*H101^2/4))</f>
        <v>0.130022449633221</v>
      </c>
    </row>
    <row r="102" customFormat="false" ht="14.25" hidden="false" customHeight="false" outlineLevel="0" collapsed="false">
      <c r="A102" s="14" t="n">
        <v>8.8</v>
      </c>
      <c r="B102" s="14" t="n">
        <v>2.12</v>
      </c>
      <c r="C102" s="19" t="n">
        <v>30725</v>
      </c>
      <c r="G102" s="20" t="n">
        <f aca="false">$G$11</f>
        <v>14.9</v>
      </c>
      <c r="H102" s="20" t="n">
        <f aca="false">$H$11</f>
        <v>9.2</v>
      </c>
      <c r="I102" s="6" t="n">
        <f aca="false">(3.14*H102^2/4)*G102</f>
        <v>989.99176</v>
      </c>
      <c r="J102" s="6" t="n">
        <f aca="false">B102-C102/(2*10^5/1.8467)</f>
        <v>1.8363007125</v>
      </c>
      <c r="K102" s="24" t="n">
        <f aca="false">G102-J102</f>
        <v>13.0636992875</v>
      </c>
      <c r="L102" s="6" t="n">
        <f aca="false">I102/K102</f>
        <v>75.7818852235273</v>
      </c>
      <c r="M102" s="25" t="n">
        <f aca="false">C102/L102</f>
        <v>405.439900437593</v>
      </c>
      <c r="N102" s="17" t="n">
        <f aca="false">J102/G102</f>
        <v>0.123241658557047</v>
      </c>
      <c r="O102" s="18" t="n">
        <f aca="false">LN(L102/(3.14*H102^2/4))</f>
        <v>0.131523875957546</v>
      </c>
    </row>
    <row r="103" customFormat="false" ht="14.25" hidden="false" customHeight="false" outlineLevel="0" collapsed="false">
      <c r="A103" s="14" t="n">
        <v>8.9</v>
      </c>
      <c r="B103" s="14" t="n">
        <v>2.1406</v>
      </c>
      <c r="C103" s="19" t="n">
        <v>30837</v>
      </c>
      <c r="G103" s="20" t="n">
        <f aca="false">$G$11</f>
        <v>14.9</v>
      </c>
      <c r="H103" s="20" t="n">
        <f aca="false">$H$11</f>
        <v>9.2</v>
      </c>
      <c r="I103" s="6" t="n">
        <f aca="false">(3.14*H103^2/4)*G103</f>
        <v>989.99176</v>
      </c>
      <c r="J103" s="6" t="n">
        <f aca="false">B103-C103/(2*10^5/1.8467)</f>
        <v>1.8558665605</v>
      </c>
      <c r="K103" s="24" t="n">
        <f aca="false">G103-J103</f>
        <v>13.0441334395</v>
      </c>
      <c r="L103" s="6" t="n">
        <f aca="false">I103/K103</f>
        <v>75.8955560054396</v>
      </c>
      <c r="M103" s="25" t="n">
        <f aca="false">C103/L103</f>
        <v>406.308374600877</v>
      </c>
      <c r="N103" s="17" t="n">
        <f aca="false">J103/G103</f>
        <v>0.124554802718121</v>
      </c>
      <c r="O103" s="18" t="n">
        <f aca="false">LN(L103/(3.14*H103^2/4))</f>
        <v>0.133022725124198</v>
      </c>
    </row>
    <row r="104" customFormat="false" ht="14.25" hidden="false" customHeight="false" outlineLevel="0" collapsed="false">
      <c r="A104" s="14" t="n">
        <v>9</v>
      </c>
      <c r="B104" s="14" t="n">
        <v>2.1612</v>
      </c>
      <c r="C104" s="19" t="n">
        <v>30948</v>
      </c>
      <c r="G104" s="20" t="n">
        <f aca="false">$G$11</f>
        <v>14.9</v>
      </c>
      <c r="H104" s="20" t="n">
        <f aca="false">$H$11</f>
        <v>9.2</v>
      </c>
      <c r="I104" s="6" t="n">
        <f aca="false">(3.14*H104^2/4)*G104</f>
        <v>989.99176</v>
      </c>
      <c r="J104" s="6" t="n">
        <f aca="false">B104-C104/(2*10^5/1.8467)</f>
        <v>1.875441642</v>
      </c>
      <c r="K104" s="24" t="n">
        <f aca="false">G104-J104</f>
        <v>13.024558358</v>
      </c>
      <c r="L104" s="6" t="n">
        <f aca="false">I104/K104</f>
        <v>76.0096221912909</v>
      </c>
      <c r="M104" s="25" t="n">
        <f aca="false">C104/L104</f>
        <v>407.158976821569</v>
      </c>
      <c r="N104" s="17" t="n">
        <f aca="false">J104/G104</f>
        <v>0.125868566577181</v>
      </c>
      <c r="O104" s="18" t="n">
        <f aca="false">LN(L104/(3.14*H104^2/4))</f>
        <v>0.134524533142125</v>
      </c>
    </row>
    <row r="105" customFormat="false" ht="14.25" hidden="false" customHeight="false" outlineLevel="0" collapsed="false">
      <c r="A105" s="14" t="n">
        <v>9.1</v>
      </c>
      <c r="B105" s="14" t="n">
        <v>2.1818</v>
      </c>
      <c r="C105" s="19" t="n">
        <v>31056</v>
      </c>
      <c r="G105" s="20" t="n">
        <f aca="false">$G$11</f>
        <v>14.9</v>
      </c>
      <c r="H105" s="20" t="n">
        <f aca="false">$H$11</f>
        <v>9.2</v>
      </c>
      <c r="I105" s="6" t="n">
        <f aca="false">(3.14*H105^2/4)*G105</f>
        <v>989.99176</v>
      </c>
      <c r="J105" s="6" t="n">
        <f aca="false">B105-C105/(2*10^5/1.8467)</f>
        <v>1.895044424</v>
      </c>
      <c r="K105" s="24" t="n">
        <f aca="false">G105-J105</f>
        <v>13.004955576</v>
      </c>
      <c r="L105" s="6" t="n">
        <f aca="false">I105/K105</f>
        <v>76.1241939055125</v>
      </c>
      <c r="M105" s="25" t="n">
        <f aca="false">C105/L105</f>
        <v>407.964911110226</v>
      </c>
      <c r="N105" s="17" t="n">
        <f aca="false">J105/G105</f>
        <v>0.127184189530201</v>
      </c>
      <c r="O105" s="18" t="n">
        <f aca="false">LN(L105/(3.14*H105^2/4))</f>
        <v>0.136030729973588</v>
      </c>
    </row>
    <row r="106" customFormat="false" ht="14.25" hidden="false" customHeight="false" outlineLevel="0" collapsed="false">
      <c r="A106" s="14" t="n">
        <v>9.2</v>
      </c>
      <c r="B106" s="14" t="n">
        <v>2.2025</v>
      </c>
      <c r="C106" s="19" t="n">
        <v>31169</v>
      </c>
      <c r="G106" s="20" t="n">
        <f aca="false">$G$11</f>
        <v>14.9</v>
      </c>
      <c r="H106" s="20" t="n">
        <f aca="false">$H$11</f>
        <v>9.2</v>
      </c>
      <c r="I106" s="6" t="n">
        <f aca="false">(3.14*H106^2/4)*G106</f>
        <v>989.99176</v>
      </c>
      <c r="J106" s="6" t="n">
        <f aca="false">B106-C106/(2*10^5/1.8467)</f>
        <v>1.9147010385</v>
      </c>
      <c r="K106" s="24" t="n">
        <f aca="false">G106-J106</f>
        <v>12.9852989615</v>
      </c>
      <c r="L106" s="6" t="n">
        <f aca="false">I106/K106</f>
        <v>76.2394275969477</v>
      </c>
      <c r="M106" s="25" t="n">
        <f aca="false">C106/L106</f>
        <v>408.830456660562</v>
      </c>
      <c r="N106" s="17" t="n">
        <f aca="false">J106/G106</f>
        <v>0.128503425402685</v>
      </c>
      <c r="O106" s="18" t="n">
        <f aca="false">LN(L106/(3.14*H106^2/4))</f>
        <v>0.137543344497582</v>
      </c>
    </row>
    <row r="107" customFormat="false" ht="14.25" hidden="false" customHeight="false" outlineLevel="0" collapsed="false">
      <c r="A107" s="14" t="n">
        <v>9.3</v>
      </c>
      <c r="B107" s="14" t="n">
        <v>2.2241</v>
      </c>
      <c r="C107" s="19" t="n">
        <v>31279</v>
      </c>
      <c r="G107" s="20" t="n">
        <f aca="false">$G$11</f>
        <v>14.9</v>
      </c>
      <c r="H107" s="20" t="n">
        <f aca="false">$H$11</f>
        <v>9.2</v>
      </c>
      <c r="I107" s="6" t="n">
        <f aca="false">(3.14*H107^2/4)*G107</f>
        <v>989.99176</v>
      </c>
      <c r="J107" s="6" t="n">
        <f aca="false">B107-C107/(2*10^5/1.8467)</f>
        <v>1.9352853535</v>
      </c>
      <c r="K107" s="24" t="n">
        <f aca="false">G107-J107</f>
        <v>12.9647146465</v>
      </c>
      <c r="L107" s="6" t="n">
        <f aca="false">I107/K107</f>
        <v>76.3604743330978</v>
      </c>
      <c r="M107" s="25" t="n">
        <f aca="false">C107/L107</f>
        <v>409.622913859277</v>
      </c>
      <c r="N107" s="17" t="n">
        <f aca="false">J107/G107</f>
        <v>0.129884923053691</v>
      </c>
      <c r="O107" s="18" t="n">
        <f aca="false">LN(L107/(3.14*H107^2/4))</f>
        <v>0.139129803728645</v>
      </c>
    </row>
    <row r="108" customFormat="false" ht="14.25" hidden="false" customHeight="false" outlineLevel="0" collapsed="false">
      <c r="A108" s="14" t="n">
        <v>9.4</v>
      </c>
      <c r="B108" s="14" t="n">
        <v>2.2449</v>
      </c>
      <c r="C108" s="19" t="n">
        <v>31392</v>
      </c>
      <c r="G108" s="20" t="n">
        <f aca="false">$G$11</f>
        <v>14.9</v>
      </c>
      <c r="H108" s="20" t="n">
        <f aca="false">$H$11</f>
        <v>9.2</v>
      </c>
      <c r="I108" s="6" t="n">
        <f aca="false">(3.14*H108^2/4)*G108</f>
        <v>989.99176</v>
      </c>
      <c r="J108" s="6" t="n">
        <f aca="false">B108-C108/(2*10^5/1.8467)</f>
        <v>1.955041968</v>
      </c>
      <c r="K108" s="24" t="n">
        <f aca="false">G108-J108</f>
        <v>12.944958032</v>
      </c>
      <c r="L108" s="6" t="n">
        <f aca="false">I108/K108</f>
        <v>76.4770158043568</v>
      </c>
      <c r="M108" s="25" t="n">
        <f aca="false">C108/L108</f>
        <v>410.476267540393</v>
      </c>
      <c r="N108" s="17" t="n">
        <f aca="false">J108/G108</f>
        <v>0.13121087033557</v>
      </c>
      <c r="O108" s="18" t="n">
        <f aca="false">LN(L108/(3.14*H108^2/4))</f>
        <v>0.140654841777115</v>
      </c>
    </row>
    <row r="109" customFormat="false" ht="14.25" hidden="false" customHeight="false" outlineLevel="0" collapsed="false">
      <c r="A109" s="14" t="n">
        <v>9.5</v>
      </c>
      <c r="B109" s="14" t="n">
        <v>2.2657</v>
      </c>
      <c r="C109" s="19" t="n">
        <v>31504</v>
      </c>
      <c r="G109" s="20" t="n">
        <f aca="false">$G$11</f>
        <v>14.9</v>
      </c>
      <c r="H109" s="20" t="n">
        <f aca="false">$H$11</f>
        <v>9.2</v>
      </c>
      <c r="I109" s="6" t="n">
        <f aca="false">(3.14*H109^2/4)*G109</f>
        <v>989.99176</v>
      </c>
      <c r="J109" s="6" t="n">
        <f aca="false">B109-C109/(2*10^5/1.8467)</f>
        <v>1.974807816</v>
      </c>
      <c r="K109" s="24" t="n">
        <f aca="false">G109-J109</f>
        <v>12.925192184</v>
      </c>
      <c r="L109" s="6" t="n">
        <f aca="false">I109/K109</f>
        <v>76.5939682680698</v>
      </c>
      <c r="M109" s="25" t="n">
        <f aca="false">C109/L109</f>
        <v>411.311761387525</v>
      </c>
      <c r="N109" s="17" t="n">
        <f aca="false">J109/G109</f>
        <v>0.132537437315436</v>
      </c>
      <c r="O109" s="18" t="n">
        <f aca="false">LN(L109/(3.14*H109^2/4))</f>
        <v>0.142182923499187</v>
      </c>
    </row>
    <row r="110" customFormat="false" ht="14.25" hidden="false" customHeight="false" outlineLevel="0" collapsed="false">
      <c r="A110" s="14" t="n">
        <v>9.6</v>
      </c>
      <c r="B110" s="14" t="n">
        <v>2.2864</v>
      </c>
      <c r="C110" s="19" t="n">
        <v>31614</v>
      </c>
      <c r="G110" s="20" t="n">
        <f aca="false">$G$11</f>
        <v>14.9</v>
      </c>
      <c r="H110" s="20" t="n">
        <f aca="false">$H$11</f>
        <v>9.2</v>
      </c>
      <c r="I110" s="6" t="n">
        <f aca="false">(3.14*H110^2/4)*G110</f>
        <v>989.99176</v>
      </c>
      <c r="J110" s="6" t="n">
        <f aca="false">B110-C110/(2*10^5/1.8467)</f>
        <v>1.994492131</v>
      </c>
      <c r="K110" s="24" t="n">
        <f aca="false">G110-J110</f>
        <v>12.905507869</v>
      </c>
      <c r="L110" s="6" t="n">
        <f aca="false">I110/K110</f>
        <v>76.7107943406113</v>
      </c>
      <c r="M110" s="25" t="n">
        <f aca="false">C110/L110</f>
        <v>412.119314781535</v>
      </c>
      <c r="N110" s="17" t="n">
        <f aca="false">J110/G110</f>
        <v>0.133858532281879</v>
      </c>
      <c r="O110" s="18" t="n">
        <f aca="false">LN(L110/(3.14*H110^2/4))</f>
        <v>0.143707026118937</v>
      </c>
    </row>
    <row r="111" customFormat="false" ht="14.25" hidden="false" customHeight="false" outlineLevel="0" collapsed="false">
      <c r="A111" s="14" t="n">
        <v>9.7</v>
      </c>
      <c r="B111" s="14" t="n">
        <v>2.3071</v>
      </c>
      <c r="C111" s="19" t="n">
        <v>31718</v>
      </c>
      <c r="G111" s="20" t="n">
        <f aca="false">$G$11</f>
        <v>14.9</v>
      </c>
      <c r="H111" s="20" t="n">
        <f aca="false">$H$11</f>
        <v>9.2</v>
      </c>
      <c r="I111" s="6" t="n">
        <f aca="false">(3.14*H111^2/4)*G111</f>
        <v>989.99176</v>
      </c>
      <c r="J111" s="6" t="n">
        <f aca="false">B111-C111/(2*10^5/1.8467)</f>
        <v>2.014231847</v>
      </c>
      <c r="K111" s="24" t="n">
        <f aca="false">G111-J111</f>
        <v>12.885768153</v>
      </c>
      <c r="L111" s="6" t="n">
        <f aca="false">I111/K111</f>
        <v>76.8283076526963</v>
      </c>
      <c r="M111" s="25" t="n">
        <f aca="false">C111/L111</f>
        <v>412.842622323295</v>
      </c>
      <c r="N111" s="17" t="n">
        <f aca="false">J111/G111</f>
        <v>0.135183345436242</v>
      </c>
      <c r="O111" s="18" t="n">
        <f aca="false">LN(L111/(3.14*H111^2/4))</f>
        <v>0.14523775455886</v>
      </c>
    </row>
    <row r="112" customFormat="false" ht="14.25" hidden="false" customHeight="false" outlineLevel="0" collapsed="false">
      <c r="A112" s="14" t="n">
        <v>9.8</v>
      </c>
      <c r="B112" s="14" t="n">
        <v>2.3278</v>
      </c>
      <c r="C112" s="19" t="n">
        <v>31828</v>
      </c>
      <c r="G112" s="20" t="n">
        <f aca="false">$G$11</f>
        <v>14.9</v>
      </c>
      <c r="H112" s="20" t="n">
        <f aca="false">$H$11</f>
        <v>9.2</v>
      </c>
      <c r="I112" s="6" t="n">
        <f aca="false">(3.14*H112^2/4)*G112</f>
        <v>989.99176</v>
      </c>
      <c r="J112" s="6" t="n">
        <f aca="false">B112-C112/(2*10^5/1.8467)</f>
        <v>2.033916162</v>
      </c>
      <c r="K112" s="24" t="n">
        <f aca="false">G112-J112</f>
        <v>12.866083838</v>
      </c>
      <c r="L112" s="6" t="n">
        <f aca="false">I112/K112</f>
        <v>76.9458502264735</v>
      </c>
      <c r="M112" s="25" t="n">
        <f aca="false">C112/L112</f>
        <v>413.641540204197</v>
      </c>
      <c r="N112" s="17" t="n">
        <f aca="false">J112/G112</f>
        <v>0.136504440402685</v>
      </c>
      <c r="O112" s="18" t="n">
        <f aca="false">LN(L112/(3.14*H112^2/4))</f>
        <v>0.14676652373947</v>
      </c>
    </row>
    <row r="113" customFormat="false" ht="14.25" hidden="false" customHeight="false" outlineLevel="0" collapsed="false">
      <c r="A113" s="14" t="n">
        <v>9.9</v>
      </c>
      <c r="B113" s="14" t="n">
        <v>2.3486</v>
      </c>
      <c r="C113" s="19" t="n">
        <v>31940</v>
      </c>
      <c r="G113" s="20" t="n">
        <f aca="false">$G$11</f>
        <v>14.9</v>
      </c>
      <c r="H113" s="20" t="n">
        <f aca="false">$H$11</f>
        <v>9.2</v>
      </c>
      <c r="I113" s="6" t="n">
        <f aca="false">(3.14*H113^2/4)*G113</f>
        <v>989.99176</v>
      </c>
      <c r="J113" s="6" t="n">
        <f aca="false">B113-C113/(2*10^5/1.8467)</f>
        <v>2.05368201</v>
      </c>
      <c r="K113" s="24" t="n">
        <f aca="false">G113-J113</f>
        <v>12.84631799</v>
      </c>
      <c r="L113" s="6" t="n">
        <f aca="false">I113/K113</f>
        <v>77.0642421253033</v>
      </c>
      <c r="M113" s="25" t="n">
        <f aca="false">C113/L113</f>
        <v>414.459405804145</v>
      </c>
      <c r="N113" s="17" t="n">
        <f aca="false">J113/G113</f>
        <v>0.13783100738255</v>
      </c>
      <c r="O113" s="18" t="n">
        <f aca="false">LN(L113/(3.14*H113^2/4))</f>
        <v>0.148303980413158</v>
      </c>
    </row>
    <row r="114" customFormat="false" ht="14.25" hidden="false" customHeight="false" outlineLevel="0" collapsed="false">
      <c r="A114" s="14" t="n">
        <v>10</v>
      </c>
      <c r="B114" s="14" t="n">
        <v>2.3693</v>
      </c>
      <c r="C114" s="19" t="n">
        <v>32046</v>
      </c>
      <c r="G114" s="20" t="n">
        <f aca="false">$G$11</f>
        <v>14.9</v>
      </c>
      <c r="H114" s="20" t="n">
        <f aca="false">$H$11</f>
        <v>9.2</v>
      </c>
      <c r="I114" s="6" t="n">
        <f aca="false">(3.14*H114^2/4)*G114</f>
        <v>989.99176</v>
      </c>
      <c r="J114" s="6" t="n">
        <f aca="false">B114-C114/(2*10^5/1.8467)</f>
        <v>2.073403259</v>
      </c>
      <c r="K114" s="24" t="n">
        <f aca="false">G114-J114</f>
        <v>12.826596741</v>
      </c>
      <c r="L114" s="6" t="n">
        <f aca="false">I114/K114</f>
        <v>77.1827305395443</v>
      </c>
      <c r="M114" s="25" t="n">
        <f aca="false">C114/L114</f>
        <v>415.196505435647</v>
      </c>
      <c r="N114" s="17" t="n">
        <f aca="false">J114/G114</f>
        <v>0.13915458114094</v>
      </c>
      <c r="O114" s="18" t="n">
        <f aca="false">LN(L114/(3.14*H114^2/4))</f>
        <v>0.149840327422116</v>
      </c>
    </row>
    <row r="115" customFormat="false" ht="14.25" hidden="false" customHeight="false" outlineLevel="0" collapsed="false">
      <c r="A115" s="14" t="n">
        <v>10.1</v>
      </c>
      <c r="B115" s="14" t="n">
        <v>2.39</v>
      </c>
      <c r="C115" s="19" t="n">
        <v>32157</v>
      </c>
      <c r="G115" s="20" t="n">
        <f aca="false">$G$11</f>
        <v>14.9</v>
      </c>
      <c r="H115" s="20" t="n">
        <f aca="false">$H$11</f>
        <v>9.2</v>
      </c>
      <c r="I115" s="6" t="n">
        <f aca="false">(3.14*H115^2/4)*G115</f>
        <v>989.99176</v>
      </c>
      <c r="J115" s="6" t="n">
        <f aca="false">B115-C115/(2*10^5/1.8467)</f>
        <v>2.0930783405</v>
      </c>
      <c r="K115" s="24" t="n">
        <f aca="false">G115-J115</f>
        <v>12.8069216595</v>
      </c>
      <c r="L115" s="6" t="n">
        <f aca="false">I115/K115</f>
        <v>77.3013052098775</v>
      </c>
      <c r="M115" s="25" t="n">
        <f aca="false">C115/L115</f>
        <v>415.995563240387</v>
      </c>
      <c r="N115" s="17" t="n">
        <f aca="false">J115/G115</f>
        <v>0.140475056409396</v>
      </c>
      <c r="O115" s="18" t="n">
        <f aca="false">LN(L115/(3.14*H115^2/4))</f>
        <v>0.151375433532512</v>
      </c>
    </row>
    <row r="116" customFormat="false" ht="14.25" hidden="false" customHeight="false" outlineLevel="0" collapsed="false">
      <c r="A116" s="14" t="n">
        <v>10.2</v>
      </c>
      <c r="B116" s="14" t="n">
        <v>2.4112</v>
      </c>
      <c r="C116" s="19" t="n">
        <v>32267</v>
      </c>
      <c r="G116" s="20" t="n">
        <f aca="false">$G$11</f>
        <v>14.9</v>
      </c>
      <c r="H116" s="20" t="n">
        <f aca="false">$H$11</f>
        <v>9.2</v>
      </c>
      <c r="I116" s="6" t="n">
        <f aca="false">(3.14*H116^2/4)*G116</f>
        <v>989.99176</v>
      </c>
      <c r="J116" s="6" t="n">
        <f aca="false">B116-C116/(2*10^5/1.8467)</f>
        <v>2.1132626555</v>
      </c>
      <c r="K116" s="24" t="n">
        <f aca="false">G116-J116</f>
        <v>12.7867373445</v>
      </c>
      <c r="L116" s="6" t="n">
        <f aca="false">I116/K116</f>
        <v>77.4233280412089</v>
      </c>
      <c r="M116" s="25" t="n">
        <f aca="false">C116/L116</f>
        <v>416.760694952634</v>
      </c>
      <c r="N116" s="17" t="n">
        <f aca="false">J116/G116</f>
        <v>0.141829708422819</v>
      </c>
      <c r="O116" s="18" t="n">
        <f aca="false">LN(L116/(3.14*H116^2/4))</f>
        <v>0.152952724156058</v>
      </c>
    </row>
    <row r="117" customFormat="false" ht="14.25" hidden="false" customHeight="false" outlineLevel="0" collapsed="false">
      <c r="A117" s="14" t="n">
        <v>10.3</v>
      </c>
      <c r="B117" s="14" t="n">
        <v>2.4319</v>
      </c>
      <c r="C117" s="19" t="n">
        <v>32375</v>
      </c>
      <c r="G117" s="20" t="n">
        <f aca="false">$G$11</f>
        <v>14.9</v>
      </c>
      <c r="H117" s="20" t="n">
        <f aca="false">$H$11</f>
        <v>9.2</v>
      </c>
      <c r="I117" s="6" t="n">
        <f aca="false">(3.14*H117^2/4)*G117</f>
        <v>989.99176</v>
      </c>
      <c r="J117" s="6" t="n">
        <f aca="false">B117-C117/(2*10^5/1.8467)</f>
        <v>2.1329654375</v>
      </c>
      <c r="K117" s="24" t="n">
        <f aca="false">G117-J117</f>
        <v>12.7670345625</v>
      </c>
      <c r="L117" s="6" t="n">
        <f aca="false">I117/K117</f>
        <v>77.542811931273</v>
      </c>
      <c r="M117" s="25" t="n">
        <f aca="false">C117/L117</f>
        <v>417.51129722629</v>
      </c>
      <c r="N117" s="17" t="n">
        <f aca="false">J117/G117</f>
        <v>0.143152042785235</v>
      </c>
      <c r="O117" s="18" t="n">
        <f aca="false">LN(L117/(3.14*H117^2/4))</f>
        <v>0.154494788942117</v>
      </c>
    </row>
    <row r="118" customFormat="false" ht="14.25" hidden="false" customHeight="false" outlineLevel="0" collapsed="false">
      <c r="A118" s="14" t="n">
        <v>10.4</v>
      </c>
      <c r="B118" s="14" t="n">
        <v>2.4526</v>
      </c>
      <c r="C118" s="19" t="n">
        <v>32486</v>
      </c>
      <c r="G118" s="20" t="n">
        <f aca="false">$G$11</f>
        <v>14.9</v>
      </c>
      <c r="H118" s="20" t="n">
        <f aca="false">$H$11</f>
        <v>9.2</v>
      </c>
      <c r="I118" s="6" t="n">
        <f aca="false">(3.14*H118^2/4)*G118</f>
        <v>989.99176</v>
      </c>
      <c r="J118" s="6" t="n">
        <f aca="false">B118-C118/(2*10^5/1.8467)</f>
        <v>2.152640519</v>
      </c>
      <c r="K118" s="24" t="n">
        <f aca="false">G118-J118</f>
        <v>12.747359481</v>
      </c>
      <c r="L118" s="6" t="n">
        <f aca="false">I118/K118</f>
        <v>77.6624964154802</v>
      </c>
      <c r="M118" s="25" t="n">
        <f aca="false">C118/L118</f>
        <v>418.297138250692</v>
      </c>
      <c r="N118" s="17" t="n">
        <f aca="false">J118/G118</f>
        <v>0.144472518053691</v>
      </c>
      <c r="O118" s="18" t="n">
        <f aca="false">LN(L118/(3.14*H118^2/4))</f>
        <v>0.156037062324459</v>
      </c>
    </row>
    <row r="119" customFormat="false" ht="14.25" hidden="false" customHeight="false" outlineLevel="0" collapsed="false">
      <c r="A119" s="14" t="n">
        <v>10.5</v>
      </c>
      <c r="B119" s="14" t="n">
        <v>2.4733</v>
      </c>
      <c r="C119" s="19" t="n">
        <v>32596</v>
      </c>
      <c r="G119" s="20" t="n">
        <f aca="false">$G$11</f>
        <v>14.9</v>
      </c>
      <c r="H119" s="20" t="n">
        <f aca="false">$H$11</f>
        <v>9.2</v>
      </c>
      <c r="I119" s="6" t="n">
        <f aca="false">(3.14*H119^2/4)*G119</f>
        <v>989.99176</v>
      </c>
      <c r="J119" s="6" t="n">
        <f aca="false">B119-C119/(2*10^5/1.8467)</f>
        <v>2.172324834</v>
      </c>
      <c r="K119" s="24" t="n">
        <f aca="false">G119-J119</f>
        <v>12.727675166</v>
      </c>
      <c r="L119" s="6" t="n">
        <f aca="false">I119/K119</f>
        <v>77.7826073566529</v>
      </c>
      <c r="M119" s="25" t="n">
        <f aca="false">C119/L119</f>
        <v>419.065406878676</v>
      </c>
      <c r="N119" s="17" t="n">
        <f aca="false">J119/G119</f>
        <v>0.145793613020134</v>
      </c>
      <c r="O119" s="18" t="n">
        <f aca="false">LN(L119/(3.14*H119^2/4))</f>
        <v>0.157582443454673</v>
      </c>
    </row>
    <row r="120" customFormat="false" ht="14.25" hidden="false" customHeight="false" outlineLevel="0" collapsed="false">
      <c r="A120" s="14" t="n">
        <v>10.6</v>
      </c>
      <c r="B120" s="14" t="n">
        <v>2.494</v>
      </c>
      <c r="C120" s="19" t="n">
        <v>32697</v>
      </c>
      <c r="G120" s="20" t="n">
        <f aca="false">$G$11</f>
        <v>14.9</v>
      </c>
      <c r="H120" s="20" t="n">
        <f aca="false">$H$11</f>
        <v>9.2</v>
      </c>
      <c r="I120" s="6" t="n">
        <f aca="false">(3.14*H120^2/4)*G120</f>
        <v>989.99176</v>
      </c>
      <c r="J120" s="6" t="n">
        <f aca="false">B120-C120/(2*10^5/1.8467)</f>
        <v>2.1920922505</v>
      </c>
      <c r="K120" s="24" t="n">
        <f aca="false">G120-J120</f>
        <v>12.7079077495</v>
      </c>
      <c r="L120" s="6" t="n">
        <f aca="false">I120/K120</f>
        <v>77.9035998305033</v>
      </c>
      <c r="M120" s="25" t="n">
        <f aca="false">C120/L120</f>
        <v>419.711028388157</v>
      </c>
      <c r="N120" s="17" t="n">
        <f aca="false">J120/G120</f>
        <v>0.147120285268456</v>
      </c>
      <c r="O120" s="18" t="n">
        <f aca="false">LN(L120/(3.14*H120^2/4))</f>
        <v>0.159136755816636</v>
      </c>
    </row>
    <row r="121" customFormat="false" ht="14.25" hidden="false" customHeight="false" outlineLevel="0" collapsed="false">
      <c r="A121" s="14" t="n">
        <v>10.7</v>
      </c>
      <c r="B121" s="14" t="n">
        <v>2.5147</v>
      </c>
      <c r="C121" s="19" t="n">
        <v>32806</v>
      </c>
      <c r="G121" s="20" t="n">
        <f aca="false">$G$11</f>
        <v>14.9</v>
      </c>
      <c r="H121" s="20" t="n">
        <f aca="false">$H$11</f>
        <v>9.2</v>
      </c>
      <c r="I121" s="6" t="n">
        <f aca="false">(3.14*H121^2/4)*G121</f>
        <v>989.99176</v>
      </c>
      <c r="J121" s="6" t="n">
        <f aca="false">B121-C121/(2*10^5/1.8467)</f>
        <v>2.211785799</v>
      </c>
      <c r="K121" s="24" t="n">
        <f aca="false">G121-J121</f>
        <v>12.688214201</v>
      </c>
      <c r="L121" s="6" t="n">
        <f aca="false">I121/K121</f>
        <v>78.0245150591779</v>
      </c>
      <c r="M121" s="25" t="n">
        <f aca="false">C121/L121</f>
        <v>420.45759560464</v>
      </c>
      <c r="N121" s="17" t="n">
        <f aca="false">J121/G121</f>
        <v>0.148441999932886</v>
      </c>
      <c r="O121" s="18" t="n">
        <f aca="false">LN(L121/(3.14*H121^2/4))</f>
        <v>0.160687666029292</v>
      </c>
    </row>
    <row r="122" customFormat="false" ht="14.25" hidden="false" customHeight="false" outlineLevel="0" collapsed="false">
      <c r="A122" s="14" t="n">
        <v>10.8</v>
      </c>
      <c r="B122" s="14" t="n">
        <v>2.5354</v>
      </c>
      <c r="C122" s="19" t="n">
        <v>32917</v>
      </c>
      <c r="G122" s="20" t="n">
        <f aca="false">$G$11</f>
        <v>14.9</v>
      </c>
      <c r="H122" s="20" t="n">
        <f aca="false">$H$11</f>
        <v>9.2</v>
      </c>
      <c r="I122" s="6" t="n">
        <f aca="false">(3.14*H122^2/4)*G122</f>
        <v>989.99176</v>
      </c>
      <c r="J122" s="6" t="n">
        <f aca="false">B122-C122/(2*10^5/1.8467)</f>
        <v>2.2314608805</v>
      </c>
      <c r="K122" s="24" t="n">
        <f aca="false">G122-J122</f>
        <v>12.6685391195</v>
      </c>
      <c r="L122" s="6" t="n">
        <f aca="false">I122/K122</f>
        <v>78.1456923060812</v>
      </c>
      <c r="M122" s="25" t="n">
        <f aca="false">C122/L122</f>
        <v>421.226033433431</v>
      </c>
      <c r="N122" s="17" t="n">
        <f aca="false">J122/G122</f>
        <v>0.149762475201342</v>
      </c>
      <c r="O122" s="18" t="n">
        <f aca="false">LN(L122/(3.14*H122^2/4))</f>
        <v>0.162239527594525</v>
      </c>
    </row>
    <row r="123" customFormat="false" ht="14.25" hidden="false" customHeight="false" outlineLevel="0" collapsed="false">
      <c r="A123" s="14" t="n">
        <v>10.9</v>
      </c>
      <c r="B123" s="14" t="n">
        <v>2.5563</v>
      </c>
      <c r="C123" s="19" t="n">
        <v>33030</v>
      </c>
      <c r="G123" s="20" t="n">
        <f aca="false">$G$11</f>
        <v>14.9</v>
      </c>
      <c r="H123" s="20" t="n">
        <f aca="false">$H$11</f>
        <v>9.2</v>
      </c>
      <c r="I123" s="6" t="n">
        <f aca="false">(3.14*H123^2/4)*G123</f>
        <v>989.99176</v>
      </c>
      <c r="J123" s="6" t="n">
        <f aca="false">B123-C123/(2*10^5/1.8467)</f>
        <v>2.251317495</v>
      </c>
      <c r="K123" s="24" t="n">
        <f aca="false">G123-J123</f>
        <v>12.648682505</v>
      </c>
      <c r="L123" s="6" t="n">
        <f aca="false">I123/K123</f>
        <v>78.2683698170666</v>
      </c>
      <c r="M123" s="25" t="n">
        <f aca="false">C123/L123</f>
        <v>422.009556059487</v>
      </c>
      <c r="N123" s="17" t="n">
        <f aca="false">J123/G123</f>
        <v>0.151095133892617</v>
      </c>
      <c r="O123" s="18" t="n">
        <f aca="false">LN(L123/(3.14*H123^2/4))</f>
        <v>0.163808153004223</v>
      </c>
    </row>
    <row r="124" customFormat="false" ht="14.25" hidden="false" customHeight="false" outlineLevel="0" collapsed="false">
      <c r="A124" s="14" t="n">
        <v>11</v>
      </c>
      <c r="B124" s="14" t="n">
        <v>2.5801</v>
      </c>
      <c r="C124" s="19" t="n">
        <v>33148</v>
      </c>
      <c r="G124" s="20" t="n">
        <f aca="false">$G$11</f>
        <v>14.9</v>
      </c>
      <c r="H124" s="20" t="n">
        <f aca="false">$H$11</f>
        <v>9.2</v>
      </c>
      <c r="I124" s="6" t="n">
        <f aca="false">(3.14*H124^2/4)*G124</f>
        <v>989.99176</v>
      </c>
      <c r="J124" s="6" t="n">
        <f aca="false">B124-C124/(2*10^5/1.8467)</f>
        <v>2.274027942</v>
      </c>
      <c r="K124" s="24" t="n">
        <f aca="false">G124-J124</f>
        <v>12.625972058</v>
      </c>
      <c r="L124" s="6" t="n">
        <f aca="false">I124/K124</f>
        <v>78.4091518223127</v>
      </c>
      <c r="M124" s="25" t="n">
        <f aca="false">C124/L124</f>
        <v>422.75677302464</v>
      </c>
      <c r="N124" s="17" t="n">
        <f aca="false">J124/G124</f>
        <v>0.152619324966443</v>
      </c>
      <c r="O124" s="18" t="n">
        <f aca="false">LN(L124/(3.14*H124^2/4))</f>
        <v>0.16560524606086</v>
      </c>
    </row>
    <row r="125" customFormat="false" ht="14.25" hidden="false" customHeight="false" outlineLevel="0" collapsed="false">
      <c r="A125" s="14" t="n">
        <v>11.1</v>
      </c>
      <c r="B125" s="14" t="n">
        <v>2.6008</v>
      </c>
      <c r="C125" s="19" t="n">
        <v>33256</v>
      </c>
      <c r="G125" s="20" t="n">
        <f aca="false">$G$11</f>
        <v>14.9</v>
      </c>
      <c r="H125" s="20" t="n">
        <f aca="false">$H$11</f>
        <v>9.2</v>
      </c>
      <c r="I125" s="6" t="n">
        <f aca="false">(3.14*H125^2/4)*G125</f>
        <v>989.99176</v>
      </c>
      <c r="J125" s="6" t="n">
        <f aca="false">B125-C125/(2*10^5/1.8467)</f>
        <v>2.293730724</v>
      </c>
      <c r="K125" s="24" t="n">
        <f aca="false">G125-J125</f>
        <v>12.606269276</v>
      </c>
      <c r="L125" s="6" t="n">
        <f aca="false">I125/K125</f>
        <v>78.5317002457468</v>
      </c>
      <c r="M125" s="25" t="n">
        <f aca="false">C125/L125</f>
        <v>423.47230348933</v>
      </c>
      <c r="N125" s="17" t="n">
        <f aca="false">J125/G125</f>
        <v>0.153941659328859</v>
      </c>
      <c r="O125" s="18" t="n">
        <f aca="false">LN(L125/(3.14*H125^2/4))</f>
        <v>0.167166961149401</v>
      </c>
    </row>
    <row r="126" customFormat="false" ht="14.25" hidden="false" customHeight="false" outlineLevel="0" collapsed="false">
      <c r="A126" s="14" t="n">
        <v>11.2</v>
      </c>
      <c r="B126" s="14" t="n">
        <v>2.6213</v>
      </c>
      <c r="C126" s="19" t="n">
        <v>33364</v>
      </c>
      <c r="G126" s="20" t="n">
        <f aca="false">$G$11</f>
        <v>14.9</v>
      </c>
      <c r="H126" s="20" t="n">
        <f aca="false">$H$11</f>
        <v>9.2</v>
      </c>
      <c r="I126" s="6" t="n">
        <f aca="false">(3.14*H126^2/4)*G126</f>
        <v>989.99176</v>
      </c>
      <c r="J126" s="6" t="n">
        <f aca="false">B126-C126/(2*10^5/1.8467)</f>
        <v>2.313233506</v>
      </c>
      <c r="K126" s="24" t="n">
        <f aca="false">G126-J126</f>
        <v>12.586766494</v>
      </c>
      <c r="L126" s="6" t="n">
        <f aca="false">I126/K126</f>
        <v>78.6533825404579</v>
      </c>
      <c r="M126" s="25" t="n">
        <f aca="false">C126/L126</f>
        <v>424.190275387561</v>
      </c>
      <c r="N126" s="17" t="n">
        <f aca="false">J126/G126</f>
        <v>0.155250570872483</v>
      </c>
      <c r="O126" s="18" t="n">
        <f aca="false">LN(L126/(3.14*H126^2/4))</f>
        <v>0.168715229176641</v>
      </c>
    </row>
    <row r="127" customFormat="false" ht="14.25" hidden="false" customHeight="false" outlineLevel="0" collapsed="false">
      <c r="A127" s="14" t="n">
        <v>11.3</v>
      </c>
      <c r="B127" s="14" t="n">
        <v>2.6419</v>
      </c>
      <c r="C127" s="19" t="n">
        <v>33465</v>
      </c>
      <c r="G127" s="20" t="n">
        <f aca="false">$G$11</f>
        <v>14.9</v>
      </c>
      <c r="H127" s="20" t="n">
        <f aca="false">$H$11</f>
        <v>9.2</v>
      </c>
      <c r="I127" s="6" t="n">
        <f aca="false">(3.14*H127^2/4)*G127</f>
        <v>989.99176</v>
      </c>
      <c r="J127" s="6" t="n">
        <f aca="false">B127-C127/(2*10^5/1.8467)</f>
        <v>2.3329009225</v>
      </c>
      <c r="K127" s="24" t="n">
        <f aca="false">G127-J127</f>
        <v>12.5670990775</v>
      </c>
      <c r="L127" s="6" t="n">
        <f aca="false">I127/K127</f>
        <v>78.7764744985954</v>
      </c>
      <c r="M127" s="25" t="n">
        <f aca="false">C127/L127</f>
        <v>424.809566726634</v>
      </c>
      <c r="N127" s="17" t="n">
        <f aca="false">J127/G127</f>
        <v>0.156570531711409</v>
      </c>
      <c r="O127" s="18" t="n">
        <f aca="false">LN(L127/(3.14*H127^2/4))</f>
        <v>0.170278998407414</v>
      </c>
    </row>
    <row r="128" customFormat="false" ht="14.25" hidden="false" customHeight="false" outlineLevel="0" collapsed="false">
      <c r="A128" s="14" t="n">
        <v>11.4</v>
      </c>
      <c r="B128" s="14" t="n">
        <v>2.6624</v>
      </c>
      <c r="C128" s="19" t="n">
        <v>33572</v>
      </c>
      <c r="G128" s="20" t="n">
        <f aca="false">$G$11</f>
        <v>14.9</v>
      </c>
      <c r="H128" s="20" t="n">
        <f aca="false">$H$11</f>
        <v>9.2</v>
      </c>
      <c r="I128" s="6" t="n">
        <f aca="false">(3.14*H128^2/4)*G128</f>
        <v>989.99176</v>
      </c>
      <c r="J128" s="6" t="n">
        <f aca="false">B128-C128/(2*10^5/1.8467)</f>
        <v>2.352412938</v>
      </c>
      <c r="K128" s="24" t="n">
        <f aca="false">G128-J128</f>
        <v>12.547587062</v>
      </c>
      <c r="L128" s="6" t="n">
        <f aca="false">I128/K128</f>
        <v>78.8989751661625</v>
      </c>
      <c r="M128" s="25" t="n">
        <f aca="false">C128/L128</f>
        <v>425.506160622452</v>
      </c>
      <c r="N128" s="17" t="n">
        <f aca="false">J128/G128</f>
        <v>0.15788006295302</v>
      </c>
      <c r="O128" s="18" t="n">
        <f aca="false">LN(L128/(3.14*H128^2/4))</f>
        <v>0.171832831835188</v>
      </c>
    </row>
    <row r="129" customFormat="false" ht="14.25" hidden="false" customHeight="false" outlineLevel="0" collapsed="false">
      <c r="A129" s="14" t="n">
        <v>11.5</v>
      </c>
      <c r="B129" s="14" t="n">
        <v>2.6831</v>
      </c>
      <c r="C129" s="19" t="n">
        <v>33678</v>
      </c>
      <c r="G129" s="20" t="n">
        <f aca="false">$G$11</f>
        <v>14.9</v>
      </c>
      <c r="H129" s="20" t="n">
        <f aca="false">$H$11</f>
        <v>9.2</v>
      </c>
      <c r="I129" s="6" t="n">
        <f aca="false">(3.14*H129^2/4)*G129</f>
        <v>989.99176</v>
      </c>
      <c r="J129" s="6" t="n">
        <f aca="false">B129-C129/(2*10^5/1.8467)</f>
        <v>2.372134187</v>
      </c>
      <c r="K129" s="24" t="n">
        <f aca="false">G129-J129</f>
        <v>12.527865813</v>
      </c>
      <c r="L129" s="6" t="n">
        <f aca="false">I129/K129</f>
        <v>79.0231771937323</v>
      </c>
      <c r="M129" s="25" t="n">
        <f aca="false">C129/L129</f>
        <v>426.178764205284</v>
      </c>
      <c r="N129" s="17" t="n">
        <f aca="false">J129/G129</f>
        <v>0.159203636711409</v>
      </c>
      <c r="O129" s="18" t="n">
        <f aca="false">LN(L129/(3.14*H129^2/4))</f>
        <v>0.173405784727762</v>
      </c>
    </row>
    <row r="130" customFormat="false" ht="14.25" hidden="false" customHeight="false" outlineLevel="0" collapsed="false">
      <c r="A130" s="14" t="n">
        <v>11.6</v>
      </c>
      <c r="B130" s="14" t="n">
        <v>2.7038</v>
      </c>
      <c r="C130" s="19" t="n">
        <v>33783</v>
      </c>
      <c r="G130" s="20" t="n">
        <f aca="false">$G$11</f>
        <v>14.9</v>
      </c>
      <c r="H130" s="20" t="n">
        <f aca="false">$H$11</f>
        <v>9.2</v>
      </c>
      <c r="I130" s="6" t="n">
        <f aca="false">(3.14*H130^2/4)*G130</f>
        <v>989.99176</v>
      </c>
      <c r="J130" s="6" t="n">
        <f aca="false">B130-C130/(2*10^5/1.8467)</f>
        <v>2.3918646695</v>
      </c>
      <c r="K130" s="24" t="n">
        <f aca="false">G130-J130</f>
        <v>12.5081353305</v>
      </c>
      <c r="L130" s="6" t="n">
        <f aca="false">I130/K130</f>
        <v>79.1478293000229</v>
      </c>
      <c r="M130" s="25" t="n">
        <f aca="false">C130/L130</f>
        <v>426.834194933382</v>
      </c>
      <c r="N130" s="17" t="n">
        <f aca="false">J130/G130</f>
        <v>0.160527830167785</v>
      </c>
      <c r="O130" s="18" t="n">
        <f aca="false">LN(L130/(3.14*H130^2/4))</f>
        <v>0.174981953898839</v>
      </c>
    </row>
    <row r="131" customFormat="false" ht="14.25" hidden="false" customHeight="false" outlineLevel="0" collapsed="false">
      <c r="A131" s="14" t="n">
        <v>11.7</v>
      </c>
      <c r="B131" s="14" t="n">
        <v>2.7251</v>
      </c>
      <c r="C131" s="19" t="n">
        <v>33887</v>
      </c>
      <c r="G131" s="20" t="n">
        <f aca="false">$G$11</f>
        <v>14.9</v>
      </c>
      <c r="H131" s="20" t="n">
        <f aca="false">$H$11</f>
        <v>9.2</v>
      </c>
      <c r="I131" s="6" t="n">
        <f aca="false">(3.14*H131^2/4)*G131</f>
        <v>989.99176</v>
      </c>
      <c r="J131" s="6" t="n">
        <f aca="false">B131-C131/(2*10^5/1.8467)</f>
        <v>2.4122043855</v>
      </c>
      <c r="K131" s="24" t="n">
        <f aca="false">G131-J131</f>
        <v>12.4877956145</v>
      </c>
      <c r="L131" s="6" t="n">
        <f aca="false">I131/K131</f>
        <v>79.2767427143416</v>
      </c>
      <c r="M131" s="25" t="n">
        <f aca="false">C131/L131</f>
        <v>427.451971911929</v>
      </c>
      <c r="N131" s="17" t="n">
        <f aca="false">J131/G131</f>
        <v>0.161892911778523</v>
      </c>
      <c r="O131" s="18" t="n">
        <f aca="false">LN(L131/(3.14*H131^2/4))</f>
        <v>0.176609396424106</v>
      </c>
    </row>
    <row r="132" customFormat="false" ht="14.25" hidden="false" customHeight="false" outlineLevel="0" collapsed="false">
      <c r="A132" s="14" t="n">
        <v>11.8</v>
      </c>
      <c r="B132" s="14" t="n">
        <v>2.7458</v>
      </c>
      <c r="C132" s="19" t="n">
        <v>33995</v>
      </c>
      <c r="G132" s="20" t="n">
        <f aca="false">$G$11</f>
        <v>14.9</v>
      </c>
      <c r="H132" s="20" t="n">
        <f aca="false">$H$11</f>
        <v>9.2</v>
      </c>
      <c r="I132" s="6" t="n">
        <f aca="false">(3.14*H132^2/4)*G132</f>
        <v>989.99176</v>
      </c>
      <c r="J132" s="6" t="n">
        <f aca="false">B132-C132/(2*10^5/1.8467)</f>
        <v>2.4319071675</v>
      </c>
      <c r="K132" s="24" t="n">
        <f aca="false">G132-J132</f>
        <v>12.4680928325</v>
      </c>
      <c r="L132" s="6" t="n">
        <f aca="false">I132/K132</f>
        <v>79.4020202848855</v>
      </c>
      <c r="M132" s="25" t="n">
        <f aca="false">C132/L132</f>
        <v>428.137720904705</v>
      </c>
      <c r="N132" s="17" t="n">
        <f aca="false">J132/G132</f>
        <v>0.16321524614094</v>
      </c>
      <c r="O132" s="18" t="n">
        <f aca="false">LN(L132/(3.14*H132^2/4))</f>
        <v>0.17818840541315</v>
      </c>
    </row>
    <row r="133" customFormat="false" ht="14.25" hidden="false" customHeight="false" outlineLevel="0" collapsed="false">
      <c r="A133" s="14" t="n">
        <v>11.9</v>
      </c>
      <c r="B133" s="14" t="n">
        <v>2.7666</v>
      </c>
      <c r="C133" s="19" t="n">
        <v>34096</v>
      </c>
      <c r="G133" s="20" t="n">
        <f aca="false">$G$11</f>
        <v>14.9</v>
      </c>
      <c r="H133" s="20" t="n">
        <f aca="false">$H$11</f>
        <v>9.2</v>
      </c>
      <c r="I133" s="6" t="n">
        <f aca="false">(3.14*H133^2/4)*G133</f>
        <v>989.99176</v>
      </c>
      <c r="J133" s="6" t="n">
        <f aca="false">B133-C133/(2*10^5/1.8467)</f>
        <v>2.451774584</v>
      </c>
      <c r="K133" s="24" t="n">
        <f aca="false">G133-J133</f>
        <v>12.448225416</v>
      </c>
      <c r="L133" s="6" t="n">
        <f aca="false">I133/K133</f>
        <v>79.5287462201271</v>
      </c>
      <c r="M133" s="25" t="n">
        <f aca="false">C133/L133</f>
        <v>428.72548129485</v>
      </c>
      <c r="N133" s="17" t="n">
        <f aca="false">J133/G133</f>
        <v>0.164548629798658</v>
      </c>
      <c r="O133" s="18" t="n">
        <f aca="false">LN(L133/(3.14*H133^2/4))</f>
        <v>0.179783137067511</v>
      </c>
    </row>
    <row r="134" customFormat="false" ht="14.25" hidden="false" customHeight="false" outlineLevel="0" collapsed="false">
      <c r="A134" s="14" t="n">
        <v>12</v>
      </c>
      <c r="B134" s="14" t="n">
        <v>2.7873</v>
      </c>
      <c r="C134" s="19" t="n">
        <v>34202</v>
      </c>
      <c r="G134" s="20" t="n">
        <f aca="false">$G$11</f>
        <v>14.9</v>
      </c>
      <c r="H134" s="20" t="n">
        <f aca="false">$H$11</f>
        <v>9.2</v>
      </c>
      <c r="I134" s="6" t="n">
        <f aca="false">(3.14*H134^2/4)*G134</f>
        <v>989.99176</v>
      </c>
      <c r="J134" s="6" t="n">
        <f aca="false">B134-C134/(2*10^5/1.8467)</f>
        <v>2.471495833</v>
      </c>
      <c r="K134" s="24" t="n">
        <f aca="false">G134-J134</f>
        <v>12.428504167</v>
      </c>
      <c r="L134" s="6" t="n">
        <f aca="false">I134/K134</f>
        <v>79.6549405059229</v>
      </c>
      <c r="M134" s="25" t="n">
        <f aca="false">C134/L134</f>
        <v>429.377007662906</v>
      </c>
      <c r="N134" s="17" t="n">
        <f aca="false">J134/G134</f>
        <v>0.165872203557047</v>
      </c>
      <c r="O134" s="18" t="n">
        <f aca="false">LN(L134/(3.14*H134^2/4))</f>
        <v>0.181368655217362</v>
      </c>
    </row>
    <row r="135" customFormat="false" ht="14.25" hidden="false" customHeight="false" outlineLevel="0" collapsed="false">
      <c r="A135" s="14" t="n">
        <v>12.1</v>
      </c>
      <c r="B135" s="14" t="n">
        <v>2.8081</v>
      </c>
      <c r="C135" s="19" t="n">
        <v>34311</v>
      </c>
      <c r="G135" s="20" t="n">
        <f aca="false">$G$11</f>
        <v>14.9</v>
      </c>
      <c r="H135" s="20" t="n">
        <f aca="false">$H$11</f>
        <v>9.2</v>
      </c>
      <c r="I135" s="6" t="n">
        <f aca="false">(3.14*H135^2/4)*G135</f>
        <v>989.99176</v>
      </c>
      <c r="J135" s="6" t="n">
        <f aca="false">B135-C135/(2*10^5/1.8467)</f>
        <v>2.4912893815</v>
      </c>
      <c r="K135" s="24" t="n">
        <f aca="false">G135-J135</f>
        <v>12.4087106185</v>
      </c>
      <c r="L135" s="6" t="n">
        <f aca="false">I135/K135</f>
        <v>79.7820007603395</v>
      </c>
      <c r="M135" s="25" t="n">
        <f aca="false">C135/L135</f>
        <v>430.059407798863</v>
      </c>
      <c r="N135" s="17" t="n">
        <f aca="false">J135/G135</f>
        <v>0.167200629630872</v>
      </c>
      <c r="O135" s="18" t="n">
        <f aca="false">LN(L135/(3.14*H135^2/4))</f>
        <v>0.182962517722577</v>
      </c>
    </row>
    <row r="136" customFormat="false" ht="14.25" hidden="false" customHeight="false" outlineLevel="0" collapsed="false">
      <c r="A136" s="14" t="n">
        <v>12.2</v>
      </c>
      <c r="B136" s="14" t="n">
        <v>2.8288</v>
      </c>
      <c r="C136" s="19" t="n">
        <v>34415</v>
      </c>
      <c r="G136" s="20" t="n">
        <f aca="false">$G$11</f>
        <v>14.9</v>
      </c>
      <c r="H136" s="20" t="n">
        <f aca="false">$H$11</f>
        <v>9.2</v>
      </c>
      <c r="I136" s="6" t="n">
        <f aca="false">(3.14*H136^2/4)*G136</f>
        <v>989.99176</v>
      </c>
      <c r="J136" s="6" t="n">
        <f aca="false">B136-C136/(2*10^5/1.8467)</f>
        <v>2.5110290975</v>
      </c>
      <c r="K136" s="24" t="n">
        <f aca="false">G136-J136</f>
        <v>12.3889709025</v>
      </c>
      <c r="L136" s="6" t="n">
        <f aca="false">I136/K136</f>
        <v>79.9091197962397</v>
      </c>
      <c r="M136" s="25" t="n">
        <f aca="false">C136/L136</f>
        <v>430.676749884805</v>
      </c>
      <c r="N136" s="17" t="n">
        <f aca="false">J136/G136</f>
        <v>0.168525442785235</v>
      </c>
      <c r="O136" s="18" t="n">
        <f aca="false">LN(L136/(3.14*H136^2/4))</f>
        <v>0.184554579476636</v>
      </c>
    </row>
    <row r="137" customFormat="false" ht="14.25" hidden="false" customHeight="false" outlineLevel="0" collapsed="false">
      <c r="A137" s="14" t="n">
        <v>12.3</v>
      </c>
      <c r="B137" s="14" t="n">
        <v>2.8496</v>
      </c>
      <c r="C137" s="19" t="n">
        <v>34518</v>
      </c>
      <c r="G137" s="20" t="n">
        <f aca="false">$G$11</f>
        <v>14.9</v>
      </c>
      <c r="H137" s="20" t="n">
        <f aca="false">$H$11</f>
        <v>9.2</v>
      </c>
      <c r="I137" s="6" t="n">
        <f aca="false">(3.14*H137^2/4)*G137</f>
        <v>989.99176</v>
      </c>
      <c r="J137" s="6" t="n">
        <f aca="false">B137-C137/(2*10^5/1.8467)</f>
        <v>2.530878047</v>
      </c>
      <c r="K137" s="24" t="n">
        <f aca="false">G137-J137</f>
        <v>12.369121953</v>
      </c>
      <c r="L137" s="6" t="n">
        <f aca="false">I137/K137</f>
        <v>80.0373513788412</v>
      </c>
      <c r="M137" s="25" t="n">
        <f aca="false">C137/L137</f>
        <v>431.273641685315</v>
      </c>
      <c r="N137" s="17" t="n">
        <f aca="false">J137/G137</f>
        <v>0.16985758704698</v>
      </c>
      <c r="O137" s="18" t="n">
        <f aca="false">LN(L137/(3.14*H137^2/4))</f>
        <v>0.18615801103887</v>
      </c>
    </row>
    <row r="138" customFormat="false" ht="14.25" hidden="false" customHeight="false" outlineLevel="0" collapsed="false">
      <c r="A138" s="14" t="n">
        <v>12.4</v>
      </c>
      <c r="B138" s="14" t="n">
        <v>2.8703</v>
      </c>
      <c r="C138" s="19" t="n">
        <v>34621</v>
      </c>
      <c r="G138" s="20" t="n">
        <f aca="false">$G$11</f>
        <v>14.9</v>
      </c>
      <c r="H138" s="20" t="n">
        <f aca="false">$H$11</f>
        <v>9.2</v>
      </c>
      <c r="I138" s="6" t="n">
        <f aca="false">(3.14*H138^2/4)*G138</f>
        <v>989.99176</v>
      </c>
      <c r="J138" s="6" t="n">
        <f aca="false">B138-C138/(2*10^5/1.8467)</f>
        <v>2.5506269965</v>
      </c>
      <c r="K138" s="24" t="n">
        <f aca="false">G138-J138</f>
        <v>12.3493730035</v>
      </c>
      <c r="L138" s="6" t="n">
        <f aca="false">I138/K138</f>
        <v>80.1653460235934</v>
      </c>
      <c r="M138" s="25" t="n">
        <f aca="false">C138/L138</f>
        <v>431.869900365811</v>
      </c>
      <c r="N138" s="17" t="n">
        <f aca="false">J138/G138</f>
        <v>0.171183019899329</v>
      </c>
      <c r="O138" s="18" t="n">
        <f aca="false">LN(L138/(3.14*H138^2/4))</f>
        <v>0.187755920113582</v>
      </c>
    </row>
    <row r="139" customFormat="false" ht="14.25" hidden="false" customHeight="false" outlineLevel="0" collapsed="false">
      <c r="A139" s="14" t="n">
        <v>12.5</v>
      </c>
      <c r="B139" s="14" t="n">
        <v>2.8916</v>
      </c>
      <c r="C139" s="19" t="n">
        <v>34724</v>
      </c>
      <c r="G139" s="20" t="n">
        <f aca="false">$G$11</f>
        <v>14.9</v>
      </c>
      <c r="H139" s="20" t="n">
        <f aca="false">$H$11</f>
        <v>9.2</v>
      </c>
      <c r="I139" s="6" t="n">
        <f aca="false">(3.14*H139^2/4)*G139</f>
        <v>989.99176</v>
      </c>
      <c r="J139" s="6" t="n">
        <f aca="false">B139-C139/(2*10^5/1.8467)</f>
        <v>2.570975946</v>
      </c>
      <c r="K139" s="24" t="n">
        <f aca="false">G139-J139</f>
        <v>12.329024054</v>
      </c>
      <c r="L139" s="6" t="n">
        <f aca="false">I139/K139</f>
        <v>80.2976582464213</v>
      </c>
      <c r="M139" s="25" t="n">
        <f aca="false">C139/L139</f>
        <v>432.441004611085</v>
      </c>
      <c r="N139" s="17" t="n">
        <f aca="false">J139/G139</f>
        <v>0.172548721208054</v>
      </c>
      <c r="O139" s="18" t="n">
        <f aca="false">LN(L139/(3.14*H139^2/4))</f>
        <v>0.189405051057087</v>
      </c>
    </row>
    <row r="140" customFormat="false" ht="14.25" hidden="false" customHeight="false" outlineLevel="0" collapsed="false">
      <c r="A140" s="14" t="n">
        <v>12.6</v>
      </c>
      <c r="B140" s="14" t="n">
        <v>2.9122</v>
      </c>
      <c r="C140" s="19" t="n">
        <v>34829</v>
      </c>
      <c r="G140" s="20" t="n">
        <f aca="false">$G$11</f>
        <v>14.9</v>
      </c>
      <c r="H140" s="20" t="n">
        <f aca="false">$H$11</f>
        <v>9.2</v>
      </c>
      <c r="I140" s="6" t="n">
        <f aca="false">(3.14*H140^2/4)*G140</f>
        <v>989.99176</v>
      </c>
      <c r="J140" s="6" t="n">
        <f aca="false">B140-C140/(2*10^5/1.8467)</f>
        <v>2.5906064285</v>
      </c>
      <c r="K140" s="24" t="n">
        <f aca="false">G140-J140</f>
        <v>12.3093935715</v>
      </c>
      <c r="L140" s="6" t="n">
        <f aca="false">I140/K140</f>
        <v>80.425713439867</v>
      </c>
      <c r="M140" s="25" t="n">
        <f aca="false">C140/L140</f>
        <v>433.058017272562</v>
      </c>
      <c r="N140" s="17" t="n">
        <f aca="false">J140/G140</f>
        <v>0.173866203255034</v>
      </c>
      <c r="O140" s="18" t="n">
        <f aca="false">LN(L140/(3.14*H140^2/4))</f>
        <v>0.190998537047314</v>
      </c>
    </row>
    <row r="141" customFormat="false" ht="14.25" hidden="false" customHeight="false" outlineLevel="0" collapsed="false">
      <c r="A141" s="14" t="n">
        <v>12.7</v>
      </c>
      <c r="B141" s="14" t="n">
        <v>2.933</v>
      </c>
      <c r="C141" s="19" t="n">
        <v>34935</v>
      </c>
      <c r="G141" s="20" t="n">
        <f aca="false">$G$11</f>
        <v>14.9</v>
      </c>
      <c r="H141" s="20" t="n">
        <f aca="false">$H$11</f>
        <v>9.2</v>
      </c>
      <c r="I141" s="6" t="n">
        <f aca="false">(3.14*H141^2/4)*G141</f>
        <v>989.99176</v>
      </c>
      <c r="J141" s="6" t="n">
        <f aca="false">B141-C141/(2*10^5/1.8467)</f>
        <v>2.6104276775</v>
      </c>
      <c r="K141" s="24" t="n">
        <f aca="false">G141-J141</f>
        <v>12.2895723225</v>
      </c>
      <c r="L141" s="6" t="n">
        <f aca="false">I141/K141</f>
        <v>80.5554281321493</v>
      </c>
      <c r="M141" s="25" t="n">
        <f aca="false">C141/L141</f>
        <v>433.676548061913</v>
      </c>
      <c r="N141" s="17" t="n">
        <f aca="false">J141/G141</f>
        <v>0.175196488422819</v>
      </c>
      <c r="O141" s="18" t="n">
        <f aca="false">LN(L141/(3.14*H141^2/4))</f>
        <v>0.192610088799142</v>
      </c>
    </row>
    <row r="142" customFormat="false" ht="14.25" hidden="false" customHeight="false" outlineLevel="0" collapsed="false">
      <c r="A142" s="14" t="n">
        <v>12.8</v>
      </c>
      <c r="B142" s="14" t="n">
        <v>2.9537</v>
      </c>
      <c r="C142" s="19" t="n">
        <v>35040</v>
      </c>
      <c r="G142" s="20" t="n">
        <f aca="false">$G$11</f>
        <v>14.9</v>
      </c>
      <c r="H142" s="20" t="n">
        <f aca="false">$H$11</f>
        <v>9.2</v>
      </c>
      <c r="I142" s="6" t="n">
        <f aca="false">(3.14*H142^2/4)*G142</f>
        <v>989.99176</v>
      </c>
      <c r="J142" s="6" t="n">
        <f aca="false">B142-C142/(2*10^5/1.8467)</f>
        <v>2.63015816</v>
      </c>
      <c r="K142" s="24" t="n">
        <f aca="false">G142-J142</f>
        <v>12.26984184</v>
      </c>
      <c r="L142" s="6" t="n">
        <f aca="false">I142/K142</f>
        <v>80.6849650476016</v>
      </c>
      <c r="M142" s="25" t="n">
        <f aca="false">C142/L142</f>
        <v>434.281653085274</v>
      </c>
      <c r="N142" s="17" t="n">
        <f aca="false">J142/G142</f>
        <v>0.176520681879195</v>
      </c>
      <c r="O142" s="18" t="n">
        <f aca="false">LN(L142/(3.14*H142^2/4))</f>
        <v>0.19421684428722</v>
      </c>
    </row>
    <row r="143" customFormat="false" ht="14.25" hidden="false" customHeight="false" outlineLevel="0" collapsed="false">
      <c r="A143" s="14" t="n">
        <v>12.9</v>
      </c>
      <c r="B143" s="14" t="n">
        <v>2.9743</v>
      </c>
      <c r="C143" s="19" t="n">
        <v>35139</v>
      </c>
      <c r="G143" s="20" t="n">
        <f aca="false">$G$11</f>
        <v>14.9</v>
      </c>
      <c r="H143" s="20" t="n">
        <f aca="false">$H$11</f>
        <v>9.2</v>
      </c>
      <c r="I143" s="6" t="n">
        <f aca="false">(3.14*H143^2/4)*G143</f>
        <v>989.99176</v>
      </c>
      <c r="J143" s="6" t="n">
        <f aca="false">B143-C143/(2*10^5/1.8467)</f>
        <v>2.6498440435</v>
      </c>
      <c r="K143" s="24" t="n">
        <f aca="false">G143-J143</f>
        <v>12.2501559565</v>
      </c>
      <c r="L143" s="6" t="n">
        <f aca="false">I143/K143</f>
        <v>80.814625015015</v>
      </c>
      <c r="M143" s="25" t="n">
        <f aca="false">C143/L143</f>
        <v>434.809912110232</v>
      </c>
      <c r="N143" s="17" t="n">
        <f aca="false">J143/G143</f>
        <v>0.177841882114094</v>
      </c>
      <c r="O143" s="18" t="n">
        <f aca="false">LN(L143/(3.14*H143^2/4))</f>
        <v>0.195822544898861</v>
      </c>
    </row>
    <row r="144" customFormat="false" ht="14.25" hidden="false" customHeight="false" outlineLevel="0" collapsed="false">
      <c r="A144" s="14" t="n">
        <v>13</v>
      </c>
      <c r="B144" s="14" t="n">
        <v>2.9951</v>
      </c>
      <c r="C144" s="19" t="n">
        <v>35241</v>
      </c>
      <c r="G144" s="20" t="n">
        <f aca="false">$G$11</f>
        <v>14.9</v>
      </c>
      <c r="H144" s="20" t="n">
        <f aca="false">$H$11</f>
        <v>9.2</v>
      </c>
      <c r="I144" s="6" t="n">
        <f aca="false">(3.14*H144^2/4)*G144</f>
        <v>989.99176</v>
      </c>
      <c r="J144" s="6" t="n">
        <f aca="false">B144-C144/(2*10^5/1.8467)</f>
        <v>2.6697022265</v>
      </c>
      <c r="K144" s="24" t="n">
        <f aca="false">G144-J144</f>
        <v>12.2302977735</v>
      </c>
      <c r="L144" s="6" t="n">
        <f aca="false">I144/K144</f>
        <v>80.9458427206135</v>
      </c>
      <c r="M144" s="25" t="n">
        <f aca="false">C144/L144</f>
        <v>435.365162873592</v>
      </c>
      <c r="N144" s="17" t="n">
        <f aca="false">J144/G144</f>
        <v>0.179174646073826</v>
      </c>
      <c r="O144" s="18" t="n">
        <f aca="false">LN(L144/(3.14*H144^2/4))</f>
        <v>0.197444915756421</v>
      </c>
    </row>
    <row r="145" customFormat="false" ht="14.25" hidden="false" customHeight="false" outlineLevel="0" collapsed="false">
      <c r="A145" s="14" t="n">
        <v>13.1</v>
      </c>
      <c r="B145" s="14" t="n">
        <v>3.0158</v>
      </c>
      <c r="C145" s="19" t="n">
        <v>35345</v>
      </c>
      <c r="G145" s="20" t="n">
        <f aca="false">$G$11</f>
        <v>14.9</v>
      </c>
      <c r="H145" s="20" t="n">
        <f aca="false">$H$11</f>
        <v>9.2</v>
      </c>
      <c r="I145" s="6" t="n">
        <f aca="false">(3.14*H145^2/4)*G145</f>
        <v>989.99176</v>
      </c>
      <c r="J145" s="6" t="n">
        <f aca="false">B145-C145/(2*10^5/1.8467)</f>
        <v>2.6894419425</v>
      </c>
      <c r="K145" s="24" t="n">
        <f aca="false">G145-J145</f>
        <v>12.2105580575</v>
      </c>
      <c r="L145" s="6" t="n">
        <f aca="false">I145/K145</f>
        <v>81.0767006174566</v>
      </c>
      <c r="M145" s="25" t="n">
        <f aca="false">C145/L145</f>
        <v>435.945218920143</v>
      </c>
      <c r="N145" s="17" t="n">
        <f aca="false">J145/G145</f>
        <v>0.180499459228188</v>
      </c>
      <c r="O145" s="18" t="n">
        <f aca="false">LN(L145/(3.14*H145^2/4))</f>
        <v>0.199060220918285</v>
      </c>
    </row>
    <row r="146" customFormat="false" ht="14.25" hidden="false" customHeight="false" outlineLevel="0" collapsed="false">
      <c r="A146" s="14" t="n">
        <v>13.2</v>
      </c>
      <c r="B146" s="14" t="n">
        <v>3.0366</v>
      </c>
      <c r="C146" s="19" t="n">
        <v>35445</v>
      </c>
      <c r="G146" s="20" t="n">
        <f aca="false">$G$11</f>
        <v>14.9</v>
      </c>
      <c r="H146" s="20" t="n">
        <f aca="false">$H$11</f>
        <v>9.2</v>
      </c>
      <c r="I146" s="6" t="n">
        <f aca="false">(3.14*H146^2/4)*G146</f>
        <v>989.99176</v>
      </c>
      <c r="J146" s="6" t="n">
        <f aca="false">B146-C146/(2*10^5/1.8467)</f>
        <v>2.7093185925</v>
      </c>
      <c r="K146" s="24" t="n">
        <f aca="false">G146-J146</f>
        <v>12.1906814075</v>
      </c>
      <c r="L146" s="6" t="n">
        <f aca="false">I146/K146</f>
        <v>81.208894474999</v>
      </c>
      <c r="M146" s="25" t="n">
        <f aca="false">C146/L146</f>
        <v>436.466968663292</v>
      </c>
      <c r="N146" s="17" t="n">
        <f aca="false">J146/G146</f>
        <v>0.181833462583893</v>
      </c>
      <c r="O146" s="18" t="n">
        <f aca="false">LN(L146/(3.14*H146^2/4))</f>
        <v>0.200689372127983</v>
      </c>
    </row>
    <row r="147" customFormat="false" ht="14.25" hidden="false" customHeight="false" outlineLevel="0" collapsed="false">
      <c r="A147" s="14" t="n">
        <v>13.3</v>
      </c>
      <c r="B147" s="14" t="n">
        <v>3.0574</v>
      </c>
      <c r="C147" s="19" t="n">
        <v>35552</v>
      </c>
      <c r="G147" s="20" t="n">
        <f aca="false">$G$11</f>
        <v>14.9</v>
      </c>
      <c r="H147" s="20" t="n">
        <f aca="false">$H$11</f>
        <v>9.2</v>
      </c>
      <c r="I147" s="6" t="n">
        <f aca="false">(3.14*H147^2/4)*G147</f>
        <v>989.99176</v>
      </c>
      <c r="J147" s="6" t="n">
        <f aca="false">B147-C147/(2*10^5/1.8467)</f>
        <v>2.729130608</v>
      </c>
      <c r="K147" s="24" t="n">
        <f aca="false">G147-J147</f>
        <v>12.170869392</v>
      </c>
      <c r="L147" s="6" t="n">
        <f aca="false">I147/K147</f>
        <v>81.3410881436891</v>
      </c>
      <c r="M147" s="25" t="n">
        <f aca="false">C147/L147</f>
        <v>437.073080915728</v>
      </c>
      <c r="N147" s="17" t="n">
        <f aca="false">J147/G147</f>
        <v>0.183163128053691</v>
      </c>
      <c r="O147" s="18" t="n">
        <f aca="false">LN(L147/(3.14*H147^2/4))</f>
        <v>0.202315871198652</v>
      </c>
    </row>
    <row r="148" customFormat="false" ht="14.25" hidden="false" customHeight="false" outlineLevel="0" collapsed="false">
      <c r="A148" s="14" t="n">
        <v>13.4</v>
      </c>
      <c r="B148" s="14" t="n">
        <v>3.0786</v>
      </c>
      <c r="C148" s="19" t="n">
        <v>35655</v>
      </c>
      <c r="G148" s="20" t="n">
        <f aca="false">$G$11</f>
        <v>14.9</v>
      </c>
      <c r="H148" s="20" t="n">
        <f aca="false">$H$11</f>
        <v>9.2</v>
      </c>
      <c r="I148" s="6" t="n">
        <f aca="false">(3.14*H148^2/4)*G148</f>
        <v>989.99176</v>
      </c>
      <c r="J148" s="6" t="n">
        <f aca="false">B148-C148/(2*10^5/1.8467)</f>
        <v>2.7493795575</v>
      </c>
      <c r="K148" s="24" t="n">
        <f aca="false">G148-J148</f>
        <v>12.1506204425</v>
      </c>
      <c r="L148" s="6" t="n">
        <f aca="false">I148/K148</f>
        <v>81.476642668982</v>
      </c>
      <c r="M148" s="25" t="n">
        <f aca="false">C148/L148</f>
        <v>437.610078570086</v>
      </c>
      <c r="N148" s="17" t="n">
        <f aca="false">J148/G148</f>
        <v>0.18452211795302</v>
      </c>
      <c r="O148" s="18" t="n">
        <f aca="false">LN(L148/(3.14*H148^2/4))</f>
        <v>0.203980979242303</v>
      </c>
    </row>
    <row r="149" customFormat="false" ht="14.25" hidden="false" customHeight="false" outlineLevel="0" collapsed="false">
      <c r="A149" s="14" t="n">
        <v>13.5</v>
      </c>
      <c r="B149" s="14" t="n">
        <v>3.0993</v>
      </c>
      <c r="C149" s="19" t="n">
        <v>35760</v>
      </c>
      <c r="G149" s="20" t="n">
        <f aca="false">$G$11</f>
        <v>14.9</v>
      </c>
      <c r="H149" s="20" t="n">
        <f aca="false">$H$11</f>
        <v>9.2</v>
      </c>
      <c r="I149" s="6" t="n">
        <f aca="false">(3.14*H149^2/4)*G149</f>
        <v>989.99176</v>
      </c>
      <c r="J149" s="6" t="n">
        <f aca="false">B149-C149/(2*10^5/1.8467)</f>
        <v>2.76911004</v>
      </c>
      <c r="K149" s="24" t="n">
        <f aca="false">G149-J149</f>
        <v>12.13088996</v>
      </c>
      <c r="L149" s="6" t="n">
        <f aca="false">I149/K149</f>
        <v>81.6091616744003</v>
      </c>
      <c r="M149" s="25" t="n">
        <f aca="false">C149/L149</f>
        <v>438.186096588925</v>
      </c>
      <c r="N149" s="17" t="n">
        <f aca="false">J149/G149</f>
        <v>0.185846311409396</v>
      </c>
      <c r="O149" s="18" t="n">
        <f aca="false">LN(L149/(3.14*H149^2/4))</f>
        <v>0.20560612417896</v>
      </c>
    </row>
    <row r="150" customFormat="false" ht="14.25" hidden="false" customHeight="false" outlineLevel="0" collapsed="false">
      <c r="A150" s="14" t="n">
        <v>13.6</v>
      </c>
      <c r="B150" s="14" t="n">
        <v>3.12</v>
      </c>
      <c r="C150" s="19" t="n">
        <v>35866</v>
      </c>
      <c r="G150" s="20" t="n">
        <f aca="false">$G$11</f>
        <v>14.9</v>
      </c>
      <c r="H150" s="20" t="n">
        <f aca="false">$H$11</f>
        <v>9.2</v>
      </c>
      <c r="I150" s="6" t="n">
        <f aca="false">(3.14*H150^2/4)*G150</f>
        <v>989.99176</v>
      </c>
      <c r="J150" s="6" t="n">
        <f aca="false">B150-C150/(2*10^5/1.8467)</f>
        <v>2.788831289</v>
      </c>
      <c r="K150" s="24" t="n">
        <f aca="false">G150-J150</f>
        <v>12.111168711</v>
      </c>
      <c r="L150" s="6" t="n">
        <f aca="false">I150/K150</f>
        <v>81.7420501376417</v>
      </c>
      <c r="M150" s="25" t="n">
        <f aca="false">C150/L150</f>
        <v>438.770497431944</v>
      </c>
      <c r="N150" s="17" t="n">
        <f aca="false">J150/G150</f>
        <v>0.187169885167785</v>
      </c>
      <c r="O150" s="18" t="n">
        <f aca="false">LN(L150/(3.14*H150^2/4))</f>
        <v>0.20723315211567</v>
      </c>
    </row>
    <row r="151" customFormat="false" ht="14.25" hidden="false" customHeight="false" outlineLevel="0" collapsed="false">
      <c r="A151" s="14" t="n">
        <v>13.7</v>
      </c>
      <c r="B151" s="14" t="n">
        <v>3.1406</v>
      </c>
      <c r="C151" s="19" t="n">
        <v>35972</v>
      </c>
      <c r="G151" s="20" t="n">
        <f aca="false">$G$11</f>
        <v>14.9</v>
      </c>
      <c r="H151" s="20" t="n">
        <f aca="false">$H$11</f>
        <v>9.2</v>
      </c>
      <c r="I151" s="6" t="n">
        <f aca="false">(3.14*H151^2/4)*G151</f>
        <v>989.99176</v>
      </c>
      <c r="J151" s="6" t="n">
        <f aca="false">B151-C151/(2*10^5/1.8467)</f>
        <v>2.808452538</v>
      </c>
      <c r="K151" s="24" t="n">
        <f aca="false">G151-J151</f>
        <v>12.091547462</v>
      </c>
      <c r="L151" s="6" t="n">
        <f aca="false">I151/K151</f>
        <v>81.8746949562277</v>
      </c>
      <c r="M151" s="25" t="n">
        <f aca="false">C151/L151</f>
        <v>439.35430866926</v>
      </c>
      <c r="N151" s="17" t="n">
        <f aca="false">J151/G151</f>
        <v>0.188486747516779</v>
      </c>
      <c r="O151" s="18" t="n">
        <f aca="false">LN(L151/(3.14*H151^2/4))</f>
        <v>0.208854561312752</v>
      </c>
    </row>
    <row r="152" customFormat="false" ht="14.25" hidden="false" customHeight="false" outlineLevel="0" collapsed="false">
      <c r="A152" s="14" t="n">
        <v>13.8</v>
      </c>
      <c r="B152" s="14" t="n">
        <v>3.1612</v>
      </c>
      <c r="C152" s="19" t="n">
        <v>36072</v>
      </c>
      <c r="G152" s="20" t="n">
        <f aca="false">$G$11</f>
        <v>14.9</v>
      </c>
      <c r="H152" s="20" t="n">
        <f aca="false">$H$11</f>
        <v>9.2</v>
      </c>
      <c r="I152" s="6" t="n">
        <f aca="false">(3.14*H152^2/4)*G152</f>
        <v>989.99176</v>
      </c>
      <c r="J152" s="6" t="n">
        <f aca="false">B152-C152/(2*10^5/1.8467)</f>
        <v>2.828129188</v>
      </c>
      <c r="K152" s="24" t="n">
        <f aca="false">G152-J152</f>
        <v>12.071870812</v>
      </c>
      <c r="L152" s="6" t="n">
        <f aca="false">I152/K152</f>
        <v>82.0081473217807</v>
      </c>
      <c r="M152" s="25" t="n">
        <f aca="false">C152/L152</f>
        <v>439.858735723683</v>
      </c>
      <c r="N152" s="17" t="n">
        <f aca="false">J152/G152</f>
        <v>0.189807328053691</v>
      </c>
      <c r="O152" s="18" t="n">
        <f aca="false">LN(L152/(3.14*H152^2/4))</f>
        <v>0.210483193001046</v>
      </c>
    </row>
    <row r="153" customFormat="false" ht="14.25" hidden="false" customHeight="false" outlineLevel="0" collapsed="false">
      <c r="A153" s="14" t="n">
        <v>13.9</v>
      </c>
      <c r="B153" s="14" t="n">
        <v>3.1817</v>
      </c>
      <c r="C153" s="19" t="n">
        <v>36175</v>
      </c>
      <c r="G153" s="20" t="n">
        <f aca="false">$G$11</f>
        <v>14.9</v>
      </c>
      <c r="H153" s="20" t="n">
        <f aca="false">$H$11</f>
        <v>9.2</v>
      </c>
      <c r="I153" s="6" t="n">
        <f aca="false">(3.14*H153^2/4)*G153</f>
        <v>989.99176</v>
      </c>
      <c r="J153" s="6" t="n">
        <f aca="false">B153-C153/(2*10^5/1.8467)</f>
        <v>2.8476781375</v>
      </c>
      <c r="K153" s="24" t="n">
        <f aca="false">G153-J153</f>
        <v>12.0523218625</v>
      </c>
      <c r="L153" s="6" t="n">
        <f aca="false">I153/K153</f>
        <v>82.1411651044844</v>
      </c>
      <c r="M153" s="25" t="n">
        <f aca="false">C153/L153</f>
        <v>440.40037603539</v>
      </c>
      <c r="N153" s="17" t="n">
        <f aca="false">J153/G153</f>
        <v>0.191119338087248</v>
      </c>
      <c r="O153" s="18" t="n">
        <f aca="false">LN(L153/(3.14*H153^2/4))</f>
        <v>0.212103885891604</v>
      </c>
    </row>
    <row r="154" customFormat="false" ht="14.25" hidden="false" customHeight="false" outlineLevel="0" collapsed="false">
      <c r="A154" s="14" t="n">
        <v>14</v>
      </c>
      <c r="B154" s="14" t="n">
        <v>3.2024</v>
      </c>
      <c r="C154" s="19" t="n">
        <v>36280</v>
      </c>
      <c r="G154" s="20" t="n">
        <f aca="false">$G$11</f>
        <v>14.9</v>
      </c>
      <c r="H154" s="20" t="n">
        <f aca="false">$H$11</f>
        <v>9.2</v>
      </c>
      <c r="I154" s="6" t="n">
        <f aca="false">(3.14*H154^2/4)*G154</f>
        <v>989.99176</v>
      </c>
      <c r="J154" s="6" t="n">
        <f aca="false">B154-C154/(2*10^5/1.8467)</f>
        <v>2.86740862</v>
      </c>
      <c r="K154" s="24" t="n">
        <f aca="false">G154-J154</f>
        <v>12.03259138</v>
      </c>
      <c r="L154" s="6" t="n">
        <f aca="false">I154/K154</f>
        <v>82.2758563583832</v>
      </c>
      <c r="M154" s="25" t="n">
        <f aca="false">C154/L154</f>
        <v>440.955604788468</v>
      </c>
      <c r="N154" s="17" t="n">
        <f aca="false">J154/G154</f>
        <v>0.192443531543624</v>
      </c>
      <c r="O154" s="18" t="n">
        <f aca="false">LN(L154/(3.14*H154^2/4))</f>
        <v>0.213742296353376</v>
      </c>
    </row>
    <row r="155" customFormat="false" ht="14.25" hidden="false" customHeight="false" outlineLevel="0" collapsed="false">
      <c r="A155" s="14" t="n">
        <v>14.1</v>
      </c>
      <c r="B155" s="14" t="n">
        <v>3.2443</v>
      </c>
      <c r="C155" s="19" t="n">
        <v>36489</v>
      </c>
      <c r="G155" s="20" t="n">
        <f aca="false">$G$11</f>
        <v>14.9</v>
      </c>
      <c r="H155" s="20" t="n">
        <f aca="false">$H$11</f>
        <v>9.2</v>
      </c>
      <c r="I155" s="6" t="n">
        <f aca="false">(3.14*H155^2/4)*G155</f>
        <v>989.99176</v>
      </c>
      <c r="J155" s="6" t="n">
        <f aca="false">B155-C155/(2*10^5/1.8467)</f>
        <v>2.9073788185</v>
      </c>
      <c r="K155" s="24" t="n">
        <f aca="false">G155-J155</f>
        <v>11.9926211815</v>
      </c>
      <c r="L155" s="6" t="n">
        <f aca="false">I155/K155</f>
        <v>82.5500735007937</v>
      </c>
      <c r="M155" s="25" t="n">
        <f aca="false">C155/L155</f>
        <v>442.022622786026</v>
      </c>
      <c r="N155" s="17" t="n">
        <f aca="false">J155/G155</f>
        <v>0.195126095201342</v>
      </c>
      <c r="O155" s="18" t="n">
        <f aca="false">LN(L155/(3.14*H155^2/4))</f>
        <v>0.217069653834567</v>
      </c>
    </row>
    <row r="156" customFormat="false" ht="14.25" hidden="false" customHeight="false" outlineLevel="0" collapsed="false">
      <c r="A156" s="14" t="n">
        <v>14.2</v>
      </c>
      <c r="B156" s="14" t="n">
        <v>3.2651</v>
      </c>
      <c r="C156" s="19" t="n">
        <v>36589</v>
      </c>
      <c r="G156" s="20" t="n">
        <f aca="false">$G$11</f>
        <v>14.9</v>
      </c>
      <c r="H156" s="20" t="n">
        <f aca="false">$H$11</f>
        <v>9.2</v>
      </c>
      <c r="I156" s="6" t="n">
        <f aca="false">(3.14*H156^2/4)*G156</f>
        <v>989.99176</v>
      </c>
      <c r="J156" s="6" t="n">
        <f aca="false">B156-C156/(2*10^5/1.8467)</f>
        <v>2.9272554685</v>
      </c>
      <c r="K156" s="24" t="n">
        <f aca="false">G156-J156</f>
        <v>11.9727445315</v>
      </c>
      <c r="L156" s="6" t="n">
        <f aca="false">I156/K156</f>
        <v>82.6871196821544</v>
      </c>
      <c r="M156" s="25" t="n">
        <f aca="false">C156/L156</f>
        <v>442.499389755581</v>
      </c>
      <c r="N156" s="17" t="n">
        <f aca="false">J156/G156</f>
        <v>0.196460098557047</v>
      </c>
      <c r="O156" s="18" t="n">
        <f aca="false">LN(L156/(3.14*H156^2/4))</f>
        <v>0.218728435494374</v>
      </c>
    </row>
    <row r="157" customFormat="false" ht="14.25" hidden="false" customHeight="false" outlineLevel="0" collapsed="false">
      <c r="A157" s="14" t="n">
        <v>14.3</v>
      </c>
      <c r="B157" s="14" t="n">
        <v>3.2858</v>
      </c>
      <c r="C157" s="19" t="n">
        <v>36692</v>
      </c>
      <c r="G157" s="20" t="n">
        <f aca="false">$G$11</f>
        <v>14.9</v>
      </c>
      <c r="H157" s="20" t="n">
        <f aca="false">$H$11</f>
        <v>9.2</v>
      </c>
      <c r="I157" s="6" t="n">
        <f aca="false">(3.14*H157^2/4)*G157</f>
        <v>989.99176</v>
      </c>
      <c r="J157" s="6" t="n">
        <f aca="false">B157-C157/(2*10^5/1.8467)</f>
        <v>2.947004418</v>
      </c>
      <c r="K157" s="24" t="n">
        <f aca="false">G157-J157</f>
        <v>11.952995582</v>
      </c>
      <c r="L157" s="6" t="n">
        <f aca="false">I157/K157</f>
        <v>82.8237367953877</v>
      </c>
      <c r="M157" s="25" t="n">
        <f aca="false">C157/L157</f>
        <v>443.013095275403</v>
      </c>
      <c r="N157" s="17" t="n">
        <f aca="false">J157/G157</f>
        <v>0.197785531409396</v>
      </c>
      <c r="O157" s="18" t="n">
        <f aca="false">LN(L157/(3.14*H157^2/4))</f>
        <v>0.220379289669961</v>
      </c>
    </row>
    <row r="158" customFormat="false" ht="14.25" hidden="false" customHeight="false" outlineLevel="0" collapsed="false">
      <c r="A158" s="14" t="n">
        <v>14.4</v>
      </c>
      <c r="B158" s="14" t="n">
        <v>3.3065</v>
      </c>
      <c r="C158" s="19" t="n">
        <v>36795</v>
      </c>
      <c r="G158" s="20" t="n">
        <f aca="false">$G$11</f>
        <v>14.9</v>
      </c>
      <c r="H158" s="20" t="n">
        <f aca="false">$H$11</f>
        <v>9.2</v>
      </c>
      <c r="I158" s="6" t="n">
        <f aca="false">(3.14*H158^2/4)*G158</f>
        <v>989.99176</v>
      </c>
      <c r="J158" s="6" t="n">
        <f aca="false">B158-C158/(2*10^5/1.8467)</f>
        <v>2.9667533675</v>
      </c>
      <c r="K158" s="24" t="n">
        <f aca="false">G158-J158</f>
        <v>11.9332466325</v>
      </c>
      <c r="L158" s="6" t="n">
        <f aca="false">I158/K158</f>
        <v>82.9608060981304</v>
      </c>
      <c r="M158" s="25" t="n">
        <f aca="false">C158/L158</f>
        <v>443.522691383651</v>
      </c>
      <c r="N158" s="17" t="n">
        <f aca="false">J158/G158</f>
        <v>0.199110964261745</v>
      </c>
      <c r="O158" s="18" t="n">
        <f aca="false">LN(L158/(3.14*H158^2/4))</f>
        <v>0.222032873672223</v>
      </c>
    </row>
    <row r="159" customFormat="false" ht="14.25" hidden="false" customHeight="false" outlineLevel="0" collapsed="false">
      <c r="A159" s="14" t="n">
        <v>14.5</v>
      </c>
      <c r="B159" s="14" t="n">
        <v>3.3271</v>
      </c>
      <c r="C159" s="19" t="n">
        <v>36900</v>
      </c>
      <c r="G159" s="20" t="n">
        <f aca="false">$G$11</f>
        <v>14.9</v>
      </c>
      <c r="H159" s="20" t="n">
        <f aca="false">$H$11</f>
        <v>9.2</v>
      </c>
      <c r="I159" s="6" t="n">
        <f aca="false">(3.14*H159^2/4)*G159</f>
        <v>989.99176</v>
      </c>
      <c r="J159" s="6" t="n">
        <f aca="false">B159-C159/(2*10^5/1.8467)</f>
        <v>2.98638385</v>
      </c>
      <c r="K159" s="24" t="n">
        <f aca="false">G159-J159</f>
        <v>11.91361615</v>
      </c>
      <c r="L159" s="6" t="n">
        <f aca="false">I159/K159</f>
        <v>83.097503523311</v>
      </c>
      <c r="M159" s="25" t="n">
        <f aca="false">C159/L159</f>
        <v>444.056661577668</v>
      </c>
      <c r="N159" s="17" t="n">
        <f aca="false">J159/G159</f>
        <v>0.200428446308725</v>
      </c>
      <c r="O159" s="18" t="n">
        <f aca="false">LN(L159/(3.14*H159^2/4))</f>
        <v>0.223679252662464</v>
      </c>
    </row>
    <row r="160" customFormat="false" ht="14.25" hidden="false" customHeight="false" outlineLevel="0" collapsed="false">
      <c r="A160" s="14" t="n">
        <v>14.6</v>
      </c>
      <c r="B160" s="14" t="n">
        <v>3.3478</v>
      </c>
      <c r="C160" s="19" t="n">
        <v>36998</v>
      </c>
      <c r="G160" s="20" t="n">
        <f aca="false">$G$11</f>
        <v>14.9</v>
      </c>
      <c r="H160" s="20" t="n">
        <f aca="false">$H$11</f>
        <v>9.2</v>
      </c>
      <c r="I160" s="6" t="n">
        <f aca="false">(3.14*H160^2/4)*G160</f>
        <v>989.99176</v>
      </c>
      <c r="J160" s="6" t="n">
        <f aca="false">B160-C160/(2*10^5/1.8467)</f>
        <v>3.006178967</v>
      </c>
      <c r="K160" s="24" t="n">
        <f aca="false">G160-J160</f>
        <v>11.893821033</v>
      </c>
      <c r="L160" s="6" t="n">
        <f aca="false">I160/K160</f>
        <v>83.2358043099201</v>
      </c>
      <c r="M160" s="25" t="n">
        <f aca="false">C160/L160</f>
        <v>444.496215381564</v>
      </c>
      <c r="N160" s="17" t="n">
        <f aca="false">J160/G160</f>
        <v>0.201756977651007</v>
      </c>
      <c r="O160" s="18" t="n">
        <f aca="false">LN(L160/(3.14*H160^2/4))</f>
        <v>0.225342188610551</v>
      </c>
    </row>
    <row r="161" customFormat="false" ht="14.25" hidden="false" customHeight="false" outlineLevel="0" collapsed="false">
      <c r="A161" s="14" t="n">
        <v>14.7</v>
      </c>
      <c r="B161" s="14" t="n">
        <v>3.3685</v>
      </c>
      <c r="C161" s="19" t="n">
        <v>37103</v>
      </c>
      <c r="G161" s="20" t="n">
        <f aca="false">$G$11</f>
        <v>14.9</v>
      </c>
      <c r="H161" s="20" t="n">
        <f aca="false">$H$11</f>
        <v>9.2</v>
      </c>
      <c r="I161" s="6" t="n">
        <f aca="false">(3.14*H161^2/4)*G161</f>
        <v>989.99176</v>
      </c>
      <c r="J161" s="6" t="n">
        <f aca="false">B161-C161/(2*10^5/1.8467)</f>
        <v>3.0259094495</v>
      </c>
      <c r="K161" s="24" t="n">
        <f aca="false">G161-J161</f>
        <v>11.8740905505</v>
      </c>
      <c r="L161" s="6" t="n">
        <f aca="false">I161/K161</f>
        <v>83.3741123827216</v>
      </c>
      <c r="M161" s="25" t="n">
        <f aca="false">C161/L161</f>
        <v>445.018230954974</v>
      </c>
      <c r="N161" s="17" t="n">
        <f aca="false">J161/G161</f>
        <v>0.203081171107383</v>
      </c>
      <c r="O161" s="18" t="n">
        <f aca="false">LN(L161/(3.14*H161^2/4))</f>
        <v>0.227002451184559</v>
      </c>
    </row>
    <row r="162" customFormat="false" ht="14.25" hidden="false" customHeight="false" outlineLevel="0" collapsed="false">
      <c r="A162" s="14" t="n">
        <v>14.8</v>
      </c>
      <c r="B162" s="14" t="n">
        <v>3.3892</v>
      </c>
      <c r="C162" s="19" t="n">
        <v>37206</v>
      </c>
      <c r="G162" s="20" t="n">
        <f aca="false">$G$11</f>
        <v>14.9</v>
      </c>
      <c r="H162" s="20" t="n">
        <f aca="false">$H$11</f>
        <v>9.2</v>
      </c>
      <c r="I162" s="6" t="n">
        <f aca="false">(3.14*H162^2/4)*G162</f>
        <v>989.99176</v>
      </c>
      <c r="J162" s="6" t="n">
        <f aca="false">B162-C162/(2*10^5/1.8467)</f>
        <v>3.045658399</v>
      </c>
      <c r="K162" s="24" t="n">
        <f aca="false">G162-J162</f>
        <v>11.854341601</v>
      </c>
      <c r="L162" s="6" t="n">
        <f aca="false">I162/K162</f>
        <v>83.5130109559595</v>
      </c>
      <c r="M162" s="25" t="n">
        <f aca="false">C162/L162</f>
        <v>445.511418808987</v>
      </c>
      <c r="N162" s="17" t="n">
        <f aca="false">J162/G162</f>
        <v>0.204406603959732</v>
      </c>
      <c r="O162" s="18" t="n">
        <f aca="false">LN(L162/(3.14*H162^2/4))</f>
        <v>0.228667032639751</v>
      </c>
    </row>
    <row r="163" customFormat="false" ht="14.25" hidden="false" customHeight="false" outlineLevel="0" collapsed="false">
      <c r="A163" s="14" t="n">
        <v>14.9</v>
      </c>
      <c r="B163" s="14" t="n">
        <v>3.4104</v>
      </c>
      <c r="C163" s="19" t="n">
        <v>37308</v>
      </c>
      <c r="G163" s="20" t="n">
        <f aca="false">$G$11</f>
        <v>14.9</v>
      </c>
      <c r="H163" s="20" t="n">
        <f aca="false">$H$11</f>
        <v>9.2</v>
      </c>
      <c r="I163" s="6" t="n">
        <f aca="false">(3.14*H163^2/4)*G163</f>
        <v>989.99176</v>
      </c>
      <c r="J163" s="6" t="n">
        <f aca="false">B163-C163/(2*10^5/1.8467)</f>
        <v>3.065916582</v>
      </c>
      <c r="K163" s="24" t="n">
        <f aca="false">G163-J163</f>
        <v>11.834083418</v>
      </c>
      <c r="L163" s="6" t="n">
        <f aca="false">I163/K163</f>
        <v>83.6559727552868</v>
      </c>
      <c r="M163" s="25" t="n">
        <f aca="false">C163/L163</f>
        <v>445.969352470918</v>
      </c>
      <c r="N163" s="17" t="n">
        <f aca="false">J163/G163</f>
        <v>0.205766213557047</v>
      </c>
      <c r="O163" s="18" t="n">
        <f aca="false">LN(L163/(3.14*H163^2/4))</f>
        <v>0.230377419710432</v>
      </c>
    </row>
    <row r="164" customFormat="false" ht="14.25" hidden="false" customHeight="false" outlineLevel="0" collapsed="false">
      <c r="A164" s="14" t="n">
        <v>15</v>
      </c>
      <c r="B164" s="14" t="n">
        <v>3.4311</v>
      </c>
      <c r="C164" s="19" t="n">
        <v>37413</v>
      </c>
      <c r="G164" s="20" t="n">
        <f aca="false">$G$11</f>
        <v>14.9</v>
      </c>
      <c r="H164" s="20" t="n">
        <f aca="false">$H$11</f>
        <v>9.2</v>
      </c>
      <c r="I164" s="6" t="n">
        <f aca="false">(3.14*H164^2/4)*G164</f>
        <v>989.99176</v>
      </c>
      <c r="J164" s="6" t="n">
        <f aca="false">B164-C164/(2*10^5/1.8467)</f>
        <v>3.0856470645</v>
      </c>
      <c r="K164" s="24" t="n">
        <f aca="false">G164-J164</f>
        <v>11.8143529355</v>
      </c>
      <c r="L164" s="6" t="n">
        <f aca="false">I164/K164</f>
        <v>83.7956818629697</v>
      </c>
      <c r="M164" s="25" t="n">
        <f aca="false">C164/L164</f>
        <v>446.478853900624</v>
      </c>
      <c r="N164" s="17" t="n">
        <f aca="false">J164/G164</f>
        <v>0.207090407013423</v>
      </c>
      <c r="O164" s="18" t="n">
        <f aca="false">LN(L164/(3.14*H164^2/4))</f>
        <v>0.232046070168601</v>
      </c>
    </row>
    <row r="165" customFormat="false" ht="14.25" hidden="false" customHeight="false" outlineLevel="0" collapsed="false">
      <c r="A165" s="14" t="n">
        <v>15.1</v>
      </c>
      <c r="B165" s="14" t="n">
        <v>3.4519</v>
      </c>
      <c r="C165" s="19" t="n">
        <v>37518</v>
      </c>
      <c r="G165" s="20" t="n">
        <f aca="false">$G$11</f>
        <v>14.9</v>
      </c>
      <c r="H165" s="20" t="n">
        <f aca="false">$H$11</f>
        <v>9.2</v>
      </c>
      <c r="I165" s="6" t="n">
        <f aca="false">(3.14*H165^2/4)*G165</f>
        <v>989.99176</v>
      </c>
      <c r="J165" s="6" t="n">
        <f aca="false">B165-C165/(2*10^5/1.8467)</f>
        <v>3.105477547</v>
      </c>
      <c r="K165" s="24" t="n">
        <f aca="false">G165-J165</f>
        <v>11.794522453</v>
      </c>
      <c r="L165" s="6" t="n">
        <f aca="false">I165/K165</f>
        <v>83.9365700430025</v>
      </c>
      <c r="M165" s="25" t="n">
        <f aca="false">C165/L165</f>
        <v>446.980380313119</v>
      </c>
      <c r="N165" s="17" t="n">
        <f aca="false">J165/G165</f>
        <v>0.208421311879195</v>
      </c>
      <c r="O165" s="18" t="n">
        <f aca="false">LN(L165/(3.14*H165^2/4))</f>
        <v>0.233725988151762</v>
      </c>
    </row>
    <row r="166" customFormat="false" ht="14.25" hidden="false" customHeight="false" outlineLevel="0" collapsed="false">
      <c r="A166" s="14" t="n">
        <v>15.2</v>
      </c>
      <c r="B166" s="14" t="n">
        <v>3.4727</v>
      </c>
      <c r="C166" s="19" t="n">
        <v>37619</v>
      </c>
      <c r="G166" s="20" t="n">
        <f aca="false">$G$11</f>
        <v>14.9</v>
      </c>
      <c r="H166" s="20" t="n">
        <f aca="false">$H$11</f>
        <v>9.2</v>
      </c>
      <c r="I166" s="6" t="n">
        <f aca="false">(3.14*H166^2/4)*G166</f>
        <v>989.99176</v>
      </c>
      <c r="J166" s="6" t="n">
        <f aca="false">B166-C166/(2*10^5/1.8467)</f>
        <v>3.1253449635</v>
      </c>
      <c r="K166" s="24" t="n">
        <f aca="false">G166-J166</f>
        <v>11.7746550365</v>
      </c>
      <c r="L166" s="6" t="n">
        <f aca="false">I166/K166</f>
        <v>84.0781965103135</v>
      </c>
      <c r="M166" s="25" t="n">
        <f aca="false">C166/L166</f>
        <v>447.428721849254</v>
      </c>
      <c r="N166" s="17" t="n">
        <f aca="false">J166/G166</f>
        <v>0.209754695536913</v>
      </c>
      <c r="O166" s="18" t="n">
        <f aca="false">LN(L166/(3.14*H166^2/4))</f>
        <v>0.235411869741345</v>
      </c>
    </row>
    <row r="167" customFormat="false" ht="14.25" hidden="false" customHeight="false" outlineLevel="0" collapsed="false">
      <c r="A167" s="14" t="n">
        <v>15.3</v>
      </c>
      <c r="B167" s="14" t="n">
        <v>3.4935</v>
      </c>
      <c r="C167" s="19" t="n">
        <v>37724</v>
      </c>
      <c r="G167" s="20" t="n">
        <f aca="false">$G$11</f>
        <v>14.9</v>
      </c>
      <c r="H167" s="20" t="n">
        <f aca="false">$H$11</f>
        <v>9.2</v>
      </c>
      <c r="I167" s="6" t="n">
        <f aca="false">(3.14*H167^2/4)*G167</f>
        <v>989.99176</v>
      </c>
      <c r="J167" s="6" t="n">
        <f aca="false">B167-C167/(2*10^5/1.8467)</f>
        <v>3.145175446</v>
      </c>
      <c r="K167" s="24" t="n">
        <f aca="false">G167-J167</f>
        <v>11.754824554</v>
      </c>
      <c r="L167" s="6" t="n">
        <f aca="false">I167/K167</f>
        <v>84.220037096438</v>
      </c>
      <c r="M167" s="25" t="n">
        <f aca="false">C167/L167</f>
        <v>447.92191146631</v>
      </c>
      <c r="N167" s="17" t="n">
        <f aca="false">J167/G167</f>
        <v>0.211085600402685</v>
      </c>
      <c r="O167" s="18" t="n">
        <f aca="false">LN(L167/(3.14*H167^2/4))</f>
        <v>0.237097456294072</v>
      </c>
    </row>
    <row r="168" customFormat="false" ht="14.25" hidden="false" customHeight="false" outlineLevel="0" collapsed="false">
      <c r="A168" s="14" t="n">
        <v>15.4</v>
      </c>
      <c r="B168" s="14" t="n">
        <v>3.5143</v>
      </c>
      <c r="C168" s="19" t="n">
        <v>37826</v>
      </c>
      <c r="G168" s="20" t="n">
        <f aca="false">$G$11</f>
        <v>14.9</v>
      </c>
      <c r="H168" s="20" t="n">
        <f aca="false">$H$11</f>
        <v>9.2</v>
      </c>
      <c r="I168" s="6" t="n">
        <f aca="false">(3.14*H168^2/4)*G168</f>
        <v>989.99176</v>
      </c>
      <c r="J168" s="6" t="n">
        <f aca="false">B168-C168/(2*10^5/1.8467)</f>
        <v>3.165033629</v>
      </c>
      <c r="K168" s="24" t="n">
        <f aca="false">G168-J168</f>
        <v>11.734966371</v>
      </c>
      <c r="L168" s="6" t="n">
        <f aca="false">I168/K168</f>
        <v>84.3625562018238</v>
      </c>
      <c r="M168" s="25" t="n">
        <f aca="false">C168/L168</f>
        <v>448.37427530654</v>
      </c>
      <c r="N168" s="17" t="n">
        <f aca="false">J168/G168</f>
        <v>0.212418364362416</v>
      </c>
      <c r="O168" s="18" t="n">
        <f aca="false">LN(L168/(3.14*H168^2/4))</f>
        <v>0.238788249353428</v>
      </c>
    </row>
    <row r="169" customFormat="false" ht="14.25" hidden="false" customHeight="false" outlineLevel="0" collapsed="false">
      <c r="A169" s="14" t="n">
        <v>15.5</v>
      </c>
      <c r="B169" s="14" t="n">
        <v>3.5351</v>
      </c>
      <c r="C169" s="19" t="n">
        <v>37924</v>
      </c>
      <c r="G169" s="20" t="n">
        <f aca="false">$G$11</f>
        <v>14.9</v>
      </c>
      <c r="H169" s="20" t="n">
        <f aca="false">$H$11</f>
        <v>9.2</v>
      </c>
      <c r="I169" s="6" t="n">
        <f aca="false">(3.14*H169^2/4)*G169</f>
        <v>989.99176</v>
      </c>
      <c r="J169" s="6" t="n">
        <f aca="false">B169-C169/(2*10^5/1.8467)</f>
        <v>3.184928746</v>
      </c>
      <c r="K169" s="24" t="n">
        <f aca="false">G169-J169</f>
        <v>11.715071254</v>
      </c>
      <c r="L169" s="6" t="n">
        <f aca="false">I169/K169</f>
        <v>84.5058248930391</v>
      </c>
      <c r="M169" s="25" t="n">
        <f aca="false">C169/L169</f>
        <v>448.773798113932</v>
      </c>
      <c r="N169" s="17" t="n">
        <f aca="false">J169/G169</f>
        <v>0.213753607114094</v>
      </c>
      <c r="O169" s="18" t="n">
        <f aca="false">LN(L169/(3.14*H169^2/4))</f>
        <v>0.240485058722486</v>
      </c>
    </row>
    <row r="170" customFormat="false" ht="14.25" hidden="false" customHeight="false" outlineLevel="0" collapsed="false">
      <c r="A170" s="14" t="n">
        <v>15.6</v>
      </c>
      <c r="B170" s="14" t="n">
        <v>3.556</v>
      </c>
      <c r="C170" s="19" t="n">
        <v>38028</v>
      </c>
      <c r="G170" s="20" t="n">
        <f aca="false">$G$11</f>
        <v>14.9</v>
      </c>
      <c r="H170" s="20" t="n">
        <f aca="false">$H$11</f>
        <v>9.2</v>
      </c>
      <c r="I170" s="6" t="n">
        <f aca="false">(3.14*H170^2/4)*G170</f>
        <v>989.99176</v>
      </c>
      <c r="J170" s="6" t="n">
        <f aca="false">B170-C170/(2*10^5/1.8467)</f>
        <v>3.204868462</v>
      </c>
      <c r="K170" s="24" t="n">
        <f aca="false">G170-J170</f>
        <v>11.695131538</v>
      </c>
      <c r="L170" s="6" t="n">
        <f aca="false">I170/K170</f>
        <v>84.6499038324882</v>
      </c>
      <c r="M170" s="25" t="n">
        <f aca="false">C170/L170</f>
        <v>449.238549346172</v>
      </c>
      <c r="N170" s="17" t="n">
        <f aca="false">J170/G170</f>
        <v>0.215091843087248</v>
      </c>
      <c r="O170" s="18" t="n">
        <f aca="false">LN(L170/(3.14*H170^2/4))</f>
        <v>0.242188565607851</v>
      </c>
    </row>
    <row r="171" customFormat="false" ht="14.25" hidden="false" customHeight="false" outlineLevel="0" collapsed="false">
      <c r="A171" s="14" t="n">
        <v>15.7</v>
      </c>
      <c r="B171" s="14" t="n">
        <v>3.5772</v>
      </c>
      <c r="C171" s="19" t="n">
        <v>38138</v>
      </c>
      <c r="G171" s="20" t="n">
        <f aca="false">$G$11</f>
        <v>14.9</v>
      </c>
      <c r="H171" s="20" t="n">
        <f aca="false">$H$11</f>
        <v>9.2</v>
      </c>
      <c r="I171" s="6" t="n">
        <f aca="false">(3.14*H171^2/4)*G171</f>
        <v>989.99176</v>
      </c>
      <c r="J171" s="6" t="n">
        <f aca="false">B171-C171/(2*10^5/1.8467)</f>
        <v>3.225052777</v>
      </c>
      <c r="K171" s="24" t="n">
        <f aca="false">G171-J171</f>
        <v>11.674947223</v>
      </c>
      <c r="L171" s="6" t="n">
        <f aca="false">I171/K171</f>
        <v>84.7962514168532</v>
      </c>
      <c r="M171" s="25" t="n">
        <f aca="false">C171/L171</f>
        <v>449.760447693801</v>
      </c>
      <c r="N171" s="17" t="n">
        <f aca="false">J171/G171</f>
        <v>0.216446495100671</v>
      </c>
      <c r="O171" s="18" t="n">
        <f aca="false">LN(L171/(3.14*H171^2/4))</f>
        <v>0.243915929920589</v>
      </c>
    </row>
    <row r="172" customFormat="false" ht="14.25" hidden="false" customHeight="false" outlineLevel="0" collapsed="false">
      <c r="A172" s="14" t="n">
        <v>15.8</v>
      </c>
      <c r="B172" s="14" t="n">
        <v>3.598</v>
      </c>
      <c r="C172" s="19" t="n">
        <v>38236</v>
      </c>
      <c r="G172" s="20" t="n">
        <f aca="false">$G$11</f>
        <v>14.9</v>
      </c>
      <c r="H172" s="20" t="n">
        <f aca="false">$H$11</f>
        <v>9.2</v>
      </c>
      <c r="I172" s="6" t="n">
        <f aca="false">(3.14*H172^2/4)*G172</f>
        <v>989.99176</v>
      </c>
      <c r="J172" s="6" t="n">
        <f aca="false">B172-C172/(2*10^5/1.8467)</f>
        <v>3.244947894</v>
      </c>
      <c r="K172" s="24" t="n">
        <f aca="false">G172-J172</f>
        <v>11.655052106</v>
      </c>
      <c r="L172" s="6" t="n">
        <f aca="false">I172/K172</f>
        <v>84.9409982037192</v>
      </c>
      <c r="M172" s="25" t="n">
        <f aca="false">C172/L172</f>
        <v>450.14775913389</v>
      </c>
      <c r="N172" s="17" t="n">
        <f aca="false">J172/G172</f>
        <v>0.217781737852349</v>
      </c>
      <c r="O172" s="18" t="n">
        <f aca="false">LN(L172/(3.14*H172^2/4))</f>
        <v>0.245621469774416</v>
      </c>
    </row>
    <row r="173" customFormat="false" ht="14.25" hidden="false" customHeight="false" outlineLevel="0" collapsed="false">
      <c r="A173" s="14" t="n">
        <v>15.9</v>
      </c>
      <c r="B173" s="14" t="n">
        <v>3.6187</v>
      </c>
      <c r="C173" s="19" t="n">
        <v>38342</v>
      </c>
      <c r="G173" s="20" t="n">
        <f aca="false">$G$11</f>
        <v>14.9</v>
      </c>
      <c r="H173" s="20" t="n">
        <f aca="false">$H$11</f>
        <v>9.2</v>
      </c>
      <c r="I173" s="6" t="n">
        <f aca="false">(3.14*H173^2/4)*G173</f>
        <v>989.99176</v>
      </c>
      <c r="J173" s="6" t="n">
        <f aca="false">B173-C173/(2*10^5/1.8467)</f>
        <v>3.264669143</v>
      </c>
      <c r="K173" s="24" t="n">
        <f aca="false">G173-J173</f>
        <v>11.635330857</v>
      </c>
      <c r="L173" s="6" t="n">
        <f aca="false">I173/K173</f>
        <v>85.0849685468467</v>
      </c>
      <c r="M173" s="25" t="n">
        <f aca="false">C173/L173</f>
        <v>450.631887803888</v>
      </c>
      <c r="N173" s="17" t="n">
        <f aca="false">J173/G173</f>
        <v>0.219105311610738</v>
      </c>
      <c r="O173" s="18" t="n">
        <f aca="false">LN(L173/(3.14*H173^2/4))</f>
        <v>0.247314980245641</v>
      </c>
    </row>
    <row r="174" customFormat="false" ht="14.25" hidden="false" customHeight="false" outlineLevel="0" collapsed="false">
      <c r="A174" s="14" t="n">
        <v>16</v>
      </c>
      <c r="B174" s="14" t="n">
        <v>3.6393</v>
      </c>
      <c r="C174" s="19" t="n">
        <v>38445</v>
      </c>
      <c r="G174" s="20" t="n">
        <f aca="false">$G$11</f>
        <v>14.9</v>
      </c>
      <c r="H174" s="20" t="n">
        <f aca="false">$H$11</f>
        <v>9.2</v>
      </c>
      <c r="I174" s="6" t="n">
        <f aca="false">(3.14*H174^2/4)*G174</f>
        <v>989.99176</v>
      </c>
      <c r="J174" s="6" t="n">
        <f aca="false">B174-C174/(2*10^5/1.8467)</f>
        <v>3.2843180925</v>
      </c>
      <c r="K174" s="24" t="n">
        <f aca="false">G174-J174</f>
        <v>11.6156819075</v>
      </c>
      <c r="L174" s="6" t="n">
        <f aca="false">I174/K174</f>
        <v>85.2288972686815</v>
      </c>
      <c r="M174" s="25" t="n">
        <f aca="false">C174/L174</f>
        <v>451.079401846575</v>
      </c>
      <c r="N174" s="17" t="n">
        <f aca="false">J174/G174</f>
        <v>0.220424033053691</v>
      </c>
      <c r="O174" s="18" t="n">
        <f aca="false">LN(L174/(3.14*H174^2/4))</f>
        <v>0.249005139240134</v>
      </c>
    </row>
    <row r="175" customFormat="false" ht="14.25" hidden="false" customHeight="false" outlineLevel="0" collapsed="false">
      <c r="A175" s="14" t="n">
        <v>16.1</v>
      </c>
      <c r="B175" s="14" t="n">
        <v>3.6599</v>
      </c>
      <c r="C175" s="19" t="n">
        <v>38545</v>
      </c>
      <c r="G175" s="20" t="n">
        <f aca="false">$G$11</f>
        <v>14.9</v>
      </c>
      <c r="H175" s="20" t="n">
        <f aca="false">$H$11</f>
        <v>9.2</v>
      </c>
      <c r="I175" s="6" t="n">
        <f aca="false">(3.14*H175^2/4)*G175</f>
        <v>989.99176</v>
      </c>
      <c r="J175" s="6" t="n">
        <f aca="false">B175-C175/(2*10^5/1.8467)</f>
        <v>3.3039947425</v>
      </c>
      <c r="K175" s="24" t="n">
        <f aca="false">G175-J175</f>
        <v>11.5960052575</v>
      </c>
      <c r="L175" s="6" t="n">
        <f aca="false">I175/K175</f>
        <v>85.3735176913359</v>
      </c>
      <c r="M175" s="25" t="n">
        <f aca="false">C175/L175</f>
        <v>451.486608989895</v>
      </c>
      <c r="N175" s="17" t="n">
        <f aca="false">J175/G175</f>
        <v>0.221744613590604</v>
      </c>
      <c r="O175" s="18" t="n">
        <f aca="false">LN(L175/(3.14*H175^2/4))</f>
        <v>0.250700548503008</v>
      </c>
    </row>
    <row r="176" customFormat="false" ht="14.25" hidden="false" customHeight="false" outlineLevel="0" collapsed="false">
      <c r="A176" s="14" t="n">
        <v>16.2</v>
      </c>
      <c r="B176" s="14" t="n">
        <v>3.6806</v>
      </c>
      <c r="C176" s="19" t="n">
        <v>38650</v>
      </c>
      <c r="G176" s="20" t="n">
        <f aca="false">$G$11</f>
        <v>14.9</v>
      </c>
      <c r="H176" s="20" t="n">
        <f aca="false">$H$11</f>
        <v>9.2</v>
      </c>
      <c r="I176" s="6" t="n">
        <f aca="false">(3.14*H176^2/4)*G176</f>
        <v>989.99176</v>
      </c>
      <c r="J176" s="6" t="n">
        <f aca="false">B176-C176/(2*10^5/1.8467)</f>
        <v>3.323725225</v>
      </c>
      <c r="K176" s="24" t="n">
        <f aca="false">G176-J176</f>
        <v>11.576274775</v>
      </c>
      <c r="L176" s="6" t="n">
        <f aca="false">I176/K176</f>
        <v>85.5190274282341</v>
      </c>
      <c r="M176" s="25" t="n">
        <f aca="false">C176/L176</f>
        <v>451.946206152009</v>
      </c>
      <c r="N176" s="17" t="n">
        <f aca="false">J176/G176</f>
        <v>0.22306880704698</v>
      </c>
      <c r="O176" s="18" t="n">
        <f aca="false">LN(L176/(3.14*H176^2/4))</f>
        <v>0.252403487293712</v>
      </c>
    </row>
    <row r="177" customFormat="false" ht="14.25" hidden="false" customHeight="false" outlineLevel="0" collapsed="false">
      <c r="A177" s="14" t="n">
        <v>16.3</v>
      </c>
      <c r="B177" s="14" t="n">
        <v>3.7012</v>
      </c>
      <c r="C177" s="19" t="n">
        <v>38755</v>
      </c>
      <c r="G177" s="20" t="n">
        <f aca="false">$G$11</f>
        <v>14.9</v>
      </c>
      <c r="H177" s="20" t="n">
        <f aca="false">$H$11</f>
        <v>9.2</v>
      </c>
      <c r="I177" s="6" t="n">
        <f aca="false">(3.14*H177^2/4)*G177</f>
        <v>989.99176</v>
      </c>
      <c r="J177" s="6" t="n">
        <f aca="false">B177-C177/(2*10^5/1.8467)</f>
        <v>3.3433557075</v>
      </c>
      <c r="K177" s="24" t="n">
        <f aca="false">G177-J177</f>
        <v>11.5566442925</v>
      </c>
      <c r="L177" s="6" t="n">
        <f aca="false">I177/K177</f>
        <v>85.6642927603545</v>
      </c>
      <c r="M177" s="25" t="n">
        <f aca="false">C177/L177</f>
        <v>452.405532704472</v>
      </c>
      <c r="N177" s="17" t="n">
        <f aca="false">J177/G177</f>
        <v>0.22438628909396</v>
      </c>
      <c r="O177" s="18" t="n">
        <f aca="false">LN(L177/(3.14*H177^2/4))</f>
        <v>0.254100677964269</v>
      </c>
    </row>
    <row r="178" customFormat="false" ht="14.25" hidden="false" customHeight="false" outlineLevel="0" collapsed="false">
      <c r="A178" s="14" t="n">
        <v>16.4</v>
      </c>
      <c r="B178" s="14" t="n">
        <v>3.7219</v>
      </c>
      <c r="C178" s="19" t="n">
        <v>38859</v>
      </c>
      <c r="G178" s="20" t="n">
        <f aca="false">$G$11</f>
        <v>14.9</v>
      </c>
      <c r="H178" s="20" t="n">
        <f aca="false">$H$11</f>
        <v>9.2</v>
      </c>
      <c r="I178" s="6" t="n">
        <f aca="false">(3.14*H178^2/4)*G178</f>
        <v>989.99176</v>
      </c>
      <c r="J178" s="6" t="n">
        <f aca="false">B178-C178/(2*10^5/1.8467)</f>
        <v>3.3630954235</v>
      </c>
      <c r="K178" s="24" t="n">
        <f aca="false">G178-J178</f>
        <v>11.5369045765</v>
      </c>
      <c r="L178" s="6" t="n">
        <f aca="false">I178/K178</f>
        <v>85.8108649018867</v>
      </c>
      <c r="M178" s="25" t="n">
        <f aca="false">C178/L178</f>
        <v>452.844753918168</v>
      </c>
      <c r="N178" s="17" t="n">
        <f aca="false">J178/G178</f>
        <v>0.225711102248322</v>
      </c>
      <c r="O178" s="18" t="n">
        <f aca="false">LN(L178/(3.14*H178^2/4))</f>
        <v>0.255810222124804</v>
      </c>
    </row>
    <row r="179" customFormat="false" ht="14.25" hidden="false" customHeight="false" outlineLevel="0" collapsed="false">
      <c r="A179" s="14" t="n">
        <v>16.5</v>
      </c>
      <c r="B179" s="14" t="n">
        <v>3.7433</v>
      </c>
      <c r="C179" s="19" t="n">
        <v>38966</v>
      </c>
      <c r="G179" s="20" t="n">
        <f aca="false">$G$11</f>
        <v>14.9</v>
      </c>
      <c r="H179" s="20" t="n">
        <f aca="false">$H$11</f>
        <v>9.2</v>
      </c>
      <c r="I179" s="6" t="n">
        <f aca="false">(3.14*H179^2/4)*G179</f>
        <v>989.99176</v>
      </c>
      <c r="J179" s="6" t="n">
        <f aca="false">B179-C179/(2*10^5/1.8467)</f>
        <v>3.383507439</v>
      </c>
      <c r="K179" s="24" t="n">
        <f aca="false">G179-J179</f>
        <v>11.516492561</v>
      </c>
      <c r="L179" s="6" t="n">
        <f aca="false">I179/K179</f>
        <v>85.9629574504789</v>
      </c>
      <c r="M179" s="25" t="n">
        <f aca="false">C179/L179</f>
        <v>453.288266896207</v>
      </c>
      <c r="N179" s="17" t="n">
        <f aca="false">J179/G179</f>
        <v>0.227081036174497</v>
      </c>
      <c r="O179" s="18" t="n">
        <f aca="false">LN(L179/(3.14*H179^2/4))</f>
        <v>0.257581069233577</v>
      </c>
    </row>
    <row r="180" customFormat="false" ht="14.25" hidden="false" customHeight="false" outlineLevel="0" collapsed="false">
      <c r="A180" s="14" t="n">
        <v>16.6</v>
      </c>
      <c r="B180" s="14" t="n">
        <v>3.7641</v>
      </c>
      <c r="C180" s="19" t="n">
        <v>39069</v>
      </c>
      <c r="G180" s="20" t="n">
        <f aca="false">$G$11</f>
        <v>14.9</v>
      </c>
      <c r="H180" s="20" t="n">
        <f aca="false">$H$11</f>
        <v>9.2</v>
      </c>
      <c r="I180" s="6" t="n">
        <f aca="false">(3.14*H180^2/4)*G180</f>
        <v>989.99176</v>
      </c>
      <c r="J180" s="6" t="n">
        <f aca="false">B180-C180/(2*10^5/1.8467)</f>
        <v>3.4033563885</v>
      </c>
      <c r="K180" s="24" t="n">
        <f aca="false">G180-J180</f>
        <v>11.4966436115</v>
      </c>
      <c r="L180" s="6" t="n">
        <f aca="false">I180/K180</f>
        <v>86.1113724539325</v>
      </c>
      <c r="M180" s="25" t="n">
        <f aca="false">C180/L180</f>
        <v>453.703139163192</v>
      </c>
      <c r="N180" s="17" t="n">
        <f aca="false">J180/G180</f>
        <v>0.228413180436242</v>
      </c>
      <c r="O180" s="18" t="n">
        <f aca="false">LN(L180/(3.14*H180^2/4))</f>
        <v>0.259306080051155</v>
      </c>
    </row>
    <row r="181" customFormat="false" ht="14.25" hidden="false" customHeight="false" outlineLevel="0" collapsed="false">
      <c r="A181" s="14" t="n">
        <v>16.7</v>
      </c>
      <c r="B181" s="14" t="n">
        <v>3.7848</v>
      </c>
      <c r="C181" s="19" t="n">
        <v>39169</v>
      </c>
      <c r="G181" s="20" t="n">
        <f aca="false">$G$11</f>
        <v>14.9</v>
      </c>
      <c r="H181" s="20" t="n">
        <f aca="false">$H$11</f>
        <v>9.2</v>
      </c>
      <c r="I181" s="6" t="n">
        <f aca="false">(3.14*H181^2/4)*G181</f>
        <v>989.99176</v>
      </c>
      <c r="J181" s="6" t="n">
        <f aca="false">B181-C181/(2*10^5/1.8467)</f>
        <v>3.4231330385</v>
      </c>
      <c r="K181" s="24" t="n">
        <f aca="false">G181-J181</f>
        <v>11.4768669615</v>
      </c>
      <c r="L181" s="6" t="n">
        <f aca="false">I181/K181</f>
        <v>86.2597574164622</v>
      </c>
      <c r="M181" s="25" t="n">
        <f aca="false">C181/L181</f>
        <v>454.081963283203</v>
      </c>
      <c r="N181" s="17" t="n">
        <f aca="false">J181/G181</f>
        <v>0.22974047238255</v>
      </c>
      <c r="O181" s="18" t="n">
        <f aca="false">LN(L181/(3.14*H181^2/4))</f>
        <v>0.261027772068782</v>
      </c>
    </row>
    <row r="182" customFormat="false" ht="14.25" hidden="false" customHeight="false" outlineLevel="0" collapsed="false">
      <c r="A182" s="14" t="n">
        <v>16.8</v>
      </c>
      <c r="B182" s="14" t="n">
        <v>3.8054</v>
      </c>
      <c r="C182" s="19" t="n">
        <v>39275</v>
      </c>
      <c r="G182" s="20" t="n">
        <f aca="false">$G$11</f>
        <v>14.9</v>
      </c>
      <c r="H182" s="20" t="n">
        <f aca="false">$H$11</f>
        <v>9.2</v>
      </c>
      <c r="I182" s="6" t="n">
        <f aca="false">(3.14*H182^2/4)*G182</f>
        <v>989.99176</v>
      </c>
      <c r="J182" s="6" t="n">
        <f aca="false">B182-C182/(2*10^5/1.8467)</f>
        <v>3.4427542875</v>
      </c>
      <c r="K182" s="24" t="n">
        <f aca="false">G182-J182</f>
        <v>11.4572457125</v>
      </c>
      <c r="L182" s="6" t="n">
        <f aca="false">I182/K182</f>
        <v>86.4074826395585</v>
      </c>
      <c r="M182" s="25" t="n">
        <f aca="false">C182/L182</f>
        <v>454.532394651888</v>
      </c>
      <c r="N182" s="17" t="n">
        <f aca="false">J182/G182</f>
        <v>0.231057334731544</v>
      </c>
      <c r="O182" s="18" t="n">
        <f aca="false">LN(L182/(3.14*H182^2/4))</f>
        <v>0.262738869774305</v>
      </c>
    </row>
    <row r="183" customFormat="false" ht="14.25" hidden="false" customHeight="false" outlineLevel="0" collapsed="false">
      <c r="A183" s="14" t="n">
        <v>16.9</v>
      </c>
      <c r="B183" s="14" t="n">
        <v>3.826</v>
      </c>
      <c r="C183" s="19" t="n">
        <v>39378</v>
      </c>
      <c r="G183" s="20" t="n">
        <f aca="false">$G$11</f>
        <v>14.9</v>
      </c>
      <c r="H183" s="20" t="n">
        <f aca="false">$H$11</f>
        <v>9.2</v>
      </c>
      <c r="I183" s="6" t="n">
        <f aca="false">(3.14*H183^2/4)*G183</f>
        <v>989.99176</v>
      </c>
      <c r="J183" s="6" t="n">
        <f aca="false">B183-C183/(2*10^5/1.8467)</f>
        <v>3.462403237</v>
      </c>
      <c r="K183" s="24" t="n">
        <f aca="false">G183-J183</f>
        <v>11.437596763</v>
      </c>
      <c r="L183" s="6" t="n">
        <f aca="false">I183/K183</f>
        <v>86.5559243356584</v>
      </c>
      <c r="M183" s="25" t="n">
        <f aca="false">C183/L183</f>
        <v>454.942862689498</v>
      </c>
      <c r="N183" s="17" t="n">
        <f aca="false">J183/G183</f>
        <v>0.232376056174497</v>
      </c>
      <c r="O183" s="18" t="n">
        <f aca="false">LN(L183/(3.14*H183^2/4))</f>
        <v>0.264455322232555</v>
      </c>
    </row>
    <row r="184" customFormat="false" ht="14.25" hidden="false" customHeight="false" outlineLevel="0" collapsed="false">
      <c r="A184" s="14" t="n">
        <v>17</v>
      </c>
      <c r="B184" s="14" t="n">
        <v>3.8467</v>
      </c>
      <c r="C184" s="19" t="n">
        <v>39482</v>
      </c>
      <c r="G184" s="20" t="n">
        <f aca="false">$G$11</f>
        <v>14.9</v>
      </c>
      <c r="H184" s="20" t="n">
        <f aca="false">$H$11</f>
        <v>9.2</v>
      </c>
      <c r="I184" s="6" t="n">
        <f aca="false">(3.14*H184^2/4)*G184</f>
        <v>989.99176</v>
      </c>
      <c r="J184" s="6" t="n">
        <f aca="false">B184-C184/(2*10^5/1.8467)</f>
        <v>3.482142953</v>
      </c>
      <c r="K184" s="24" t="n">
        <f aca="false">G184-J184</f>
        <v>11.417857047</v>
      </c>
      <c r="L184" s="6" t="n">
        <f aca="false">I184/K184</f>
        <v>86.7055661955513</v>
      </c>
      <c r="M184" s="25" t="n">
        <f aca="false">C184/L184</f>
        <v>455.357155628906</v>
      </c>
      <c r="N184" s="17" t="n">
        <f aca="false">J184/G184</f>
        <v>0.233700869328859</v>
      </c>
      <c r="O184" s="18" t="n">
        <f aca="false">LN(L184/(3.14*H184^2/4))</f>
        <v>0.266182675456192</v>
      </c>
    </row>
    <row r="185" customFormat="false" ht="14.25" hidden="false" customHeight="false" outlineLevel="0" collapsed="false">
      <c r="A185" s="14" t="n">
        <v>17.1</v>
      </c>
      <c r="B185" s="14" t="n">
        <v>3.8673</v>
      </c>
      <c r="C185" s="19" t="n">
        <v>39583</v>
      </c>
      <c r="G185" s="20" t="n">
        <f aca="false">$G$11</f>
        <v>14.9</v>
      </c>
      <c r="H185" s="20" t="n">
        <f aca="false">$H$11</f>
        <v>9.2</v>
      </c>
      <c r="I185" s="6" t="n">
        <f aca="false">(3.14*H185^2/4)*G185</f>
        <v>989.99176</v>
      </c>
      <c r="J185" s="6" t="n">
        <f aca="false">B185-C185/(2*10^5/1.8467)</f>
        <v>3.5018103695</v>
      </c>
      <c r="K185" s="24" t="n">
        <f aca="false">G185-J185</f>
        <v>11.3981896305</v>
      </c>
      <c r="L185" s="6" t="n">
        <f aca="false">I185/K185</f>
        <v>86.8551754351338</v>
      </c>
      <c r="M185" s="25" t="n">
        <f aca="false">C185/L185</f>
        <v>455.735651925104</v>
      </c>
      <c r="N185" s="17" t="n">
        <f aca="false">J185/G185</f>
        <v>0.235020830167785</v>
      </c>
      <c r="O185" s="18" t="n">
        <f aca="false">LN(L185/(3.14*H185^2/4))</f>
        <v>0.267906674503814</v>
      </c>
    </row>
    <row r="186" customFormat="false" ht="14.25" hidden="false" customHeight="false" outlineLevel="0" collapsed="false">
      <c r="A186" s="14" t="n">
        <v>17.2</v>
      </c>
      <c r="B186" s="14" t="n">
        <v>3.8879</v>
      </c>
      <c r="C186" s="19" t="n">
        <v>39688</v>
      </c>
      <c r="G186" s="20" t="n">
        <f aca="false">$G$11</f>
        <v>14.9</v>
      </c>
      <c r="H186" s="20" t="n">
        <f aca="false">$H$11</f>
        <v>9.2</v>
      </c>
      <c r="I186" s="6" t="n">
        <f aca="false">(3.14*H186^2/4)*G186</f>
        <v>989.99176</v>
      </c>
      <c r="J186" s="6" t="n">
        <f aca="false">B186-C186/(2*10^5/1.8467)</f>
        <v>3.521440852</v>
      </c>
      <c r="K186" s="24" t="n">
        <f aca="false">G186-J186</f>
        <v>11.378559148</v>
      </c>
      <c r="L186" s="6" t="n">
        <f aca="false">I186/K186</f>
        <v>87.0050194513433</v>
      </c>
      <c r="M186" s="25" t="n">
        <f aca="false">C186/L186</f>
        <v>456.157590105421</v>
      </c>
      <c r="N186" s="17" t="n">
        <f aca="false">J186/G186</f>
        <v>0.236338312214765</v>
      </c>
      <c r="O186" s="18" t="n">
        <f aca="false">LN(L186/(3.14*H186^2/4))</f>
        <v>0.269630404923066</v>
      </c>
    </row>
    <row r="187" customFormat="false" ht="14.25" hidden="false" customHeight="false" outlineLevel="0" collapsed="false">
      <c r="A187" s="14" t="n">
        <v>17.3</v>
      </c>
      <c r="B187" s="14" t="n">
        <v>3.9092</v>
      </c>
      <c r="C187" s="19" t="n">
        <v>39794</v>
      </c>
      <c r="G187" s="20" t="n">
        <f aca="false">$G$11</f>
        <v>14.9</v>
      </c>
      <c r="H187" s="20" t="n">
        <f aca="false">$H$11</f>
        <v>9.2</v>
      </c>
      <c r="I187" s="6" t="n">
        <f aca="false">(3.14*H187^2/4)*G187</f>
        <v>989.99176</v>
      </c>
      <c r="J187" s="6" t="n">
        <f aca="false">B187-C187/(2*10^5/1.8467)</f>
        <v>3.541762101</v>
      </c>
      <c r="K187" s="24" t="n">
        <f aca="false">G187-J187</f>
        <v>11.358237899</v>
      </c>
      <c r="L187" s="6" t="n">
        <f aca="false">I187/K187</f>
        <v>87.1606818595656</v>
      </c>
      <c r="M187" s="25" t="n">
        <f aca="false">C187/L187</f>
        <v>456.559071716724</v>
      </c>
      <c r="N187" s="17" t="n">
        <f aca="false">J187/G187</f>
        <v>0.23770215442953</v>
      </c>
      <c r="O187" s="18" t="n">
        <f aca="false">LN(L187/(3.14*H187^2/4))</f>
        <v>0.271417926214558</v>
      </c>
    </row>
    <row r="188" customFormat="false" ht="14.25" hidden="false" customHeight="false" outlineLevel="0" collapsed="false">
      <c r="A188" s="14" t="n">
        <v>17.4</v>
      </c>
      <c r="B188" s="14" t="n">
        <v>3.9298</v>
      </c>
      <c r="C188" s="19" t="n">
        <v>39899</v>
      </c>
      <c r="G188" s="20" t="n">
        <f aca="false">$G$11</f>
        <v>14.9</v>
      </c>
      <c r="H188" s="20" t="n">
        <f aca="false">$H$11</f>
        <v>9.2</v>
      </c>
      <c r="I188" s="6" t="n">
        <f aca="false">(3.14*H188^2/4)*G188</f>
        <v>989.99176</v>
      </c>
      <c r="J188" s="6" t="n">
        <f aca="false">B188-C188/(2*10^5/1.8467)</f>
        <v>3.5613925835</v>
      </c>
      <c r="K188" s="24" t="n">
        <f aca="false">G188-J188</f>
        <v>11.3386074165</v>
      </c>
      <c r="L188" s="6" t="n">
        <f aca="false">I188/K188</f>
        <v>87.3115827750909</v>
      </c>
      <c r="M188" s="25" t="n">
        <f aca="false">C188/L188</f>
        <v>456.97258865158</v>
      </c>
      <c r="N188" s="17" t="n">
        <f aca="false">J188/G188</f>
        <v>0.23901963647651</v>
      </c>
      <c r="O188" s="18" t="n">
        <f aca="false">LN(L188/(3.14*H188^2/4))</f>
        <v>0.273147724970464</v>
      </c>
    </row>
    <row r="189" customFormat="false" ht="14.25" hidden="false" customHeight="false" outlineLevel="0" collapsed="false">
      <c r="A189" s="14" t="n">
        <v>17.5</v>
      </c>
      <c r="B189" s="14" t="n">
        <v>3.9504</v>
      </c>
      <c r="C189" s="19" t="n">
        <v>40004</v>
      </c>
      <c r="G189" s="20" t="n">
        <f aca="false">$G$11</f>
        <v>14.9</v>
      </c>
      <c r="H189" s="20" t="n">
        <f aca="false">$H$11</f>
        <v>9.2</v>
      </c>
      <c r="I189" s="6" t="n">
        <f aca="false">(3.14*H189^2/4)*G189</f>
        <v>989.99176</v>
      </c>
      <c r="J189" s="6" t="n">
        <f aca="false">B189-C189/(2*10^5/1.8467)</f>
        <v>3.581023066</v>
      </c>
      <c r="K189" s="24" t="n">
        <f aca="false">G189-J189</f>
        <v>11.318976934</v>
      </c>
      <c r="L189" s="6" t="n">
        <f aca="false">I189/K189</f>
        <v>87.46300710502</v>
      </c>
      <c r="M189" s="25" t="n">
        <f aca="false">C189/L189</f>
        <v>457.381941510034</v>
      </c>
      <c r="N189" s="17" t="n">
        <f aca="false">J189/G189</f>
        <v>0.24033711852349</v>
      </c>
      <c r="O189" s="18" t="n">
        <f aca="false">LN(L189/(3.14*H189^2/4))</f>
        <v>0.274880521115734</v>
      </c>
    </row>
    <row r="190" customFormat="false" ht="14.25" hidden="false" customHeight="false" outlineLevel="0" collapsed="false">
      <c r="A190" s="14" t="n">
        <v>17.6</v>
      </c>
      <c r="B190" s="14" t="n">
        <v>3.971</v>
      </c>
      <c r="C190" s="19" t="n">
        <v>40111</v>
      </c>
      <c r="G190" s="20" t="n">
        <f aca="false">$G$11</f>
        <v>14.9</v>
      </c>
      <c r="H190" s="20" t="n">
        <f aca="false">$H$11</f>
        <v>9.2</v>
      </c>
      <c r="I190" s="6" t="n">
        <f aca="false">(3.14*H190^2/4)*G190</f>
        <v>989.99176</v>
      </c>
      <c r="J190" s="6" t="n">
        <f aca="false">B190-C190/(2*10^5/1.8467)</f>
        <v>3.6006350815</v>
      </c>
      <c r="K190" s="24" t="n">
        <f aca="false">G190-J190</f>
        <v>11.2993649185</v>
      </c>
      <c r="L190" s="6" t="n">
        <f aca="false">I190/K190</f>
        <v>87.6148143847559</v>
      </c>
      <c r="M190" s="25" t="n">
        <f aca="false">C190/L190</f>
        <v>457.810705662796</v>
      </c>
      <c r="N190" s="17" t="n">
        <f aca="false">J190/G190</f>
        <v>0.241653361174497</v>
      </c>
      <c r="O190" s="18" t="n">
        <f aca="false">LN(L190/(3.14*H190^2/4))</f>
        <v>0.27661469071516</v>
      </c>
    </row>
    <row r="191" customFormat="false" ht="14.25" hidden="false" customHeight="false" outlineLevel="0" collapsed="false">
      <c r="A191" s="14" t="n">
        <v>17.7</v>
      </c>
      <c r="B191" s="14" t="n">
        <v>3.9917</v>
      </c>
      <c r="C191" s="19" t="n">
        <v>40209</v>
      </c>
      <c r="G191" s="20" t="n">
        <f aca="false">$G$11</f>
        <v>14.9</v>
      </c>
      <c r="H191" s="20" t="n">
        <f aca="false">$H$11</f>
        <v>9.2</v>
      </c>
      <c r="I191" s="6" t="n">
        <f aca="false">(3.14*H191^2/4)*G191</f>
        <v>989.99176</v>
      </c>
      <c r="J191" s="6" t="n">
        <f aca="false">B191-C191/(2*10^5/1.8467)</f>
        <v>3.6204301985</v>
      </c>
      <c r="K191" s="24" t="n">
        <f aca="false">G191-J191</f>
        <v>11.2795698015</v>
      </c>
      <c r="L191" s="6" t="n">
        <f aca="false">I191/K191</f>
        <v>87.7685742827131</v>
      </c>
      <c r="M191" s="25" t="n">
        <f aca="false">C191/L191</f>
        <v>458.125249596536</v>
      </c>
      <c r="N191" s="17" t="n">
        <f aca="false">J191/G191</f>
        <v>0.242981892516779</v>
      </c>
      <c r="O191" s="18" t="n">
        <f aca="false">LN(L191/(3.14*H191^2/4))</f>
        <v>0.278368105773673</v>
      </c>
    </row>
    <row r="192" customFormat="false" ht="14.25" hidden="false" customHeight="false" outlineLevel="0" collapsed="false">
      <c r="A192" s="14" t="n">
        <v>17.8</v>
      </c>
      <c r="B192" s="14" t="n">
        <v>4.0124</v>
      </c>
      <c r="C192" s="19" t="n">
        <v>40318</v>
      </c>
      <c r="G192" s="20" t="n">
        <f aca="false">$G$11</f>
        <v>14.9</v>
      </c>
      <c r="H192" s="20" t="n">
        <f aca="false">$H$11</f>
        <v>9.2</v>
      </c>
      <c r="I192" s="6" t="n">
        <f aca="false">(3.14*H192^2/4)*G192</f>
        <v>989.99176</v>
      </c>
      <c r="J192" s="6" t="n">
        <f aca="false">B192-C192/(2*10^5/1.8467)</f>
        <v>3.640123747</v>
      </c>
      <c r="K192" s="24" t="n">
        <f aca="false">G192-J192</f>
        <v>11.259876253</v>
      </c>
      <c r="L192" s="6" t="n">
        <f aca="false">I192/K192</f>
        <v>87.9220817134854</v>
      </c>
      <c r="M192" s="25" t="n">
        <f aca="false">C192/L192</f>
        <v>458.565120550553</v>
      </c>
      <c r="N192" s="17" t="n">
        <f aca="false">J192/G192</f>
        <v>0.244303607181208</v>
      </c>
      <c r="O192" s="18" t="n">
        <f aca="false">LN(L192/(3.14*H192^2/4))</f>
        <v>0.280115580264735</v>
      </c>
    </row>
    <row r="193" customFormat="false" ht="14.25" hidden="false" customHeight="false" outlineLevel="0" collapsed="false">
      <c r="A193" s="14" t="n">
        <v>17.9</v>
      </c>
      <c r="B193" s="14" t="n">
        <v>4.0332</v>
      </c>
      <c r="C193" s="19" t="n">
        <v>40426</v>
      </c>
      <c r="G193" s="20" t="n">
        <f aca="false">$G$11</f>
        <v>14.9</v>
      </c>
      <c r="H193" s="20" t="n">
        <f aca="false">$H$11</f>
        <v>9.2</v>
      </c>
      <c r="I193" s="6" t="n">
        <f aca="false">(3.14*H193^2/4)*G193</f>
        <v>989.99176</v>
      </c>
      <c r="J193" s="6" t="n">
        <f aca="false">B193-C193/(2*10^5/1.8467)</f>
        <v>3.659926529</v>
      </c>
      <c r="K193" s="24" t="n">
        <f aca="false">G193-J193</f>
        <v>11.240073471</v>
      </c>
      <c r="L193" s="6" t="n">
        <f aca="false">I193/K193</f>
        <v>88.0769829978632</v>
      </c>
      <c r="M193" s="25" t="n">
        <f aca="false">C193/L193</f>
        <v>458.984840579528</v>
      </c>
      <c r="N193" s="17" t="n">
        <f aca="false">J193/G193</f>
        <v>0.24563265295302</v>
      </c>
      <c r="O193" s="18" t="n">
        <f aca="false">LN(L193/(3.14*H193^2/4))</f>
        <v>0.281875831941395</v>
      </c>
    </row>
    <row r="194" customFormat="false" ht="14.25" hidden="false" customHeight="false" outlineLevel="0" collapsed="false">
      <c r="A194" s="14" t="n">
        <v>18</v>
      </c>
      <c r="B194" s="14" t="n">
        <v>4.0539</v>
      </c>
      <c r="C194" s="19" t="n">
        <v>40526</v>
      </c>
      <c r="G194" s="20" t="n">
        <f aca="false">$G$11</f>
        <v>14.9</v>
      </c>
      <c r="H194" s="20" t="n">
        <f aca="false">$H$11</f>
        <v>9.2</v>
      </c>
      <c r="I194" s="6" t="n">
        <f aca="false">(3.14*H194^2/4)*G194</f>
        <v>989.99176</v>
      </c>
      <c r="J194" s="6" t="n">
        <f aca="false">B194-C194/(2*10^5/1.8467)</f>
        <v>3.679703179</v>
      </c>
      <c r="K194" s="24" t="n">
        <f aca="false">G194-J194</f>
        <v>11.220296821</v>
      </c>
      <c r="L194" s="6" t="n">
        <f aca="false">I194/K194</f>
        <v>88.2322255635094</v>
      </c>
      <c r="M194" s="25" t="n">
        <f aca="false">C194/L194</f>
        <v>459.310640088404</v>
      </c>
      <c r="N194" s="17" t="n">
        <f aca="false">J194/G194</f>
        <v>0.246959944899329</v>
      </c>
      <c r="O194" s="18" t="n">
        <f aca="false">LN(L194/(3.14*H194^2/4))</f>
        <v>0.2836368585722</v>
      </c>
    </row>
    <row r="195" customFormat="false" ht="14.25" hidden="false" customHeight="false" outlineLevel="0" collapsed="false">
      <c r="A195" s="14" t="n">
        <v>18.1</v>
      </c>
      <c r="B195" s="14" t="n">
        <v>4.0753</v>
      </c>
      <c r="C195" s="19" t="n">
        <v>40641</v>
      </c>
      <c r="G195" s="20" t="n">
        <f aca="false">$G$11</f>
        <v>14.9</v>
      </c>
      <c r="H195" s="20" t="n">
        <f aca="false">$H$11</f>
        <v>9.2</v>
      </c>
      <c r="I195" s="6" t="n">
        <f aca="false">(3.14*H195^2/4)*G195</f>
        <v>989.99176</v>
      </c>
      <c r="J195" s="6" t="n">
        <f aca="false">B195-C195/(2*10^5/1.8467)</f>
        <v>3.7000413265</v>
      </c>
      <c r="K195" s="24" t="n">
        <f aca="false">G195-J195</f>
        <v>11.1999586735</v>
      </c>
      <c r="L195" s="6" t="n">
        <f aca="false">I195/K195</f>
        <v>88.3924475848647</v>
      </c>
      <c r="M195" s="25" t="n">
        <f aca="false">C195/L195</f>
        <v>459.779100029796</v>
      </c>
      <c r="N195" s="17" t="n">
        <f aca="false">J195/G195</f>
        <v>0.248324921241611</v>
      </c>
      <c r="O195" s="18" t="n">
        <f aca="false">LN(L195/(3.14*H195^2/4))</f>
        <v>0.285451124523244</v>
      </c>
    </row>
    <row r="196" customFormat="false" ht="14.25" hidden="false" customHeight="false" outlineLevel="0" collapsed="false">
      <c r="A196" s="14" t="n">
        <v>18.2</v>
      </c>
      <c r="B196" s="14" t="n">
        <v>4.0961</v>
      </c>
      <c r="C196" s="19" t="n">
        <v>40745</v>
      </c>
      <c r="G196" s="20" t="n">
        <f aca="false">$G$11</f>
        <v>14.9</v>
      </c>
      <c r="H196" s="20" t="n">
        <f aca="false">$H$11</f>
        <v>9.2</v>
      </c>
      <c r="I196" s="6" t="n">
        <f aca="false">(3.14*H196^2/4)*G196</f>
        <v>989.99176</v>
      </c>
      <c r="J196" s="6" t="n">
        <f aca="false">B196-C196/(2*10^5/1.8467)</f>
        <v>3.7198810425</v>
      </c>
      <c r="K196" s="24" t="n">
        <f aca="false">G196-J196</f>
        <v>11.1801189575</v>
      </c>
      <c r="L196" s="6" t="n">
        <f aca="false">I196/K196</f>
        <v>88.549304686591</v>
      </c>
      <c r="M196" s="25" t="n">
        <f aca="false">C196/L196</f>
        <v>460.139129767441</v>
      </c>
      <c r="N196" s="17" t="n">
        <f aca="false">J196/G196</f>
        <v>0.249656445805369</v>
      </c>
      <c r="O196" s="18" t="n">
        <f aca="false">LN(L196/(3.14*H196^2/4))</f>
        <v>0.287224105075342</v>
      </c>
    </row>
    <row r="197" customFormat="false" ht="14.25" hidden="false" customHeight="false" outlineLevel="0" collapsed="false">
      <c r="A197" s="14" t="n">
        <v>18.3</v>
      </c>
      <c r="B197" s="14" t="n">
        <v>4.1168</v>
      </c>
      <c r="C197" s="19" t="n">
        <v>40846</v>
      </c>
      <c r="G197" s="20" t="n">
        <f aca="false">$G$11</f>
        <v>14.9</v>
      </c>
      <c r="H197" s="20" t="n">
        <f aca="false">$H$11</f>
        <v>9.2</v>
      </c>
      <c r="I197" s="6" t="n">
        <f aca="false">(3.14*H197^2/4)*G197</f>
        <v>989.99176</v>
      </c>
      <c r="J197" s="6" t="n">
        <f aca="false">B197-C197/(2*10^5/1.8467)</f>
        <v>3.739648459</v>
      </c>
      <c r="K197" s="24" t="n">
        <f aca="false">G197-J197</f>
        <v>11.160351541</v>
      </c>
      <c r="L197" s="6" t="n">
        <f aca="false">I197/K197</f>
        <v>88.70614481659</v>
      </c>
      <c r="M197" s="25" t="n">
        <f aca="false">C197/L197</f>
        <v>460.464154816487</v>
      </c>
      <c r="N197" s="17" t="n">
        <f aca="false">J197/G197</f>
        <v>0.250983118053691</v>
      </c>
      <c r="O197" s="18" t="n">
        <f aca="false">LN(L197/(3.14*H197^2/4))</f>
        <v>0.28899375640476</v>
      </c>
    </row>
    <row r="198" customFormat="false" ht="14.25" hidden="false" customHeight="false" outlineLevel="0" collapsed="false">
      <c r="A198" s="14" t="n">
        <v>18.4</v>
      </c>
      <c r="B198" s="14" t="n">
        <v>4.1375</v>
      </c>
      <c r="C198" s="19" t="n">
        <v>40957</v>
      </c>
      <c r="G198" s="20" t="n">
        <f aca="false">$G$11</f>
        <v>14.9</v>
      </c>
      <c r="H198" s="20" t="n">
        <f aca="false">$H$11</f>
        <v>9.2</v>
      </c>
      <c r="I198" s="6" t="n">
        <f aca="false">(3.14*H198^2/4)*G198</f>
        <v>989.99176</v>
      </c>
      <c r="J198" s="6" t="n">
        <f aca="false">B198-C198/(2*10^5/1.8467)</f>
        <v>3.7593235405</v>
      </c>
      <c r="K198" s="24" t="n">
        <f aca="false">G198-J198</f>
        <v>11.1406764595</v>
      </c>
      <c r="L198" s="6" t="n">
        <f aca="false">I198/K198</f>
        <v>88.862805018972</v>
      </c>
      <c r="M198" s="25" t="n">
        <f aca="false">C198/L198</f>
        <v>460.901498565747</v>
      </c>
      <c r="N198" s="17" t="n">
        <f aca="false">J198/G198</f>
        <v>0.252303593322148</v>
      </c>
      <c r="O198" s="18" t="n">
        <f aca="false">LN(L198/(3.14*H198^2/4))</f>
        <v>0.290758256821903</v>
      </c>
    </row>
    <row r="199" customFormat="false" ht="14.25" hidden="false" customHeight="false" outlineLevel="0" collapsed="false">
      <c r="A199" s="14" t="n">
        <v>18.5</v>
      </c>
      <c r="B199" s="14" t="n">
        <v>4.1582</v>
      </c>
      <c r="C199" s="19" t="n">
        <v>41065</v>
      </c>
      <c r="G199" s="20" t="n">
        <f aca="false">$G$11</f>
        <v>14.9</v>
      </c>
      <c r="H199" s="20" t="n">
        <f aca="false">$H$11</f>
        <v>9.2</v>
      </c>
      <c r="I199" s="6" t="n">
        <f aca="false">(3.14*H199^2/4)*G199</f>
        <v>989.99176</v>
      </c>
      <c r="J199" s="6" t="n">
        <f aca="false">B199-C199/(2*10^5/1.8467)</f>
        <v>3.7790263225</v>
      </c>
      <c r="K199" s="24" t="n">
        <f aca="false">G199-J199</f>
        <v>11.1209736775</v>
      </c>
      <c r="L199" s="6" t="n">
        <f aca="false">I199/K199</f>
        <v>89.020241276441</v>
      </c>
      <c r="M199" s="25" t="n">
        <f aca="false">C199/L199</f>
        <v>461.299580984934</v>
      </c>
      <c r="N199" s="17" t="n">
        <f aca="false">J199/G199</f>
        <v>0.253625927684564</v>
      </c>
      <c r="O199" s="18" t="n">
        <f aca="false">LN(L199/(3.14*H199^2/4))</f>
        <v>0.292528367035952</v>
      </c>
    </row>
    <row r="200" customFormat="false" ht="14.25" hidden="false" customHeight="false" outlineLevel="0" collapsed="false">
      <c r="A200" s="14" t="n">
        <v>18.6</v>
      </c>
      <c r="B200" s="14" t="n">
        <v>4.1787</v>
      </c>
      <c r="C200" s="19" t="n">
        <v>41167</v>
      </c>
      <c r="G200" s="20" t="n">
        <f aca="false">$G$11</f>
        <v>14.9</v>
      </c>
      <c r="H200" s="20" t="n">
        <f aca="false">$H$11</f>
        <v>9.2</v>
      </c>
      <c r="I200" s="6" t="n">
        <f aca="false">(3.14*H200^2/4)*G200</f>
        <v>989.99176</v>
      </c>
      <c r="J200" s="6" t="n">
        <f aca="false">B200-C200/(2*10^5/1.8467)</f>
        <v>3.7985845055</v>
      </c>
      <c r="K200" s="24" t="n">
        <f aca="false">G200-J200</f>
        <v>11.1014154945</v>
      </c>
      <c r="L200" s="6" t="n">
        <f aca="false">I200/K200</f>
        <v>89.1770748055033</v>
      </c>
      <c r="M200" s="25" t="n">
        <f aca="false">C200/L200</f>
        <v>461.63209647531</v>
      </c>
      <c r="N200" s="17" t="n">
        <f aca="false">J200/G200</f>
        <v>0.254938557416107</v>
      </c>
      <c r="O200" s="18" t="n">
        <f aca="false">LN(L200/(3.14*H200^2/4))</f>
        <v>0.294288590736341</v>
      </c>
    </row>
    <row r="201" customFormat="false" ht="14.25" hidden="false" customHeight="false" outlineLevel="0" collapsed="false">
      <c r="A201" s="14" t="n">
        <v>18.7</v>
      </c>
      <c r="B201" s="14" t="n">
        <v>4.1993</v>
      </c>
      <c r="C201" s="19" t="n">
        <v>41274</v>
      </c>
      <c r="G201" s="20" t="n">
        <f aca="false">$G$11</f>
        <v>14.9</v>
      </c>
      <c r="H201" s="20" t="n">
        <f aca="false">$H$11</f>
        <v>9.2</v>
      </c>
      <c r="I201" s="6" t="n">
        <f aca="false">(3.14*H201^2/4)*G201</f>
        <v>989.99176</v>
      </c>
      <c r="J201" s="6" t="n">
        <f aca="false">B201-C201/(2*10^5/1.8467)</f>
        <v>3.818196521</v>
      </c>
      <c r="K201" s="24" t="n">
        <f aca="false">G201-J201</f>
        <v>11.081803479</v>
      </c>
      <c r="L201" s="6" t="n">
        <f aca="false">I201/K201</f>
        <v>89.3348958836919</v>
      </c>
      <c r="M201" s="25" t="n">
        <f aca="false">C201/L201</f>
        <v>462.014306858722</v>
      </c>
      <c r="N201" s="17" t="n">
        <f aca="false">J201/G201</f>
        <v>0.256254800067114</v>
      </c>
      <c r="O201" s="18" t="n">
        <f aca="false">LN(L201/(3.14*H201^2/4))</f>
        <v>0.296056776014874</v>
      </c>
    </row>
    <row r="202" customFormat="false" ht="14.25" hidden="false" customHeight="false" outlineLevel="0" collapsed="false">
      <c r="A202" s="14" t="n">
        <v>18.8</v>
      </c>
      <c r="B202" s="14" t="n">
        <v>4.22</v>
      </c>
      <c r="C202" s="19" t="n">
        <v>41381</v>
      </c>
      <c r="G202" s="20" t="n">
        <f aca="false">$G$11</f>
        <v>14.9</v>
      </c>
      <c r="H202" s="20" t="n">
        <f aca="false">$H$11</f>
        <v>9.2</v>
      </c>
      <c r="I202" s="6" t="n">
        <f aca="false">(3.14*H202^2/4)*G202</f>
        <v>989.99176</v>
      </c>
      <c r="J202" s="6" t="n">
        <f aca="false">B202-C202/(2*10^5/1.8467)</f>
        <v>3.8379085365</v>
      </c>
      <c r="K202" s="24" t="n">
        <f aca="false">G202-J202</f>
        <v>11.0620914635</v>
      </c>
      <c r="L202" s="6" t="n">
        <f aca="false">I202/K202</f>
        <v>89.4940855684058</v>
      </c>
      <c r="M202" s="25" t="n">
        <f aca="false">C202/L202</f>
        <v>462.388097908101</v>
      </c>
      <c r="N202" s="17" t="n">
        <f aca="false">J202/G202</f>
        <v>0.257577754127517</v>
      </c>
      <c r="O202" s="18" t="n">
        <f aca="false">LN(L202/(3.14*H202^2/4))</f>
        <v>0.297837133152397</v>
      </c>
    </row>
    <row r="203" customFormat="false" ht="14.25" hidden="false" customHeight="false" outlineLevel="0" collapsed="false">
      <c r="A203" s="14" t="n">
        <v>18.9</v>
      </c>
      <c r="B203" s="14" t="n">
        <v>4.2415</v>
      </c>
      <c r="C203" s="19" t="n">
        <v>41487</v>
      </c>
      <c r="G203" s="20" t="n">
        <f aca="false">$G$11</f>
        <v>14.9</v>
      </c>
      <c r="H203" s="20" t="n">
        <f aca="false">$H$11</f>
        <v>9.2</v>
      </c>
      <c r="I203" s="6" t="n">
        <f aca="false">(3.14*H203^2/4)*G203</f>
        <v>989.99176</v>
      </c>
      <c r="J203" s="6" t="n">
        <f aca="false">B203-C203/(2*10^5/1.8467)</f>
        <v>3.8584297855</v>
      </c>
      <c r="K203" s="24" t="n">
        <f aca="false">G203-J203</f>
        <v>11.0415702145</v>
      </c>
      <c r="L203" s="6" t="n">
        <f aca="false">I203/K203</f>
        <v>89.6604143041108</v>
      </c>
      <c r="M203" s="25" t="n">
        <f aca="false">C203/L203</f>
        <v>462.712561859062</v>
      </c>
      <c r="N203" s="17" t="n">
        <f aca="false">J203/G203</f>
        <v>0.258955019161074</v>
      </c>
      <c r="O203" s="18" t="n">
        <f aca="false">LN(L203/(3.14*H203^2/4))</f>
        <v>0.299693952641856</v>
      </c>
    </row>
    <row r="204" customFormat="false" ht="14.25" hidden="false" customHeight="false" outlineLevel="0" collapsed="false">
      <c r="A204" s="14" t="n">
        <v>19</v>
      </c>
      <c r="B204" s="14" t="n">
        <v>4.2623</v>
      </c>
      <c r="C204" s="19" t="n">
        <v>41596</v>
      </c>
      <c r="G204" s="20" t="n">
        <f aca="false">$G$11</f>
        <v>14.9</v>
      </c>
      <c r="H204" s="20" t="n">
        <f aca="false">$H$11</f>
        <v>9.2</v>
      </c>
      <c r="I204" s="6" t="n">
        <f aca="false">(3.14*H204^2/4)*G204</f>
        <v>989.99176</v>
      </c>
      <c r="J204" s="6" t="n">
        <f aca="false">B204-C204/(2*10^5/1.8467)</f>
        <v>3.878223334</v>
      </c>
      <c r="K204" s="24" t="n">
        <f aca="false">G204-J204</f>
        <v>11.021776666</v>
      </c>
      <c r="L204" s="6" t="n">
        <f aca="false">I204/K204</f>
        <v>89.8214316983875</v>
      </c>
      <c r="M204" s="25" t="n">
        <f aca="false">C204/L204</f>
        <v>463.09660415652</v>
      </c>
      <c r="N204" s="17" t="n">
        <f aca="false">J204/G204</f>
        <v>0.260283445234899</v>
      </c>
      <c r="O204" s="18" t="n">
        <f aca="false">LN(L204/(3.14*H204^2/4))</f>
        <v>0.301488200261436</v>
      </c>
    </row>
    <row r="205" customFormat="false" ht="14.25" hidden="false" customHeight="false" outlineLevel="0" collapsed="false">
      <c r="A205" s="14" t="n">
        <v>19.1</v>
      </c>
      <c r="B205" s="14" t="n">
        <v>4.283</v>
      </c>
      <c r="C205" s="19" t="n">
        <v>41707</v>
      </c>
      <c r="G205" s="20" t="n">
        <f aca="false">$G$11</f>
        <v>14.9</v>
      </c>
      <c r="H205" s="20" t="n">
        <f aca="false">$H$11</f>
        <v>9.2</v>
      </c>
      <c r="I205" s="6" t="n">
        <f aca="false">(3.14*H205^2/4)*G205</f>
        <v>989.99176</v>
      </c>
      <c r="J205" s="6" t="n">
        <f aca="false">B205-C205/(2*10^5/1.8467)</f>
        <v>3.8978984155</v>
      </c>
      <c r="K205" s="24" t="n">
        <f aca="false">G205-J205</f>
        <v>11.0021015845</v>
      </c>
      <c r="L205" s="6" t="n">
        <f aca="false">I205/K205</f>
        <v>89.9820595543966</v>
      </c>
      <c r="M205" s="25" t="n">
        <f aca="false">C205/L205</f>
        <v>463.50350510467</v>
      </c>
      <c r="N205" s="17" t="n">
        <f aca="false">J205/G205</f>
        <v>0.261603920503356</v>
      </c>
      <c r="O205" s="18" t="n">
        <f aca="false">LN(L205/(3.14*H205^2/4))</f>
        <v>0.303274905265005</v>
      </c>
    </row>
    <row r="206" customFormat="false" ht="14.25" hidden="false" customHeight="false" outlineLevel="0" collapsed="false">
      <c r="A206" s="14" t="n">
        <v>19.2</v>
      </c>
      <c r="B206" s="14" t="n">
        <v>4.3037</v>
      </c>
      <c r="C206" s="19" t="n">
        <v>41821</v>
      </c>
      <c r="G206" s="20" t="n">
        <f aca="false">$G$11</f>
        <v>14.9</v>
      </c>
      <c r="H206" s="20" t="n">
        <f aca="false">$H$11</f>
        <v>9.2</v>
      </c>
      <c r="I206" s="6" t="n">
        <f aca="false">(3.14*H206^2/4)*G206</f>
        <v>989.99176</v>
      </c>
      <c r="J206" s="6" t="n">
        <f aca="false">B206-C206/(2*10^5/1.8467)</f>
        <v>3.9175457965</v>
      </c>
      <c r="K206" s="24" t="n">
        <f aca="false">G206-J206</f>
        <v>10.9824542035</v>
      </c>
      <c r="L206" s="6" t="n">
        <f aca="false">I206/K206</f>
        <v>90.1430355780131</v>
      </c>
      <c r="M206" s="25" t="n">
        <f aca="false">C206/L206</f>
        <v>463.940444559431</v>
      </c>
      <c r="N206" s="17" t="n">
        <f aca="false">J206/G206</f>
        <v>0.262922536677852</v>
      </c>
      <c r="O206" s="18" t="n">
        <f aca="false">LN(L206/(3.14*H206^2/4))</f>
        <v>0.305062286044507</v>
      </c>
    </row>
    <row r="207" customFormat="false" ht="14.25" hidden="false" customHeight="false" outlineLevel="0" collapsed="false">
      <c r="A207" s="14" t="n">
        <v>19.3</v>
      </c>
      <c r="B207" s="14" t="n">
        <v>4.3243</v>
      </c>
      <c r="C207" s="19" t="n">
        <v>41926</v>
      </c>
      <c r="G207" s="20" t="n">
        <f aca="false">$G$11</f>
        <v>14.9</v>
      </c>
      <c r="H207" s="20" t="n">
        <f aca="false">$H$11</f>
        <v>9.2</v>
      </c>
      <c r="I207" s="6" t="n">
        <f aca="false">(3.14*H207^2/4)*G207</f>
        <v>989.99176</v>
      </c>
      <c r="J207" s="6" t="n">
        <f aca="false">B207-C207/(2*10^5/1.8467)</f>
        <v>3.937176279</v>
      </c>
      <c r="K207" s="24" t="n">
        <f aca="false">G207-J207</f>
        <v>10.962823721</v>
      </c>
      <c r="L207" s="6" t="n">
        <f aca="false">I207/K207</f>
        <v>90.3044494005323</v>
      </c>
      <c r="M207" s="25" t="n">
        <f aca="false">C207/L207</f>
        <v>464.273912064325</v>
      </c>
      <c r="N207" s="17" t="n">
        <f aca="false">J207/G207</f>
        <v>0.264240018724832</v>
      </c>
      <c r="O207" s="18" t="n">
        <f aca="false">LN(L207/(3.14*H207^2/4))</f>
        <v>0.306851325837342</v>
      </c>
    </row>
    <row r="208" customFormat="false" ht="14.25" hidden="false" customHeight="false" outlineLevel="0" collapsed="false">
      <c r="A208" s="14" t="n">
        <v>19.4</v>
      </c>
      <c r="B208" s="14" t="n">
        <v>4.345</v>
      </c>
      <c r="C208" s="19" t="n">
        <v>42035</v>
      </c>
      <c r="G208" s="20" t="n">
        <f aca="false">$G$11</f>
        <v>14.9</v>
      </c>
      <c r="H208" s="20" t="n">
        <f aca="false">$H$11</f>
        <v>9.2</v>
      </c>
      <c r="I208" s="6" t="n">
        <f aca="false">(3.14*H208^2/4)*G208</f>
        <v>989.99176</v>
      </c>
      <c r="J208" s="6" t="n">
        <f aca="false">B208-C208/(2*10^5/1.8467)</f>
        <v>3.9568698275</v>
      </c>
      <c r="K208" s="24" t="n">
        <f aca="false">G208-J208</f>
        <v>10.9431301725</v>
      </c>
      <c r="L208" s="6" t="n">
        <f aca="false">I208/K208</f>
        <v>90.4669636926957</v>
      </c>
      <c r="M208" s="25" t="n">
        <f aca="false">C208/L208</f>
        <v>464.644753003841</v>
      </c>
      <c r="N208" s="17" t="n">
        <f aca="false">J208/G208</f>
        <v>0.265561733389262</v>
      </c>
      <c r="O208" s="18" t="n">
        <f aca="false">LN(L208/(3.14*H208^2/4))</f>
        <v>0.308649335081883</v>
      </c>
    </row>
    <row r="209" customFormat="false" ht="14.25" hidden="false" customHeight="false" outlineLevel="0" collapsed="false">
      <c r="A209" s="14" t="n">
        <v>19.5</v>
      </c>
      <c r="B209" s="14" t="n">
        <v>4.3656</v>
      </c>
      <c r="C209" s="19" t="n">
        <v>42141</v>
      </c>
      <c r="G209" s="20" t="n">
        <f aca="false">$G$11</f>
        <v>14.9</v>
      </c>
      <c r="H209" s="20" t="n">
        <f aca="false">$H$11</f>
        <v>9.2</v>
      </c>
      <c r="I209" s="6" t="n">
        <f aca="false">(3.14*H209^2/4)*G209</f>
        <v>989.99176</v>
      </c>
      <c r="J209" s="6" t="n">
        <f aca="false">B209-C209/(2*10^5/1.8467)</f>
        <v>3.9764910765</v>
      </c>
      <c r="K209" s="24" t="n">
        <f aca="false">G209-J209</f>
        <v>10.9235089235</v>
      </c>
      <c r="L209" s="6" t="n">
        <f aca="false">I209/K209</f>
        <v>90.6294641157117</v>
      </c>
      <c r="M209" s="25" t="n">
        <f aca="false">C209/L209</f>
        <v>464.981233323814</v>
      </c>
      <c r="N209" s="17" t="n">
        <f aca="false">J209/G209</f>
        <v>0.266878595738255</v>
      </c>
      <c r="O209" s="18" t="n">
        <f aca="false">LN(L209/(3.14*H209^2/4))</f>
        <v>0.310443964259237</v>
      </c>
    </row>
    <row r="210" customFormat="false" ht="14.25" hidden="false" customHeight="false" outlineLevel="0" collapsed="false">
      <c r="A210" s="14" t="n">
        <v>19.6</v>
      </c>
      <c r="B210" s="14" t="n">
        <v>4.3862</v>
      </c>
      <c r="C210" s="19" t="n">
        <v>42242</v>
      </c>
      <c r="G210" s="20" t="n">
        <f aca="false">$G$11</f>
        <v>14.9</v>
      </c>
      <c r="H210" s="20" t="n">
        <f aca="false">$H$11</f>
        <v>9.2</v>
      </c>
      <c r="I210" s="6" t="n">
        <f aca="false">(3.14*H210^2/4)*G210</f>
        <v>989.99176</v>
      </c>
      <c r="J210" s="6" t="n">
        <f aca="false">B210-C210/(2*10^5/1.8467)</f>
        <v>3.996158493</v>
      </c>
      <c r="K210" s="24" t="n">
        <f aca="false">G210-J210</f>
        <v>10.903841507</v>
      </c>
      <c r="L210" s="6" t="n">
        <f aca="false">I210/K210</f>
        <v>90.7929337898436</v>
      </c>
      <c r="M210" s="25" t="n">
        <f aca="false">C210/L210</f>
        <v>465.256471365675</v>
      </c>
      <c r="N210" s="17" t="n">
        <f aca="false">J210/G210</f>
        <v>0.268198556577181</v>
      </c>
      <c r="O210" s="18" t="n">
        <f aca="false">LN(L210/(3.14*H210^2/4))</f>
        <v>0.312246053970964</v>
      </c>
    </row>
    <row r="211" customFormat="false" ht="14.25" hidden="false" customHeight="false" outlineLevel="0" collapsed="false">
      <c r="A211" s="14" t="n">
        <v>19.7</v>
      </c>
      <c r="B211" s="14" t="n">
        <v>4.4075</v>
      </c>
      <c r="C211" s="19" t="n">
        <v>42357</v>
      </c>
      <c r="G211" s="20" t="n">
        <f aca="false">$G$11</f>
        <v>14.9</v>
      </c>
      <c r="H211" s="20" t="n">
        <f aca="false">$H$11</f>
        <v>9.2</v>
      </c>
      <c r="I211" s="6" t="n">
        <f aca="false">(3.14*H211^2/4)*G211</f>
        <v>989.99176</v>
      </c>
      <c r="J211" s="6" t="n">
        <f aca="false">B211-C211/(2*10^5/1.8467)</f>
        <v>4.0163966405</v>
      </c>
      <c r="K211" s="24" t="n">
        <f aca="false">G211-J211</f>
        <v>10.8836033595</v>
      </c>
      <c r="L211" s="6" t="n">
        <f aca="false">I211/K211</f>
        <v>90.9617639764374</v>
      </c>
      <c r="M211" s="25" t="n">
        <f aca="false">C211/L211</f>
        <v>465.657196478425</v>
      </c>
      <c r="N211" s="17" t="n">
        <f aca="false">J211/G211</f>
        <v>0.269556821510067</v>
      </c>
      <c r="O211" s="18" t="n">
        <f aca="false">LN(L211/(3.14*H211^2/4))</f>
        <v>0.314103835224778</v>
      </c>
    </row>
    <row r="212" customFormat="false" ht="14.25" hidden="false" customHeight="false" outlineLevel="0" collapsed="false">
      <c r="A212" s="14" t="n">
        <v>19.8</v>
      </c>
      <c r="B212" s="14" t="n">
        <v>4.4281</v>
      </c>
      <c r="C212" s="19" t="n">
        <v>42456</v>
      </c>
      <c r="G212" s="20" t="n">
        <f aca="false">$G$11</f>
        <v>14.9</v>
      </c>
      <c r="H212" s="20" t="n">
        <f aca="false">$H$11</f>
        <v>9.2</v>
      </c>
      <c r="I212" s="6" t="n">
        <f aca="false">(3.14*H212^2/4)*G212</f>
        <v>989.99176</v>
      </c>
      <c r="J212" s="6" t="n">
        <f aca="false">B212-C212/(2*10^5/1.8467)</f>
        <v>4.036082524</v>
      </c>
      <c r="K212" s="24" t="n">
        <f aca="false">G212-J212</f>
        <v>10.863917476</v>
      </c>
      <c r="L212" s="6" t="n">
        <f aca="false">I212/K212</f>
        <v>91.1265905864103</v>
      </c>
      <c r="M212" s="25" t="n">
        <f aca="false">C212/L212</f>
        <v>465.90133271519</v>
      </c>
      <c r="N212" s="17" t="n">
        <f aca="false">J212/G212</f>
        <v>0.270878021744966</v>
      </c>
      <c r="O212" s="18" t="n">
        <f aca="false">LN(L212/(3.14*H212^2/4))</f>
        <v>0.315914238261125</v>
      </c>
    </row>
    <row r="213" customFormat="false" ht="14.25" hidden="false" customHeight="false" outlineLevel="0" collapsed="false">
      <c r="A213" s="14" t="n">
        <v>19.9</v>
      </c>
      <c r="B213" s="14" t="n">
        <v>4.4488</v>
      </c>
      <c r="C213" s="19" t="n">
        <v>42563</v>
      </c>
      <c r="G213" s="20" t="n">
        <f aca="false">$G$11</f>
        <v>14.9</v>
      </c>
      <c r="H213" s="20" t="n">
        <f aca="false">$H$11</f>
        <v>9.2</v>
      </c>
      <c r="I213" s="6" t="n">
        <f aca="false">(3.14*H213^2/4)*G213</f>
        <v>989.99176</v>
      </c>
      <c r="J213" s="6" t="n">
        <f aca="false">B213-C213/(2*10^5/1.8467)</f>
        <v>4.0557945395</v>
      </c>
      <c r="K213" s="24" t="n">
        <f aca="false">G213-J213</f>
        <v>10.8442054605</v>
      </c>
      <c r="L213" s="6" t="n">
        <f aca="false">I213/K213</f>
        <v>91.2922356189251</v>
      </c>
      <c r="M213" s="25" t="n">
        <f aca="false">C213/L213</f>
        <v>466.22803912556</v>
      </c>
      <c r="N213" s="17" t="n">
        <f aca="false">J213/G213</f>
        <v>0.272200975805369</v>
      </c>
      <c r="O213" s="18" t="n">
        <f aca="false">LN(L213/(3.14*H213^2/4))</f>
        <v>0.317730334565308</v>
      </c>
    </row>
    <row r="214" customFormat="false" ht="14.25" hidden="false" customHeight="false" outlineLevel="0" collapsed="false">
      <c r="A214" s="14" t="n">
        <v>20</v>
      </c>
      <c r="B214" s="14" t="n">
        <v>4.4695</v>
      </c>
      <c r="C214" s="19" t="n">
        <v>42671</v>
      </c>
      <c r="G214" s="20" t="n">
        <f aca="false">$G$11</f>
        <v>14.9</v>
      </c>
      <c r="H214" s="20" t="n">
        <f aca="false">$H$11</f>
        <v>9.2</v>
      </c>
      <c r="I214" s="6" t="n">
        <f aca="false">(3.14*H214^2/4)*G214</f>
        <v>989.99176</v>
      </c>
      <c r="J214" s="6" t="n">
        <f aca="false">B214-C214/(2*10^5/1.8467)</f>
        <v>4.0754973215</v>
      </c>
      <c r="K214" s="24" t="n">
        <f aca="false">G214-J214</f>
        <v>10.8245026785</v>
      </c>
      <c r="L214" s="6" t="n">
        <f aca="false">I214/K214</f>
        <v>91.4584059336376</v>
      </c>
      <c r="M214" s="25" t="n">
        <f aca="false">C214/L214</f>
        <v>466.56181642792</v>
      </c>
      <c r="N214" s="17" t="n">
        <f aca="false">J214/G214</f>
        <v>0.273523310167785</v>
      </c>
      <c r="O214" s="18" t="n">
        <f aca="false">LN(L214/(3.14*H214^2/4))</f>
        <v>0.319548882058177</v>
      </c>
    </row>
    <row r="215" customFormat="false" ht="14.25" hidden="false" customHeight="false" outlineLevel="0" collapsed="false">
      <c r="A215" s="14" t="n">
        <v>20.1</v>
      </c>
      <c r="B215" s="14" t="n">
        <v>4.4901</v>
      </c>
      <c r="C215" s="19" t="n">
        <v>42777</v>
      </c>
      <c r="G215" s="20" t="n">
        <f aca="false">$G$11</f>
        <v>14.9</v>
      </c>
      <c r="H215" s="20" t="n">
        <f aca="false">$H$11</f>
        <v>9.2</v>
      </c>
      <c r="I215" s="6" t="n">
        <f aca="false">(3.14*H215^2/4)*G215</f>
        <v>989.99176</v>
      </c>
      <c r="J215" s="6" t="n">
        <f aca="false">B215-C215/(2*10^5/1.8467)</f>
        <v>4.0951185705</v>
      </c>
      <c r="K215" s="24" t="n">
        <f aca="false">G215-J215</f>
        <v>10.8048814295</v>
      </c>
      <c r="L215" s="6" t="n">
        <f aca="false">I215/K215</f>
        <v>91.624490880305</v>
      </c>
      <c r="M215" s="25" t="n">
        <f aca="false">C215/L215</f>
        <v>466.872989841574</v>
      </c>
      <c r="N215" s="17" t="n">
        <f aca="false">J215/G215</f>
        <v>0.274840172516779</v>
      </c>
      <c r="O215" s="18" t="n">
        <f aca="false">LN(L215/(3.14*H215^2/4))</f>
        <v>0.321363196722373</v>
      </c>
    </row>
    <row r="216" customFormat="false" ht="14.25" hidden="false" customHeight="false" outlineLevel="0" collapsed="false">
      <c r="A216" s="14" t="n">
        <v>20.2</v>
      </c>
      <c r="B216" s="14" t="n">
        <v>4.5108</v>
      </c>
      <c r="C216" s="19" t="n">
        <v>42881</v>
      </c>
      <c r="G216" s="20" t="n">
        <f aca="false">$G$11</f>
        <v>14.9</v>
      </c>
      <c r="H216" s="20" t="n">
        <f aca="false">$H$11</f>
        <v>9.2</v>
      </c>
      <c r="I216" s="6" t="n">
        <f aca="false">(3.14*H216^2/4)*G216</f>
        <v>989.99176</v>
      </c>
      <c r="J216" s="6" t="n">
        <f aca="false">B216-C216/(2*10^5/1.8467)</f>
        <v>4.1148582865</v>
      </c>
      <c r="K216" s="24" t="n">
        <f aca="false">G216-J216</f>
        <v>10.7851417135</v>
      </c>
      <c r="L216" s="6" t="n">
        <f aca="false">I216/K216</f>
        <v>91.7921883919991</v>
      </c>
      <c r="M216" s="25" t="n">
        <f aca="false">C216/L216</f>
        <v>467.15304157339</v>
      </c>
      <c r="N216" s="17" t="n">
        <f aca="false">J216/G216</f>
        <v>0.276164985671141</v>
      </c>
      <c r="O216" s="18" t="n">
        <f aca="false">LN(L216/(3.14*H216^2/4))</f>
        <v>0.323191793326431</v>
      </c>
    </row>
    <row r="217" customFormat="false" ht="14.25" hidden="false" customHeight="false" outlineLevel="0" collapsed="false">
      <c r="A217" s="14" t="n">
        <v>20.3</v>
      </c>
      <c r="B217" s="14" t="n">
        <v>4.5315</v>
      </c>
      <c r="C217" s="19" t="n">
        <v>42989</v>
      </c>
      <c r="G217" s="20" t="n">
        <f aca="false">$G$11</f>
        <v>14.9</v>
      </c>
      <c r="H217" s="20" t="n">
        <f aca="false">$H$11</f>
        <v>9.2</v>
      </c>
      <c r="I217" s="6" t="n">
        <f aca="false">(3.14*H217^2/4)*G217</f>
        <v>989.99176</v>
      </c>
      <c r="J217" s="6" t="n">
        <f aca="false">B217-C217/(2*10^5/1.8467)</f>
        <v>4.1345610685</v>
      </c>
      <c r="K217" s="24" t="n">
        <f aca="false">G217-J217</f>
        <v>10.7654389315</v>
      </c>
      <c r="L217" s="6" t="n">
        <f aca="false">I217/K217</f>
        <v>91.9601853950659</v>
      </c>
      <c r="M217" s="25" t="n">
        <f aca="false">C217/L217</f>
        <v>467.47404667919</v>
      </c>
      <c r="N217" s="17" t="n">
        <f aca="false">J217/G217</f>
        <v>0.277487320033557</v>
      </c>
      <c r="O217" s="18" t="n">
        <f aca="false">LN(L217/(3.14*H217^2/4))</f>
        <v>0.325020309022987</v>
      </c>
    </row>
    <row r="218" customFormat="false" ht="14.25" hidden="false" customHeight="false" outlineLevel="0" collapsed="false">
      <c r="A218" s="14" t="n">
        <v>20.4</v>
      </c>
      <c r="B218" s="14" t="n">
        <v>4.5522</v>
      </c>
      <c r="C218" s="19" t="n">
        <v>43095</v>
      </c>
      <c r="G218" s="20" t="n">
        <f aca="false">$G$11</f>
        <v>14.9</v>
      </c>
      <c r="H218" s="20" t="n">
        <f aca="false">$H$11</f>
        <v>9.2</v>
      </c>
      <c r="I218" s="6" t="n">
        <f aca="false">(3.14*H218^2/4)*G218</f>
        <v>989.99176</v>
      </c>
      <c r="J218" s="6" t="n">
        <f aca="false">B218-C218/(2*10^5/1.8467)</f>
        <v>4.1542823175</v>
      </c>
      <c r="K218" s="24" t="n">
        <f aca="false">G218-J218</f>
        <v>10.7457176825</v>
      </c>
      <c r="L218" s="6" t="n">
        <f aca="false">I218/K218</f>
        <v>92.128956785479</v>
      </c>
      <c r="M218" s="25" t="n">
        <f aca="false">C218/L218</f>
        <v>467.768240341049</v>
      </c>
      <c r="N218" s="17" t="n">
        <f aca="false">J218/G218</f>
        <v>0.278810893791946</v>
      </c>
      <c r="O218" s="18" t="n">
        <f aca="false">LN(L218/(3.14*H218^2/4))</f>
        <v>0.326853892858498</v>
      </c>
    </row>
    <row r="219" customFormat="false" ht="14.25" hidden="false" customHeight="false" outlineLevel="0" collapsed="false">
      <c r="A219" s="14" t="n">
        <v>20.5</v>
      </c>
      <c r="B219" s="14" t="n">
        <v>4.5735</v>
      </c>
      <c r="C219" s="19" t="n">
        <v>43204</v>
      </c>
      <c r="G219" s="20" t="n">
        <f aca="false">$G$11</f>
        <v>14.9</v>
      </c>
      <c r="H219" s="20" t="n">
        <f aca="false">$H$11</f>
        <v>9.2</v>
      </c>
      <c r="I219" s="6" t="n">
        <f aca="false">(3.14*H219^2/4)*G219</f>
        <v>989.99176</v>
      </c>
      <c r="J219" s="6" t="n">
        <f aca="false">B219-C219/(2*10^5/1.8467)</f>
        <v>4.174575866</v>
      </c>
      <c r="K219" s="24" t="n">
        <f aca="false">G219-J219</f>
        <v>10.725424134</v>
      </c>
      <c r="L219" s="6" t="n">
        <f aca="false">I219/K219</f>
        <v>92.30327375695</v>
      </c>
      <c r="M219" s="25" t="n">
        <f aca="false">C219/L219</f>
        <v>468.065738532345</v>
      </c>
      <c r="N219" s="17" t="n">
        <f aca="false">J219/G219</f>
        <v>0.280172876912752</v>
      </c>
      <c r="O219" s="18" t="n">
        <f aca="false">LN(L219/(3.14*H219^2/4))</f>
        <v>0.328744202625561</v>
      </c>
    </row>
    <row r="220" customFormat="false" ht="14.25" hidden="false" customHeight="false" outlineLevel="0" collapsed="false">
      <c r="A220" s="14" t="n">
        <v>20.6</v>
      </c>
      <c r="B220" s="14" t="n">
        <v>4.5942</v>
      </c>
      <c r="C220" s="19" t="n">
        <v>43316</v>
      </c>
      <c r="G220" s="20" t="n">
        <f aca="false">$G$11</f>
        <v>14.9</v>
      </c>
      <c r="H220" s="20" t="n">
        <f aca="false">$H$11</f>
        <v>9.2</v>
      </c>
      <c r="I220" s="6" t="n">
        <f aca="false">(3.14*H220^2/4)*G220</f>
        <v>989.99176</v>
      </c>
      <c r="J220" s="6" t="n">
        <f aca="false">B220-C220/(2*10^5/1.8467)</f>
        <v>4.194241714</v>
      </c>
      <c r="K220" s="24" t="n">
        <f aca="false">G220-J220</f>
        <v>10.705758286</v>
      </c>
      <c r="L220" s="6" t="n">
        <f aca="false">I220/K220</f>
        <v>92.4728294393326</v>
      </c>
      <c r="M220" s="25" t="n">
        <f aca="false">C220/L220</f>
        <v>468.41867241034</v>
      </c>
      <c r="N220" s="17" t="n">
        <f aca="false">J220/G220</f>
        <v>0.281492732483221</v>
      </c>
      <c r="O220" s="18" t="n">
        <f aca="false">LN(L220/(3.14*H220^2/4))</f>
        <v>0.330579458668313</v>
      </c>
    </row>
    <row r="221" customFormat="false" ht="14.25" hidden="false" customHeight="false" outlineLevel="0" collapsed="false">
      <c r="A221" s="14" t="n">
        <v>20.7</v>
      </c>
      <c r="B221" s="14" t="n">
        <v>4.6148</v>
      </c>
      <c r="C221" s="19" t="n">
        <v>43423</v>
      </c>
      <c r="G221" s="20" t="n">
        <f aca="false">$G$11</f>
        <v>14.9</v>
      </c>
      <c r="H221" s="20" t="n">
        <f aca="false">$H$11</f>
        <v>9.2</v>
      </c>
      <c r="I221" s="6" t="n">
        <f aca="false">(3.14*H221^2/4)*G221</f>
        <v>989.99176</v>
      </c>
      <c r="J221" s="6" t="n">
        <f aca="false">B221-C221/(2*10^5/1.8467)</f>
        <v>4.2138537295</v>
      </c>
      <c r="K221" s="24" t="n">
        <f aca="false">G221-J221</f>
        <v>10.6861462705</v>
      </c>
      <c r="L221" s="6" t="n">
        <f aca="false">I221/K221</f>
        <v>92.6425424975657</v>
      </c>
      <c r="M221" s="25" t="n">
        <f aca="false">C221/L221</f>
        <v>468.71554719195</v>
      </c>
      <c r="N221" s="17" t="n">
        <f aca="false">J221/G221</f>
        <v>0.282808975134228</v>
      </c>
      <c r="O221" s="18" t="n">
        <f aca="false">LN(L221/(3.14*H221^2/4))</f>
        <v>0.33241305145973</v>
      </c>
    </row>
    <row r="222" customFormat="false" ht="14.25" hidden="false" customHeight="false" outlineLevel="0" collapsed="false">
      <c r="A222" s="14" t="n">
        <v>20.8</v>
      </c>
      <c r="B222" s="14" t="n">
        <v>4.6354</v>
      </c>
      <c r="C222" s="19" t="n">
        <v>43522</v>
      </c>
      <c r="G222" s="20" t="n">
        <f aca="false">$G$11</f>
        <v>14.9</v>
      </c>
      <c r="H222" s="20" t="n">
        <f aca="false">$H$11</f>
        <v>9.2</v>
      </c>
      <c r="I222" s="6" t="n">
        <f aca="false">(3.14*H222^2/4)*G222</f>
        <v>989.99176</v>
      </c>
      <c r="J222" s="6" t="n">
        <f aca="false">B222-C222/(2*10^5/1.8467)</f>
        <v>4.233539613</v>
      </c>
      <c r="K222" s="24" t="n">
        <f aca="false">G222-J222</f>
        <v>10.666460387</v>
      </c>
      <c r="L222" s="6" t="n">
        <f aca="false">I222/K222</f>
        <v>92.8135223946058</v>
      </c>
      <c r="M222" s="25" t="n">
        <f aca="false">C222/L222</f>
        <v>468.918740255994</v>
      </c>
      <c r="N222" s="17" t="n">
        <f aca="false">J222/G222</f>
        <v>0.284130175369128</v>
      </c>
      <c r="O222" s="18" t="n">
        <f aca="false">LN(L222/(3.14*H222^2/4))</f>
        <v>0.334256937725542</v>
      </c>
    </row>
    <row r="223" customFormat="false" ht="14.25" hidden="false" customHeight="false" outlineLevel="0" collapsed="false">
      <c r="A223" s="14" t="n">
        <v>20.9</v>
      </c>
      <c r="B223" s="14" t="n">
        <v>4.656</v>
      </c>
      <c r="C223" s="19" t="n">
        <v>43636</v>
      </c>
      <c r="G223" s="20" t="n">
        <f aca="false">$G$11</f>
        <v>14.9</v>
      </c>
      <c r="H223" s="20" t="n">
        <f aca="false">$H$11</f>
        <v>9.2</v>
      </c>
      <c r="I223" s="6" t="n">
        <f aca="false">(3.14*H223^2/4)*G223</f>
        <v>989.99176</v>
      </c>
      <c r="J223" s="6" t="n">
        <f aca="false">B223-C223/(2*10^5/1.8467)</f>
        <v>4.253086994</v>
      </c>
      <c r="K223" s="24" t="n">
        <f aca="false">G223-J223</f>
        <v>10.646913006</v>
      </c>
      <c r="L223" s="6" t="n">
        <f aca="false">I223/K223</f>
        <v>92.9839249594785</v>
      </c>
      <c r="M223" s="25" t="n">
        <f aca="false">C223/L223</f>
        <v>469.28541701177</v>
      </c>
      <c r="N223" s="17" t="n">
        <f aca="false">J223/G223</f>
        <v>0.285442080134228</v>
      </c>
      <c r="O223" s="18" t="n">
        <f aca="false">LN(L223/(3.14*H223^2/4))</f>
        <v>0.336091221404649</v>
      </c>
    </row>
    <row r="224" customFormat="false" ht="14.25" hidden="false" customHeight="false" outlineLevel="0" collapsed="false">
      <c r="A224" s="14" t="n">
        <v>21.06</v>
      </c>
      <c r="B224" s="14" t="n">
        <v>4.6891</v>
      </c>
      <c r="C224" s="19" t="n">
        <v>43814</v>
      </c>
      <c r="G224" s="20" t="n">
        <f aca="false">$G$11</f>
        <v>14.9</v>
      </c>
      <c r="H224" s="20" t="n">
        <f aca="false">$H$11</f>
        <v>9.2</v>
      </c>
      <c r="I224" s="6" t="n">
        <f aca="false">(3.14*H224^2/4)*G224</f>
        <v>989.99176</v>
      </c>
      <c r="J224" s="6" t="n">
        <f aca="false">B224-C224/(2*10^5/1.8467)</f>
        <v>4.284543431</v>
      </c>
      <c r="K224" s="24" t="n">
        <f aca="false">G224-J224</f>
        <v>10.615456569</v>
      </c>
      <c r="L224" s="6" t="n">
        <f aca="false">I224/K224</f>
        <v>93.2594611984041</v>
      </c>
      <c r="M224" s="25" t="n">
        <f aca="false">C224/L224</f>
        <v>469.807560937847</v>
      </c>
      <c r="N224" s="17" t="n">
        <f aca="false">J224/G224</f>
        <v>0.287553250402685</v>
      </c>
      <c r="O224" s="18" t="n">
        <f aca="false">LN(L224/(3.14*H224^2/4))</f>
        <v>0.339050107039587</v>
      </c>
    </row>
    <row r="225" customFormat="false" ht="14.25" hidden="false" customHeight="false" outlineLevel="0" collapsed="false">
      <c r="A225" s="14" t="n">
        <v>21.16</v>
      </c>
      <c r="B225" s="14" t="n">
        <v>4.7097</v>
      </c>
      <c r="C225" s="19" t="n">
        <v>43925</v>
      </c>
      <c r="G225" s="20" t="n">
        <f aca="false">$G$11</f>
        <v>14.9</v>
      </c>
      <c r="H225" s="20" t="n">
        <f aca="false">$H$11</f>
        <v>9.2</v>
      </c>
      <c r="I225" s="6" t="n">
        <f aca="false">(3.14*H225^2/4)*G225</f>
        <v>989.99176</v>
      </c>
      <c r="J225" s="6" t="n">
        <f aca="false">B225-C225/(2*10^5/1.8467)</f>
        <v>4.3041185125</v>
      </c>
      <c r="K225" s="24" t="n">
        <f aca="false">G225-J225</f>
        <v>10.5958814875</v>
      </c>
      <c r="L225" s="6" t="n">
        <f aca="false">I225/K225</f>
        <v>93.4317509277446</v>
      </c>
      <c r="M225" s="25" t="n">
        <f aca="false">C225/L225</f>
        <v>470.129260811663</v>
      </c>
      <c r="N225" s="17" t="n">
        <f aca="false">J225/G225</f>
        <v>0.288867014261745</v>
      </c>
      <c r="O225" s="18" t="n">
        <f aca="false">LN(L225/(3.14*H225^2/4))</f>
        <v>0.340895826249288</v>
      </c>
    </row>
    <row r="226" customFormat="false" ht="14.25" hidden="false" customHeight="false" outlineLevel="0" collapsed="false">
      <c r="A226" s="14" t="n">
        <v>21.26</v>
      </c>
      <c r="B226" s="14" t="n">
        <v>4.731</v>
      </c>
      <c r="C226" s="19" t="n">
        <v>44039</v>
      </c>
      <c r="G226" s="20" t="n">
        <f aca="false">$G$11</f>
        <v>14.9</v>
      </c>
      <c r="H226" s="20" t="n">
        <f aca="false">$H$11</f>
        <v>9.2</v>
      </c>
      <c r="I226" s="6" t="n">
        <f aca="false">(3.14*H226^2/4)*G226</f>
        <v>989.99176</v>
      </c>
      <c r="J226" s="6" t="n">
        <f aca="false">B226-C226/(2*10^5/1.8467)</f>
        <v>4.3243658935</v>
      </c>
      <c r="K226" s="24" t="n">
        <f aca="false">G226-J226</f>
        <v>10.5756341065</v>
      </c>
      <c r="L226" s="6" t="n">
        <f aca="false">I226/K226</f>
        <v>93.6106289259318</v>
      </c>
      <c r="M226" s="25" t="n">
        <f aca="false">C226/L226</f>
        <v>470.448714054098</v>
      </c>
      <c r="N226" s="17" t="n">
        <f aca="false">J226/G226</f>
        <v>0.290225898892617</v>
      </c>
      <c r="O226" s="18" t="n">
        <f aca="false">LN(L226/(3.14*H226^2/4))</f>
        <v>0.34280852702717</v>
      </c>
    </row>
    <row r="227" customFormat="false" ht="14.25" hidden="false" customHeight="false" outlineLevel="0" collapsed="false">
      <c r="A227" s="14" t="n">
        <v>21.36</v>
      </c>
      <c r="B227" s="14" t="n">
        <v>4.7518</v>
      </c>
      <c r="C227" s="19" t="n">
        <v>44153</v>
      </c>
      <c r="G227" s="20" t="n">
        <f aca="false">$G$11</f>
        <v>14.9</v>
      </c>
      <c r="H227" s="20" t="n">
        <f aca="false">$H$11</f>
        <v>9.2</v>
      </c>
      <c r="I227" s="6" t="n">
        <f aca="false">(3.14*H227^2/4)*G227</f>
        <v>989.99176</v>
      </c>
      <c r="J227" s="6" t="n">
        <f aca="false">B227-C227/(2*10^5/1.8467)</f>
        <v>4.3441132745</v>
      </c>
      <c r="K227" s="24" t="n">
        <f aca="false">G227-J227</f>
        <v>10.5558867255</v>
      </c>
      <c r="L227" s="6" t="n">
        <f aca="false">I227/K227</f>
        <v>93.7857506189853</v>
      </c>
      <c r="M227" s="25" t="n">
        <f aca="false">C227/L227</f>
        <v>470.785803905077</v>
      </c>
      <c r="N227" s="17" t="n">
        <f aca="false">J227/G227</f>
        <v>0.29155122647651</v>
      </c>
      <c r="O227" s="18" t="n">
        <f aca="false">LN(L227/(3.14*H227^2/4))</f>
        <v>0.344677525184509</v>
      </c>
    </row>
    <row r="228" customFormat="false" ht="14.25" hidden="false" customHeight="false" outlineLevel="0" collapsed="false">
      <c r="A228" s="14" t="n">
        <v>21.46</v>
      </c>
      <c r="B228" s="14" t="n">
        <v>4.7726</v>
      </c>
      <c r="C228" s="19" t="n">
        <v>44266</v>
      </c>
      <c r="G228" s="20" t="n">
        <f aca="false">$G$11</f>
        <v>14.9</v>
      </c>
      <c r="H228" s="20" t="n">
        <f aca="false">$H$11</f>
        <v>9.2</v>
      </c>
      <c r="I228" s="6" t="n">
        <f aca="false">(3.14*H228^2/4)*G228</f>
        <v>989.99176</v>
      </c>
      <c r="J228" s="6" t="n">
        <f aca="false">B228-C228/(2*10^5/1.8467)</f>
        <v>4.363869889</v>
      </c>
      <c r="K228" s="24" t="n">
        <f aca="false">G228-J228</f>
        <v>10.536130111</v>
      </c>
      <c r="L228" s="6" t="n">
        <f aca="false">I228/K228</f>
        <v>93.9616111010647</v>
      </c>
      <c r="M228" s="25" t="n">
        <f aca="false">C228/L228</f>
        <v>471.107290320806</v>
      </c>
      <c r="N228" s="17" t="n">
        <f aca="false">J228/G228</f>
        <v>0.292877173758389</v>
      </c>
      <c r="O228" s="18" t="n">
        <f aca="false">LN(L228/(3.14*H228^2/4))</f>
        <v>0.346550899402933</v>
      </c>
    </row>
    <row r="229" customFormat="false" ht="14.25" hidden="false" customHeight="false" outlineLevel="0" collapsed="false">
      <c r="A229" s="14" t="n">
        <v>21.56</v>
      </c>
      <c r="B229" s="14" t="n">
        <v>4.7933</v>
      </c>
      <c r="C229" s="19" t="n">
        <v>44373</v>
      </c>
      <c r="G229" s="20" t="n">
        <f aca="false">$G$11</f>
        <v>14.9</v>
      </c>
      <c r="H229" s="20" t="n">
        <f aca="false">$H$11</f>
        <v>9.2</v>
      </c>
      <c r="I229" s="6" t="n">
        <f aca="false">(3.14*H229^2/4)*G229</f>
        <v>989.99176</v>
      </c>
      <c r="J229" s="6" t="n">
        <f aca="false">B229-C229/(2*10^5/1.8467)</f>
        <v>4.3835819045</v>
      </c>
      <c r="K229" s="24" t="n">
        <f aca="false">G229-J229</f>
        <v>10.5164180955</v>
      </c>
      <c r="L229" s="6" t="n">
        <f aca="false">I229/K229</f>
        <v>94.1377331150061</v>
      </c>
      <c r="M229" s="25" t="n">
        <f aca="false">C229/L229</f>
        <v>471.3625294736</v>
      </c>
      <c r="N229" s="17" t="n">
        <f aca="false">J229/G229</f>
        <v>0.294200127818792</v>
      </c>
      <c r="O229" s="18" t="n">
        <f aca="false">LN(L229/(3.14*H229^2/4))</f>
        <v>0.348423548838734</v>
      </c>
    </row>
    <row r="230" customFormat="false" ht="14.25" hidden="false" customHeight="false" outlineLevel="0" collapsed="false">
      <c r="A230" s="14" t="n">
        <v>21.66</v>
      </c>
      <c r="B230" s="14" t="n">
        <v>4.814</v>
      </c>
      <c r="C230" s="19" t="n">
        <v>44485</v>
      </c>
      <c r="G230" s="20" t="n">
        <f aca="false">$G$11</f>
        <v>14.9</v>
      </c>
      <c r="H230" s="20" t="n">
        <f aca="false">$H$11</f>
        <v>9.2</v>
      </c>
      <c r="I230" s="6" t="n">
        <f aca="false">(3.14*H230^2/4)*G230</f>
        <v>989.99176</v>
      </c>
      <c r="J230" s="6" t="n">
        <f aca="false">B230-C230/(2*10^5/1.8467)</f>
        <v>4.4032477525</v>
      </c>
      <c r="K230" s="24" t="n">
        <f aca="false">G230-J230</f>
        <v>10.4967522475</v>
      </c>
      <c r="L230" s="6" t="n">
        <f aca="false">I230/K230</f>
        <v>94.3141017961804</v>
      </c>
      <c r="M230" s="25" t="n">
        <f aca="false">C230/L230</f>
        <v>471.668596241687</v>
      </c>
      <c r="N230" s="17" t="n">
        <f aca="false">J230/G230</f>
        <v>0.295519983389262</v>
      </c>
      <c r="O230" s="18" t="n">
        <f aca="false">LN(L230/(3.14*H230^2/4))</f>
        <v>0.350295313395972</v>
      </c>
    </row>
    <row r="231" customFormat="false" ht="14.25" hidden="false" customHeight="false" outlineLevel="0" collapsed="false">
      <c r="A231" s="14" t="n">
        <v>21.76</v>
      </c>
      <c r="B231" s="14" t="n">
        <v>4.8347</v>
      </c>
      <c r="C231" s="19" t="n">
        <v>44600</v>
      </c>
      <c r="G231" s="20" t="n">
        <f aca="false">$G$11</f>
        <v>14.9</v>
      </c>
      <c r="H231" s="20" t="n">
        <f aca="false">$H$11</f>
        <v>9.2</v>
      </c>
      <c r="I231" s="6" t="n">
        <f aca="false">(3.14*H231^2/4)*G231</f>
        <v>989.99176</v>
      </c>
      <c r="J231" s="6" t="n">
        <f aca="false">B231-C231/(2*10^5/1.8467)</f>
        <v>4.4228859</v>
      </c>
      <c r="K231" s="24" t="n">
        <f aca="false">G231-J231</f>
        <v>10.4771141</v>
      </c>
      <c r="L231" s="6" t="n">
        <f aca="false">I231/K231</f>
        <v>94.4908827517684</v>
      </c>
      <c r="M231" s="25" t="n">
        <f aca="false">C231/L231</f>
        <v>472.003210269144</v>
      </c>
      <c r="N231" s="17" t="n">
        <f aca="false">J231/G231</f>
        <v>0.296837979865772</v>
      </c>
      <c r="O231" s="18" t="n">
        <f aca="false">LN(L231/(3.14*H231^2/4))</f>
        <v>0.352167944117791</v>
      </c>
    </row>
    <row r="232" customFormat="false" ht="14.25" hidden="false" customHeight="false" outlineLevel="0" collapsed="false">
      <c r="A232" s="14" t="n">
        <v>21.86</v>
      </c>
      <c r="B232" s="14" t="n">
        <v>4.8553</v>
      </c>
      <c r="C232" s="19" t="n">
        <v>44714</v>
      </c>
      <c r="G232" s="20" t="n">
        <f aca="false">$G$11</f>
        <v>14.9</v>
      </c>
      <c r="H232" s="20" t="n">
        <f aca="false">$H$11</f>
        <v>9.2</v>
      </c>
      <c r="I232" s="6" t="n">
        <f aca="false">(3.14*H232^2/4)*G232</f>
        <v>989.99176</v>
      </c>
      <c r="J232" s="6" t="n">
        <f aca="false">B232-C232/(2*10^5/1.8467)</f>
        <v>4.442433281</v>
      </c>
      <c r="K232" s="24" t="n">
        <f aca="false">G232-J232</f>
        <v>10.457566719</v>
      </c>
      <c r="L232" s="6" t="n">
        <f aca="false">I232/K232</f>
        <v>94.6675059888757</v>
      </c>
      <c r="M232" s="25" t="n">
        <f aca="false">C232/L232</f>
        <v>472.326798228468</v>
      </c>
      <c r="N232" s="17" t="n">
        <f aca="false">J232/G232</f>
        <v>0.298149884630872</v>
      </c>
      <c r="O232" s="18" t="n">
        <f aca="false">LN(L232/(3.14*H232^2/4))</f>
        <v>0.354035408623205</v>
      </c>
    </row>
    <row r="233" customFormat="false" ht="14.25" hidden="false" customHeight="false" outlineLevel="0" collapsed="false">
      <c r="A233" s="14" t="n">
        <v>21.96</v>
      </c>
      <c r="B233" s="14" t="n">
        <v>4.876</v>
      </c>
      <c r="C233" s="19" t="n">
        <v>44822</v>
      </c>
      <c r="G233" s="20" t="n">
        <f aca="false">$G$11</f>
        <v>14.9</v>
      </c>
      <c r="H233" s="20" t="n">
        <f aca="false">$H$11</f>
        <v>9.2</v>
      </c>
      <c r="I233" s="6" t="n">
        <f aca="false">(3.14*H233^2/4)*G233</f>
        <v>989.99176</v>
      </c>
      <c r="J233" s="6" t="n">
        <f aca="false">B233-C233/(2*10^5/1.8467)</f>
        <v>4.462136063</v>
      </c>
      <c r="K233" s="24" t="n">
        <f aca="false">G233-J233</f>
        <v>10.437863937</v>
      </c>
      <c r="L233" s="6" t="n">
        <f aca="false">I233/K233</f>
        <v>94.8462028222739</v>
      </c>
      <c r="M233" s="25" t="n">
        <f aca="false">C233/L233</f>
        <v>472.575587279852</v>
      </c>
      <c r="N233" s="17" t="n">
        <f aca="false">J233/G233</f>
        <v>0.299472218993289</v>
      </c>
      <c r="O233" s="18" t="n">
        <f aca="false">LN(L233/(3.14*H233^2/4))</f>
        <v>0.355921255166753</v>
      </c>
    </row>
    <row r="234" customFormat="false" ht="14.25" hidden="false" customHeight="false" outlineLevel="0" collapsed="false">
      <c r="A234" s="14" t="n">
        <v>22.06</v>
      </c>
      <c r="B234" s="14" t="n">
        <v>4.8973</v>
      </c>
      <c r="C234" s="19" t="n">
        <v>44939</v>
      </c>
      <c r="G234" s="20" t="n">
        <f aca="false">$G$11</f>
        <v>14.9</v>
      </c>
      <c r="H234" s="20" t="n">
        <f aca="false">$H$11</f>
        <v>9.2</v>
      </c>
      <c r="I234" s="6" t="n">
        <f aca="false">(3.14*H234^2/4)*G234</f>
        <v>989.99176</v>
      </c>
      <c r="J234" s="6" t="n">
        <f aca="false">B234-C234/(2*10^5/1.8467)</f>
        <v>4.4823557435</v>
      </c>
      <c r="K234" s="24" t="n">
        <f aca="false">G234-J234</f>
        <v>10.4176442565</v>
      </c>
      <c r="L234" s="6" t="n">
        <f aca="false">I234/K234</f>
        <v>95.0302904979984</v>
      </c>
      <c r="M234" s="25" t="n">
        <f aca="false">C234/L234</f>
        <v>472.891325118558</v>
      </c>
      <c r="N234" s="17" t="n">
        <f aca="false">J234/G234</f>
        <v>0.300829244530201</v>
      </c>
      <c r="O234" s="18" t="n">
        <f aca="false">LN(L234/(3.14*H234^2/4))</f>
        <v>0.357860281216619</v>
      </c>
    </row>
    <row r="235" customFormat="false" ht="14.25" hidden="false" customHeight="false" outlineLevel="0" collapsed="false">
      <c r="A235" s="14" t="n">
        <v>22.16</v>
      </c>
      <c r="B235" s="14" t="n">
        <v>4.9179</v>
      </c>
      <c r="C235" s="19" t="n">
        <v>45046</v>
      </c>
      <c r="G235" s="20" t="n">
        <f aca="false">$G$11</f>
        <v>14.9</v>
      </c>
      <c r="H235" s="20" t="n">
        <f aca="false">$H$11</f>
        <v>9.2</v>
      </c>
      <c r="I235" s="6" t="n">
        <f aca="false">(3.14*H235^2/4)*G235</f>
        <v>989.99176</v>
      </c>
      <c r="J235" s="6" t="n">
        <f aca="false">B235-C235/(2*10^5/1.8467)</f>
        <v>4.501967759</v>
      </c>
      <c r="K235" s="24" t="n">
        <f aca="false">G235-J235</f>
        <v>10.398032241</v>
      </c>
      <c r="L235" s="6" t="n">
        <f aca="false">I235/K235</f>
        <v>95.2095297508705</v>
      </c>
      <c r="M235" s="25" t="n">
        <f aca="false">C235/L235</f>
        <v>473.124907956897</v>
      </c>
      <c r="N235" s="17" t="n">
        <f aca="false">J235/G235</f>
        <v>0.302145487181208</v>
      </c>
      <c r="O235" s="18" t="n">
        <f aca="false">LN(L235/(3.14*H235^2/4))</f>
        <v>0.359744632302256</v>
      </c>
    </row>
    <row r="236" customFormat="false" ht="14.25" hidden="false" customHeight="false" outlineLevel="0" collapsed="false">
      <c r="A236" s="14" t="n">
        <v>22.26</v>
      </c>
      <c r="B236" s="14" t="n">
        <v>4.9385</v>
      </c>
      <c r="C236" s="19" t="n">
        <v>45155</v>
      </c>
      <c r="G236" s="20" t="n">
        <f aca="false">$G$11</f>
        <v>14.9</v>
      </c>
      <c r="H236" s="20" t="n">
        <f aca="false">$H$11</f>
        <v>9.2</v>
      </c>
      <c r="I236" s="6" t="n">
        <f aca="false">(3.14*H236^2/4)*G236</f>
        <v>989.99176</v>
      </c>
      <c r="J236" s="6" t="n">
        <f aca="false">B236-C236/(2*10^5/1.8467)</f>
        <v>4.5215613075</v>
      </c>
      <c r="K236" s="24" t="n">
        <f aca="false">G236-J236</f>
        <v>10.3784386925</v>
      </c>
      <c r="L236" s="6" t="n">
        <f aca="false">I236/K236</f>
        <v>95.3892766852705</v>
      </c>
      <c r="M236" s="25" t="n">
        <f aca="false">C236/L236</f>
        <v>473.376060382399</v>
      </c>
      <c r="N236" s="17" t="n">
        <f aca="false">J236/G236</f>
        <v>0.303460490436242</v>
      </c>
      <c r="O236" s="18" t="n">
        <f aca="false">LN(L236/(3.14*H236^2/4))</f>
        <v>0.361630761507871</v>
      </c>
    </row>
    <row r="237" customFormat="false" ht="14.25" hidden="false" customHeight="false" outlineLevel="0" collapsed="false">
      <c r="A237" s="14" t="n">
        <v>22.36</v>
      </c>
      <c r="B237" s="14" t="n">
        <v>4.9591</v>
      </c>
      <c r="C237" s="19" t="n">
        <v>45270</v>
      </c>
      <c r="G237" s="20" t="n">
        <f aca="false">$G$11</f>
        <v>14.9</v>
      </c>
      <c r="H237" s="20" t="n">
        <f aca="false">$H$11</f>
        <v>9.2</v>
      </c>
      <c r="I237" s="6" t="n">
        <f aca="false">(3.14*H237^2/4)*G237</f>
        <v>989.99176</v>
      </c>
      <c r="J237" s="6" t="n">
        <f aca="false">B237-C237/(2*10^5/1.8467)</f>
        <v>4.541099455</v>
      </c>
      <c r="K237" s="24" t="n">
        <f aca="false">G237-J237</f>
        <v>10.358900545</v>
      </c>
      <c r="L237" s="6" t="n">
        <f aca="false">I237/K237</f>
        <v>95.5691924736014</v>
      </c>
      <c r="M237" s="25" t="n">
        <f aca="false">C237/L237</f>
        <v>473.688212992955</v>
      </c>
      <c r="N237" s="17" t="n">
        <f aca="false">J237/G237</f>
        <v>0.304771775503356</v>
      </c>
      <c r="O237" s="18" t="n">
        <f aca="false">LN(L237/(3.14*H237^2/4))</f>
        <v>0.363515106751733</v>
      </c>
    </row>
    <row r="238" customFormat="false" ht="14.25" hidden="false" customHeight="false" outlineLevel="0" collapsed="false">
      <c r="A238" s="14" t="n">
        <v>22.46</v>
      </c>
      <c r="B238" s="14" t="n">
        <v>4.9798</v>
      </c>
      <c r="C238" s="19" t="n">
        <v>45389</v>
      </c>
      <c r="G238" s="20" t="n">
        <f aca="false">$G$11</f>
        <v>14.9</v>
      </c>
      <c r="H238" s="20" t="n">
        <f aca="false">$H$11</f>
        <v>9.2</v>
      </c>
      <c r="I238" s="6" t="n">
        <f aca="false">(3.14*H238^2/4)*G238</f>
        <v>989.99176</v>
      </c>
      <c r="J238" s="6" t="n">
        <f aca="false">B238-C238/(2*10^5/1.8467)</f>
        <v>4.5607006685</v>
      </c>
      <c r="K238" s="24" t="n">
        <f aca="false">G238-J238</f>
        <v>10.3392993315</v>
      </c>
      <c r="L238" s="6" t="n">
        <f aca="false">I238/K238</f>
        <v>95.7503722697981</v>
      </c>
      <c r="M238" s="25" t="n">
        <f aca="false">C238/L238</f>
        <v>474.034710508554</v>
      </c>
      <c r="N238" s="17" t="n">
        <f aca="false">J238/G238</f>
        <v>0.306087293187919</v>
      </c>
      <c r="O238" s="18" t="n">
        <f aca="false">LN(L238/(3.14*H238^2/4))</f>
        <v>0.365409109078165</v>
      </c>
    </row>
    <row r="239" customFormat="false" ht="14.25" hidden="false" customHeight="false" outlineLevel="0" collapsed="false">
      <c r="A239" s="14" t="n">
        <v>22.56</v>
      </c>
      <c r="B239" s="14" t="n">
        <v>5.0004</v>
      </c>
      <c r="C239" s="19" t="n">
        <v>45498</v>
      </c>
      <c r="G239" s="20" t="n">
        <f aca="false">$G$11</f>
        <v>14.9</v>
      </c>
      <c r="H239" s="20" t="n">
        <f aca="false">$H$11</f>
        <v>9.2</v>
      </c>
      <c r="I239" s="6" t="n">
        <f aca="false">(3.14*H239^2/4)*G239</f>
        <v>989.99176</v>
      </c>
      <c r="J239" s="6" t="n">
        <f aca="false">B239-C239/(2*10^5/1.8467)</f>
        <v>4.580294217</v>
      </c>
      <c r="K239" s="24" t="n">
        <f aca="false">G239-J239</f>
        <v>10.319705783</v>
      </c>
      <c r="L239" s="6" t="n">
        <f aca="false">I239/K239</f>
        <v>95.9321690770339</v>
      </c>
      <c r="M239" s="25" t="n">
        <f aca="false">C239/L239</f>
        <v>474.272607799214</v>
      </c>
      <c r="N239" s="17" t="n">
        <f aca="false">J239/G239</f>
        <v>0.307402296442953</v>
      </c>
      <c r="O239" s="18" t="n">
        <f aca="false">LN(L239/(3.14*H239^2/4))</f>
        <v>0.367305962703622</v>
      </c>
    </row>
    <row r="240" customFormat="false" ht="14.25" hidden="false" customHeight="false" outlineLevel="0" collapsed="false">
      <c r="A240" s="14" t="n">
        <v>22.66</v>
      </c>
      <c r="B240" s="14" t="n">
        <v>5.0487</v>
      </c>
      <c r="C240" s="19" t="n">
        <v>45758</v>
      </c>
      <c r="G240" s="20" t="n">
        <f aca="false">$G$11</f>
        <v>14.9</v>
      </c>
      <c r="H240" s="20" t="n">
        <f aca="false">$H$11</f>
        <v>9.2</v>
      </c>
      <c r="I240" s="6" t="n">
        <f aca="false">(3.14*H240^2/4)*G240</f>
        <v>989.99176</v>
      </c>
      <c r="J240" s="6" t="n">
        <f aca="false">B240-C240/(2*10^5/1.8467)</f>
        <v>4.626193507</v>
      </c>
      <c r="K240" s="24" t="n">
        <f aca="false">G240-J240</f>
        <v>10.273806493</v>
      </c>
      <c r="L240" s="6" t="n">
        <f aca="false">I240/K240</f>
        <v>96.3607559354486</v>
      </c>
      <c r="M240" s="25" t="n">
        <f aca="false">C240/L240</f>
        <v>474.861364004377</v>
      </c>
      <c r="N240" s="17" t="n">
        <f aca="false">J240/G240</f>
        <v>0.310482785704698</v>
      </c>
      <c r="O240" s="18" t="n">
        <f aca="false">LN(L240/(3.14*H240^2/4))</f>
        <v>0.371763615714819</v>
      </c>
    </row>
    <row r="241" customFormat="false" ht="14.25" hidden="false" customHeight="false" outlineLevel="0" collapsed="false">
      <c r="A241" s="14" t="n">
        <v>22.76</v>
      </c>
      <c r="B241" s="14" t="n">
        <v>5.07</v>
      </c>
      <c r="C241" s="19" t="n">
        <v>45874</v>
      </c>
      <c r="G241" s="20" t="n">
        <f aca="false">$G$11</f>
        <v>14.9</v>
      </c>
      <c r="H241" s="20" t="n">
        <f aca="false">$H$11</f>
        <v>9.2</v>
      </c>
      <c r="I241" s="6" t="n">
        <f aca="false">(3.14*H241^2/4)*G241</f>
        <v>989.99176</v>
      </c>
      <c r="J241" s="6" t="n">
        <f aca="false">B241-C241/(2*10^5/1.8467)</f>
        <v>4.646422421</v>
      </c>
      <c r="K241" s="24" t="n">
        <f aca="false">G241-J241</f>
        <v>10.253577579</v>
      </c>
      <c r="L241" s="6" t="n">
        <f aca="false">I241/K241</f>
        <v>96.5508626011245</v>
      </c>
      <c r="M241" s="25" t="n">
        <f aca="false">C241/L241</f>
        <v>475.127811022433</v>
      </c>
      <c r="N241" s="17" t="n">
        <f aca="false">J241/G241</f>
        <v>0.311840430939597</v>
      </c>
      <c r="O241" s="18" t="n">
        <f aca="false">LN(L241/(3.14*H241^2/4))</f>
        <v>0.373734536166968</v>
      </c>
    </row>
    <row r="242" customFormat="false" ht="14.25" hidden="false" customHeight="false" outlineLevel="0" collapsed="false">
      <c r="A242" s="14" t="n">
        <v>22.86</v>
      </c>
      <c r="B242" s="14" t="n">
        <v>5.0907</v>
      </c>
      <c r="C242" s="19" t="n">
        <v>45990</v>
      </c>
      <c r="G242" s="20" t="n">
        <f aca="false">$G$11</f>
        <v>14.9</v>
      </c>
      <c r="H242" s="20" t="n">
        <f aca="false">$H$11</f>
        <v>9.2</v>
      </c>
      <c r="I242" s="6" t="n">
        <f aca="false">(3.14*H242^2/4)*G242</f>
        <v>989.99176</v>
      </c>
      <c r="J242" s="6" t="n">
        <f aca="false">B242-C242/(2*10^5/1.8467)</f>
        <v>4.666051335</v>
      </c>
      <c r="K242" s="24" t="n">
        <f aca="false">G242-J242</f>
        <v>10.233948665</v>
      </c>
      <c r="L242" s="6" t="n">
        <f aca="false">I242/K242</f>
        <v>96.7360490468124</v>
      </c>
      <c r="M242" s="25" t="n">
        <f aca="false">C242/L242</f>
        <v>475.417390447118</v>
      </c>
      <c r="N242" s="17" t="n">
        <f aca="false">J242/G242</f>
        <v>0.313157807718121</v>
      </c>
      <c r="O242" s="18" t="n">
        <f aca="false">LN(L242/(3.14*H242^2/4))</f>
        <v>0.375650718703822</v>
      </c>
    </row>
    <row r="243" customFormat="false" ht="14.25" hidden="false" customHeight="false" outlineLevel="0" collapsed="false">
      <c r="A243" s="14" t="n">
        <v>22.96</v>
      </c>
      <c r="B243" s="14" t="n">
        <v>5.1114</v>
      </c>
      <c r="C243" s="19" t="n">
        <v>46105</v>
      </c>
      <c r="G243" s="20" t="n">
        <f aca="false">$G$11</f>
        <v>14.9</v>
      </c>
      <c r="H243" s="20" t="n">
        <f aca="false">$H$11</f>
        <v>9.2</v>
      </c>
      <c r="I243" s="6" t="n">
        <f aca="false">(3.14*H243^2/4)*G243</f>
        <v>989.99176</v>
      </c>
      <c r="J243" s="6" t="n">
        <f aca="false">B243-C243/(2*10^5/1.8467)</f>
        <v>4.6856894825</v>
      </c>
      <c r="K243" s="24" t="n">
        <f aca="false">G243-J243</f>
        <v>10.2143105175</v>
      </c>
      <c r="L243" s="6" t="n">
        <f aca="false">I243/K243</f>
        <v>96.9220348553007</v>
      </c>
      <c r="M243" s="25" t="n">
        <f aca="false">C243/L243</f>
        <v>475.691622331622</v>
      </c>
      <c r="N243" s="17" t="n">
        <f aca="false">J243/G243</f>
        <v>0.314475804194631</v>
      </c>
      <c r="O243" s="18" t="n">
        <f aca="false">LN(L243/(3.14*H243^2/4))</f>
        <v>0.377571484023</v>
      </c>
    </row>
    <row r="244" customFormat="false" ht="14.25" hidden="false" customHeight="false" outlineLevel="0" collapsed="false">
      <c r="A244" s="14" t="n">
        <v>23.06</v>
      </c>
      <c r="B244" s="14" t="n">
        <v>5.1321</v>
      </c>
      <c r="C244" s="19" t="n">
        <v>46220</v>
      </c>
      <c r="G244" s="20" t="n">
        <f aca="false">$G$11</f>
        <v>14.9</v>
      </c>
      <c r="H244" s="20" t="n">
        <f aca="false">$H$11</f>
        <v>9.2</v>
      </c>
      <c r="I244" s="6" t="n">
        <f aca="false">(3.14*H244^2/4)*G244</f>
        <v>989.99176</v>
      </c>
      <c r="J244" s="6" t="n">
        <f aca="false">B244-C244/(2*10^5/1.8467)</f>
        <v>4.70532763</v>
      </c>
      <c r="K244" s="24" t="n">
        <f aca="false">G244-J244</f>
        <v>10.19467237</v>
      </c>
      <c r="L244" s="6" t="n">
        <f aca="false">I244/K244</f>
        <v>97.1087371981921</v>
      </c>
      <c r="M244" s="25" t="n">
        <f aca="false">C244/L244</f>
        <v>475.961291780247</v>
      </c>
      <c r="N244" s="17" t="n">
        <f aca="false">J244/G244</f>
        <v>0.315793800671141</v>
      </c>
      <c r="O244" s="18" t="n">
        <f aca="false">LN(L244/(3.14*H244^2/4))</f>
        <v>0.379495945782722</v>
      </c>
    </row>
    <row r="245" customFormat="false" ht="14.25" hidden="false" customHeight="false" outlineLevel="0" collapsed="false">
      <c r="A245" s="14" t="n">
        <v>23.16</v>
      </c>
      <c r="B245" s="14" t="n">
        <v>5.1527</v>
      </c>
      <c r="C245" s="19" t="n">
        <v>46329</v>
      </c>
      <c r="G245" s="20" t="n">
        <f aca="false">$G$11</f>
        <v>14.9</v>
      </c>
      <c r="H245" s="20" t="n">
        <f aca="false">$H$11</f>
        <v>9.2</v>
      </c>
      <c r="I245" s="6" t="n">
        <f aca="false">(3.14*H245^2/4)*G245</f>
        <v>989.99176</v>
      </c>
      <c r="J245" s="6" t="n">
        <f aca="false">B245-C245/(2*10^5/1.8467)</f>
        <v>4.7249211785</v>
      </c>
      <c r="K245" s="24" t="n">
        <f aca="false">G245-J245</f>
        <v>10.1750788215</v>
      </c>
      <c r="L245" s="6" t="n">
        <f aca="false">I245/K245</f>
        <v>97.2957337596385</v>
      </c>
      <c r="M245" s="25" t="n">
        <f aca="false">C245/L245</f>
        <v>476.166818521069</v>
      </c>
      <c r="N245" s="17" t="n">
        <f aca="false">J245/G245</f>
        <v>0.317108803926175</v>
      </c>
      <c r="O245" s="18" t="n">
        <f aca="false">LN(L245/(3.14*H245^2/4))</f>
        <v>0.381419735067993</v>
      </c>
    </row>
    <row r="246" customFormat="false" ht="14.25" hidden="false" customHeight="false" outlineLevel="0" collapsed="false">
      <c r="A246" s="14" t="n">
        <v>23.26</v>
      </c>
      <c r="B246" s="14" t="n">
        <v>5.1734</v>
      </c>
      <c r="C246" s="19" t="n">
        <v>46445</v>
      </c>
      <c r="G246" s="20" t="n">
        <f aca="false">$G$11</f>
        <v>14.9</v>
      </c>
      <c r="H246" s="20" t="n">
        <f aca="false">$H$11</f>
        <v>9.2</v>
      </c>
      <c r="I246" s="6" t="n">
        <f aca="false">(3.14*H246^2/4)*G246</f>
        <v>989.99176</v>
      </c>
      <c r="J246" s="6" t="n">
        <f aca="false">B246-C246/(2*10^5/1.8467)</f>
        <v>4.7445500925</v>
      </c>
      <c r="K246" s="24" t="n">
        <f aca="false">G246-J246</f>
        <v>10.1554499075</v>
      </c>
      <c r="L246" s="6" t="n">
        <f aca="false">I246/K246</f>
        <v>97.4837913649568</v>
      </c>
      <c r="M246" s="25" t="n">
        <f aca="false">C246/L246</f>
        <v>476.438178590332</v>
      </c>
      <c r="N246" s="17" t="n">
        <f aca="false">J246/G246</f>
        <v>0.318426180704698</v>
      </c>
      <c r="O246" s="18" t="n">
        <f aca="false">LN(L246/(3.14*H246^2/4))</f>
        <v>0.38335071486304</v>
      </c>
    </row>
    <row r="247" customFormat="false" ht="14.25" hidden="false" customHeight="false" outlineLevel="0" collapsed="false">
      <c r="A247" s="14" t="n">
        <v>23.36</v>
      </c>
      <c r="B247" s="14" t="n">
        <v>5.194</v>
      </c>
      <c r="C247" s="19" t="n">
        <v>46560</v>
      </c>
      <c r="G247" s="20" t="n">
        <f aca="false">$G$11</f>
        <v>14.9</v>
      </c>
      <c r="H247" s="20" t="n">
        <f aca="false">$H$11</f>
        <v>9.2</v>
      </c>
      <c r="I247" s="6" t="n">
        <f aca="false">(3.14*H247^2/4)*G247</f>
        <v>989.99176</v>
      </c>
      <c r="J247" s="6" t="n">
        <f aca="false">B247-C247/(2*10^5/1.8467)</f>
        <v>4.76408824</v>
      </c>
      <c r="K247" s="24" t="n">
        <f aca="false">G247-J247</f>
        <v>10.13591176</v>
      </c>
      <c r="L247" s="6" t="n">
        <f aca="false">I247/K247</f>
        <v>97.6717026984063</v>
      </c>
      <c r="M247" s="25" t="n">
        <f aca="false">C247/L247</f>
        <v>476.698969237481</v>
      </c>
      <c r="N247" s="17" t="n">
        <f aca="false">J247/G247</f>
        <v>0.319737465771812</v>
      </c>
      <c r="O247" s="18" t="n">
        <f aca="false">LN(L247/(3.14*H247^2/4))</f>
        <v>0.385276475574258</v>
      </c>
    </row>
    <row r="248" customFormat="false" ht="14.25" hidden="false" customHeight="false" outlineLevel="0" collapsed="false">
      <c r="A248" s="14" t="n">
        <v>23.46</v>
      </c>
      <c r="B248" s="14" t="n">
        <v>5.2147</v>
      </c>
      <c r="C248" s="19" t="n">
        <v>46676</v>
      </c>
      <c r="G248" s="20" t="n">
        <f aca="false">$G$11</f>
        <v>14.9</v>
      </c>
      <c r="H248" s="20" t="n">
        <f aca="false">$H$11</f>
        <v>9.2</v>
      </c>
      <c r="I248" s="6" t="n">
        <f aca="false">(3.14*H248^2/4)*G248</f>
        <v>989.99176</v>
      </c>
      <c r="J248" s="6" t="n">
        <f aca="false">B248-C248/(2*10^5/1.8467)</f>
        <v>4.783717154</v>
      </c>
      <c r="K248" s="24" t="n">
        <f aca="false">G248-J248</f>
        <v>10.116282846</v>
      </c>
      <c r="L248" s="6" t="n">
        <f aca="false">I248/K248</f>
        <v>97.8612179068762</v>
      </c>
      <c r="M248" s="25" t="n">
        <f aca="false">C248/L248</f>
        <v>476.96115987864</v>
      </c>
      <c r="N248" s="17" t="n">
        <f aca="false">J248/G248</f>
        <v>0.321054842550336</v>
      </c>
      <c r="O248" s="18" t="n">
        <f aca="false">LN(L248/(3.14*H248^2/4))</f>
        <v>0.387214924273603</v>
      </c>
    </row>
    <row r="249" customFormat="false" ht="14.25" hidden="false" customHeight="false" outlineLevel="0" collapsed="false">
      <c r="A249" s="14" t="n">
        <v>23.56</v>
      </c>
      <c r="B249" s="14" t="n">
        <v>5.2361</v>
      </c>
      <c r="C249" s="19" t="n">
        <v>46793</v>
      </c>
      <c r="G249" s="20" t="n">
        <f aca="false">$G$11</f>
        <v>14.9</v>
      </c>
      <c r="H249" s="20" t="n">
        <f aca="false">$H$11</f>
        <v>9.2</v>
      </c>
      <c r="I249" s="6" t="n">
        <f aca="false">(3.14*H249^2/4)*G249</f>
        <v>989.99176</v>
      </c>
      <c r="J249" s="6" t="n">
        <f aca="false">B249-C249/(2*10^5/1.8467)</f>
        <v>4.8040368345</v>
      </c>
      <c r="K249" s="24" t="n">
        <f aca="false">G249-J249</f>
        <v>10.0959631655</v>
      </c>
      <c r="L249" s="6" t="n">
        <f aca="false">I249/K249</f>
        <v>98.0581786770981</v>
      </c>
      <c r="M249" s="25" t="n">
        <f aca="false">C249/L249</f>
        <v>477.196299495706</v>
      </c>
      <c r="N249" s="17" t="n">
        <f aca="false">J249/G249</f>
        <v>0.322418579496644</v>
      </c>
      <c r="O249" s="18" t="n">
        <f aca="false">LN(L249/(3.14*H249^2/4))</f>
        <v>0.389225555584331</v>
      </c>
    </row>
    <row r="250" customFormat="false" ht="14.25" hidden="false" customHeight="false" outlineLevel="0" collapsed="false">
      <c r="A250" s="14" t="n">
        <v>23.66</v>
      </c>
      <c r="B250" s="14" t="n">
        <v>5.2568</v>
      </c>
      <c r="C250" s="19" t="n">
        <v>46913</v>
      </c>
      <c r="G250" s="20" t="n">
        <f aca="false">$G$11</f>
        <v>14.9</v>
      </c>
      <c r="H250" s="20" t="n">
        <f aca="false">$H$11</f>
        <v>9.2</v>
      </c>
      <c r="I250" s="6" t="n">
        <f aca="false">(3.14*H250^2/4)*G250</f>
        <v>989.99176</v>
      </c>
      <c r="J250" s="6" t="n">
        <f aca="false">B250-C250/(2*10^5/1.8467)</f>
        <v>4.8236288145</v>
      </c>
      <c r="K250" s="24" t="n">
        <f aca="false">G250-J250</f>
        <v>10.0763711855</v>
      </c>
      <c r="L250" s="6" t="n">
        <f aca="false">I250/K250</f>
        <v>98.2488379769701</v>
      </c>
      <c r="M250" s="25" t="n">
        <f aca="false">C250/L250</f>
        <v>477.491652481392</v>
      </c>
      <c r="N250" s="17" t="n">
        <f aca="false">J250/G250</f>
        <v>0.323733477483221</v>
      </c>
      <c r="O250" s="18" t="n">
        <f aca="false">LN(L250/(3.14*H250^2/4))</f>
        <v>0.391168016562757</v>
      </c>
    </row>
    <row r="251" customFormat="false" ht="14.25" hidden="false" customHeight="false" outlineLevel="0" collapsed="false">
      <c r="A251" s="14" t="n">
        <v>23.76</v>
      </c>
      <c r="B251" s="14" t="n">
        <v>5.2775</v>
      </c>
      <c r="C251" s="19" t="n">
        <v>47024</v>
      </c>
      <c r="G251" s="20" t="n">
        <f aca="false">$G$11</f>
        <v>14.9</v>
      </c>
      <c r="H251" s="20" t="n">
        <f aca="false">$H$11</f>
        <v>9.2</v>
      </c>
      <c r="I251" s="6" t="n">
        <f aca="false">(3.14*H251^2/4)*G251</f>
        <v>989.99176</v>
      </c>
      <c r="J251" s="6" t="n">
        <f aca="false">B251-C251/(2*10^5/1.8467)</f>
        <v>4.843303896</v>
      </c>
      <c r="K251" s="24" t="n">
        <f aca="false">G251-J251</f>
        <v>10.056696104</v>
      </c>
      <c r="L251" s="6" t="n">
        <f aca="false">I251/K251</f>
        <v>98.4410535788424</v>
      </c>
      <c r="M251" s="25" t="n">
        <f aca="false">C251/L251</f>
        <v>477.686882560008</v>
      </c>
      <c r="N251" s="17" t="n">
        <f aca="false">J251/G251</f>
        <v>0.325053952751678</v>
      </c>
      <c r="O251" s="18" t="n">
        <f aca="false">LN(L251/(3.14*H251^2/4))</f>
        <v>0.393122521306666</v>
      </c>
    </row>
    <row r="252" customFormat="false" ht="14.25" hidden="false" customHeight="false" outlineLevel="0" collapsed="false">
      <c r="A252" s="14" t="n">
        <v>23.86</v>
      </c>
      <c r="B252" s="14" t="n">
        <v>5.2981</v>
      </c>
      <c r="C252" s="19" t="n">
        <v>47140</v>
      </c>
      <c r="G252" s="20" t="n">
        <f aca="false">$G$11</f>
        <v>14.9</v>
      </c>
      <c r="H252" s="20" t="n">
        <f aca="false">$H$11</f>
        <v>9.2</v>
      </c>
      <c r="I252" s="6" t="n">
        <f aca="false">(3.14*H252^2/4)*G252</f>
        <v>989.99176</v>
      </c>
      <c r="J252" s="6" t="n">
        <f aca="false">B252-C252/(2*10^5/1.8467)</f>
        <v>4.86283281</v>
      </c>
      <c r="K252" s="24" t="n">
        <f aca="false">G252-J252</f>
        <v>10.03716719</v>
      </c>
      <c r="L252" s="6" t="n">
        <f aca="false">I252/K252</f>
        <v>98.6325863921372</v>
      </c>
      <c r="M252" s="25" t="n">
        <f aca="false">C252/L252</f>
        <v>477.935353054454</v>
      </c>
      <c r="N252" s="17" t="n">
        <f aca="false">J252/G252</f>
        <v>0.326364618120805</v>
      </c>
      <c r="O252" s="18" t="n">
        <f aca="false">LN(L252/(3.14*H252^2/4))</f>
        <v>0.395066290890743</v>
      </c>
    </row>
    <row r="253" customFormat="false" ht="14.25" hidden="false" customHeight="false" outlineLevel="0" collapsed="false">
      <c r="A253" s="14" t="n">
        <v>23.96</v>
      </c>
      <c r="B253" s="14" t="n">
        <v>5.3188</v>
      </c>
      <c r="C253" s="19" t="n">
        <v>47255</v>
      </c>
      <c r="G253" s="20" t="n">
        <f aca="false">$G$11</f>
        <v>14.9</v>
      </c>
      <c r="H253" s="20" t="n">
        <f aca="false">$H$11</f>
        <v>9.2</v>
      </c>
      <c r="I253" s="6" t="n">
        <f aca="false">(3.14*H253^2/4)*G253</f>
        <v>989.99176</v>
      </c>
      <c r="J253" s="6" t="n">
        <f aca="false">B253-C253/(2*10^5/1.8467)</f>
        <v>4.8824709575</v>
      </c>
      <c r="K253" s="24" t="n">
        <f aca="false">G253-J253</f>
        <v>10.0175290425</v>
      </c>
      <c r="L253" s="6" t="n">
        <f aca="false">I253/K253</f>
        <v>98.8259435834822</v>
      </c>
      <c r="M253" s="25" t="n">
        <f aca="false">C253/L253</f>
        <v>478.163914115141</v>
      </c>
      <c r="N253" s="17" t="n">
        <f aca="false">J253/G253</f>
        <v>0.327682614597315</v>
      </c>
      <c r="O253" s="18" t="n">
        <f aca="false">LN(L253/(3.14*H253^2/4))</f>
        <v>0.397024750251012</v>
      </c>
    </row>
    <row r="254" customFormat="false" ht="14.25" hidden="false" customHeight="false" outlineLevel="0" collapsed="false">
      <c r="A254" s="14" t="n">
        <v>24.06</v>
      </c>
      <c r="B254" s="14" t="n">
        <v>5.3396</v>
      </c>
      <c r="C254" s="19" t="n">
        <v>47373</v>
      </c>
      <c r="G254" s="20" t="n">
        <f aca="false">$G$11</f>
        <v>14.9</v>
      </c>
      <c r="H254" s="20" t="n">
        <f aca="false">$H$11</f>
        <v>9.2</v>
      </c>
      <c r="I254" s="6" t="n">
        <f aca="false">(3.14*H254^2/4)*G254</f>
        <v>989.99176</v>
      </c>
      <c r="J254" s="6" t="n">
        <f aca="false">B254-C254/(2*10^5/1.8467)</f>
        <v>4.9021814045</v>
      </c>
      <c r="K254" s="24" t="n">
        <f aca="false">G254-J254</f>
        <v>9.9978185955</v>
      </c>
      <c r="L254" s="6" t="n">
        <f aca="false">I254/K254</f>
        <v>99.0207764367312</v>
      </c>
      <c r="M254" s="25" t="n">
        <f aca="false">C254/L254</f>
        <v>478.414749961779</v>
      </c>
      <c r="N254" s="17" t="n">
        <f aca="false">J254/G254</f>
        <v>0.329005463389262</v>
      </c>
      <c r="O254" s="18" t="n">
        <f aca="false">LN(L254/(3.14*H254^2/4))</f>
        <v>0.398994284203456</v>
      </c>
    </row>
    <row r="255" customFormat="false" ht="14.25" hidden="false" customHeight="false" outlineLevel="0" collapsed="false">
      <c r="A255" s="14" t="n">
        <v>24.16</v>
      </c>
      <c r="B255" s="14" t="n">
        <v>5.3603</v>
      </c>
      <c r="C255" s="19" t="n">
        <v>47485</v>
      </c>
      <c r="G255" s="20" t="n">
        <f aca="false">$G$11</f>
        <v>14.9</v>
      </c>
      <c r="H255" s="20" t="n">
        <f aca="false">$H$11</f>
        <v>9.2</v>
      </c>
      <c r="I255" s="6" t="n">
        <f aca="false">(3.14*H255^2/4)*G255</f>
        <v>989.99176</v>
      </c>
      <c r="J255" s="6" t="n">
        <f aca="false">B255-C255/(2*10^5/1.8467)</f>
        <v>4.9218472525</v>
      </c>
      <c r="K255" s="24" t="n">
        <f aca="false">G255-J255</f>
        <v>9.9781527475</v>
      </c>
      <c r="L255" s="6" t="n">
        <f aca="false">I255/K255</f>
        <v>99.2159355596195</v>
      </c>
      <c r="M255" s="25" t="n">
        <f aca="false">C255/L255</f>
        <v>478.602552424313</v>
      </c>
      <c r="N255" s="17" t="n">
        <f aca="false">J255/G255</f>
        <v>0.330325318959732</v>
      </c>
      <c r="O255" s="18" t="n">
        <f aca="false">LN(L255/(3.14*H255^2/4))</f>
        <v>0.400963235201198</v>
      </c>
    </row>
    <row r="256" customFormat="false" ht="14.25" hidden="false" customHeight="false" outlineLevel="0" collapsed="false">
      <c r="A256" s="14" t="n">
        <v>24.26</v>
      </c>
      <c r="B256" s="14" t="n">
        <v>5.3809</v>
      </c>
      <c r="C256" s="19" t="n">
        <v>47600</v>
      </c>
      <c r="G256" s="20" t="n">
        <f aca="false">$G$11</f>
        <v>14.9</v>
      </c>
      <c r="H256" s="20" t="n">
        <f aca="false">$H$11</f>
        <v>9.2</v>
      </c>
      <c r="I256" s="6" t="n">
        <f aca="false">(3.14*H256^2/4)*G256</f>
        <v>989.99176</v>
      </c>
      <c r="J256" s="6" t="n">
        <f aca="false">B256-C256/(2*10^5/1.8467)</f>
        <v>4.9413854</v>
      </c>
      <c r="K256" s="24" t="n">
        <f aca="false">G256-J256</f>
        <v>9.9586146</v>
      </c>
      <c r="L256" s="6" t="n">
        <f aca="false">I256/K256</f>
        <v>99.4105907060607</v>
      </c>
      <c r="M256" s="25" t="n">
        <f aca="false">C256/L256</f>
        <v>478.822222681934</v>
      </c>
      <c r="N256" s="17" t="n">
        <f aca="false">J256/G256</f>
        <v>0.331636604026846</v>
      </c>
      <c r="O256" s="18" t="n">
        <f aca="false">LN(L256/(3.14*H256^2/4))</f>
        <v>0.402923247415248</v>
      </c>
    </row>
    <row r="257" customFormat="false" ht="14.25" hidden="false" customHeight="false" outlineLevel="0" collapsed="false">
      <c r="A257" s="14" t="n">
        <v>24.36</v>
      </c>
      <c r="B257" s="14" t="n">
        <v>5.4022</v>
      </c>
      <c r="C257" s="19" t="n">
        <v>47712</v>
      </c>
      <c r="G257" s="20" t="n">
        <f aca="false">$G$11</f>
        <v>14.9</v>
      </c>
      <c r="H257" s="20" t="n">
        <f aca="false">$H$11</f>
        <v>9.2</v>
      </c>
      <c r="I257" s="6" t="n">
        <f aca="false">(3.14*H257^2/4)*G257</f>
        <v>989.99176</v>
      </c>
      <c r="J257" s="6" t="n">
        <f aca="false">B257-C257/(2*10^5/1.8467)</f>
        <v>4.961651248</v>
      </c>
      <c r="K257" s="24" t="n">
        <f aca="false">G257-J257</f>
        <v>9.938348752</v>
      </c>
      <c r="L257" s="6" t="n">
        <f aca="false">I257/K257</f>
        <v>99.6133044536974</v>
      </c>
      <c r="M257" s="25" t="n">
        <f aca="false">C257/L257</f>
        <v>478.972164026319</v>
      </c>
      <c r="N257" s="17" t="n">
        <f aca="false">J257/G257</f>
        <v>0.332996728053691</v>
      </c>
      <c r="O257" s="18" t="n">
        <f aca="false">LN(L257/(3.14*H257^2/4))</f>
        <v>0.404960327611815</v>
      </c>
    </row>
    <row r="258" customFormat="false" ht="14.25" hidden="false" customHeight="false" outlineLevel="0" collapsed="false">
      <c r="A258" s="14" t="n">
        <v>24.46</v>
      </c>
      <c r="B258" s="14" t="n">
        <v>5.4229</v>
      </c>
      <c r="C258" s="19" t="n">
        <v>47826</v>
      </c>
      <c r="G258" s="20" t="n">
        <f aca="false">$G$11</f>
        <v>14.9</v>
      </c>
      <c r="H258" s="20" t="n">
        <f aca="false">$H$11</f>
        <v>9.2</v>
      </c>
      <c r="I258" s="6" t="n">
        <f aca="false">(3.14*H258^2/4)*G258</f>
        <v>989.99176</v>
      </c>
      <c r="J258" s="6" t="n">
        <f aca="false">B258-C258/(2*10^5/1.8467)</f>
        <v>4.981298629</v>
      </c>
      <c r="K258" s="24" t="n">
        <f aca="false">G258-J258</f>
        <v>9.918701371</v>
      </c>
      <c r="L258" s="6" t="n">
        <f aca="false">I258/K258</f>
        <v>99.8106226783385</v>
      </c>
      <c r="M258" s="25" t="n">
        <f aca="false">C258/L258</f>
        <v>479.167434453642</v>
      </c>
      <c r="N258" s="17" t="n">
        <f aca="false">J258/G258</f>
        <v>0.334315344228188</v>
      </c>
      <c r="O258" s="18" t="n">
        <f aca="false">LN(L258/(3.14*H258^2/4))</f>
        <v>0.406939210405569</v>
      </c>
    </row>
    <row r="259" customFormat="false" ht="14.25" hidden="false" customHeight="false" outlineLevel="0" collapsed="false">
      <c r="A259" s="14" t="n">
        <v>24.56</v>
      </c>
      <c r="B259" s="14" t="n">
        <v>5.4437</v>
      </c>
      <c r="C259" s="19" t="n">
        <v>47941</v>
      </c>
      <c r="G259" s="20" t="n">
        <f aca="false">$G$11</f>
        <v>14.9</v>
      </c>
      <c r="H259" s="20" t="n">
        <f aca="false">$H$11</f>
        <v>9.2</v>
      </c>
      <c r="I259" s="6" t="n">
        <f aca="false">(3.14*H259^2/4)*G259</f>
        <v>989.99176</v>
      </c>
      <c r="J259" s="6" t="n">
        <f aca="false">B259-C259/(2*10^5/1.8467)</f>
        <v>5.0010367765</v>
      </c>
      <c r="K259" s="24" t="n">
        <f aca="false">G259-J259</f>
        <v>9.8989632235</v>
      </c>
      <c r="L259" s="6" t="n">
        <f aca="false">I259/K259</f>
        <v>100.009641176338</v>
      </c>
      <c r="M259" s="25" t="n">
        <f aca="false">C259/L259</f>
        <v>479.363783692314</v>
      </c>
      <c r="N259" s="17" t="n">
        <f aca="false">J259/G259</f>
        <v>0.335640052114094</v>
      </c>
      <c r="O259" s="18" t="n">
        <f aca="false">LN(L259/(3.14*H259^2/4))</f>
        <v>0.408931186193894</v>
      </c>
    </row>
    <row r="260" customFormat="false" ht="14.25" hidden="false" customHeight="false" outlineLevel="0" collapsed="false">
      <c r="A260" s="14" t="n">
        <v>24.66</v>
      </c>
      <c r="B260" s="14" t="n">
        <v>5.4644</v>
      </c>
      <c r="C260" s="19" t="n">
        <v>48057</v>
      </c>
      <c r="G260" s="20" t="n">
        <f aca="false">$G$11</f>
        <v>14.9</v>
      </c>
      <c r="H260" s="20" t="n">
        <f aca="false">$H$11</f>
        <v>9.2</v>
      </c>
      <c r="I260" s="6" t="n">
        <f aca="false">(3.14*H260^2/4)*G260</f>
        <v>989.99176</v>
      </c>
      <c r="J260" s="6" t="n">
        <f aca="false">B260-C260/(2*10^5/1.8467)</f>
        <v>5.0206656905</v>
      </c>
      <c r="K260" s="24" t="n">
        <f aca="false">G260-J260</f>
        <v>9.8793343095</v>
      </c>
      <c r="L260" s="6" t="n">
        <f aca="false">I260/K260</f>
        <v>100.20834693771</v>
      </c>
      <c r="M260" s="25" t="n">
        <f aca="false">C260/L260</f>
        <v>479.570828863911</v>
      </c>
      <c r="N260" s="17" t="n">
        <f aca="false">J260/G260</f>
        <v>0.336957428892618</v>
      </c>
      <c r="O260" s="18" t="n">
        <f aca="false">LN(L260/(3.14*H260^2/4))</f>
        <v>0.41091608104258</v>
      </c>
    </row>
    <row r="261" customFormat="false" ht="14.25" hidden="false" customHeight="false" outlineLevel="0" collapsed="false">
      <c r="A261" s="14" t="n">
        <v>24.76</v>
      </c>
      <c r="B261" s="14" t="n">
        <v>5.4852</v>
      </c>
      <c r="C261" s="19" t="n">
        <v>48170</v>
      </c>
      <c r="G261" s="20" t="n">
        <f aca="false">$G$11</f>
        <v>14.9</v>
      </c>
      <c r="H261" s="20" t="n">
        <f aca="false">$H$11</f>
        <v>9.2</v>
      </c>
      <c r="I261" s="6" t="n">
        <f aca="false">(3.14*H261^2/4)*G261</f>
        <v>989.99176</v>
      </c>
      <c r="J261" s="6" t="n">
        <f aca="false">B261-C261/(2*10^5/1.8467)</f>
        <v>5.040422305</v>
      </c>
      <c r="K261" s="24" t="n">
        <f aca="false">G261-J261</f>
        <v>9.859577695</v>
      </c>
      <c r="L261" s="6" t="n">
        <f aca="false">I261/K261</f>
        <v>100.40914434926</v>
      </c>
      <c r="M261" s="25" t="n">
        <f aca="false">C261/L261</f>
        <v>479.737182426801</v>
      </c>
      <c r="N261" s="17" t="n">
        <f aca="false">J261/G261</f>
        <v>0.338283376174497</v>
      </c>
      <c r="O261" s="18" t="n">
        <f aca="false">LN(L261/(3.14*H261^2/4))</f>
        <v>0.412917875375809</v>
      </c>
    </row>
    <row r="262" customFormat="false" ht="14.25" hidden="false" customHeight="false" outlineLevel="0" collapsed="false">
      <c r="A262" s="14" t="n">
        <v>24.86</v>
      </c>
      <c r="B262" s="14" t="n">
        <v>5.506</v>
      </c>
      <c r="C262" s="19" t="n">
        <v>48291</v>
      </c>
      <c r="G262" s="20" t="n">
        <f aca="false">$G$11</f>
        <v>14.9</v>
      </c>
      <c r="H262" s="20" t="n">
        <f aca="false">$H$11</f>
        <v>9.2</v>
      </c>
      <c r="I262" s="6" t="n">
        <f aca="false">(3.14*H262^2/4)*G262</f>
        <v>989.99176</v>
      </c>
      <c r="J262" s="6" t="n">
        <f aca="false">B262-C262/(2*10^5/1.8467)</f>
        <v>5.0601050515</v>
      </c>
      <c r="K262" s="24" t="n">
        <f aca="false">G262-J262</f>
        <v>9.8398949485</v>
      </c>
      <c r="L262" s="6" t="n">
        <f aca="false">I262/K262</f>
        <v>100.609992807994</v>
      </c>
      <c r="M262" s="25" t="n">
        <f aca="false">C262/L262</f>
        <v>479.982143445329</v>
      </c>
      <c r="N262" s="17" t="n">
        <f aca="false">J262/G262</f>
        <v>0.339604365872483</v>
      </c>
      <c r="O262" s="18" t="n">
        <f aca="false">LN(L262/(3.14*H262^2/4))</f>
        <v>0.414916177909687</v>
      </c>
    </row>
    <row r="263" customFormat="false" ht="14.25" hidden="false" customHeight="false" outlineLevel="0" collapsed="false">
      <c r="A263" s="14" t="n">
        <v>24.96</v>
      </c>
      <c r="B263" s="14" t="n">
        <v>5.5267</v>
      </c>
      <c r="C263" s="19" t="n">
        <v>48413</v>
      </c>
      <c r="G263" s="20" t="n">
        <f aca="false">$G$11</f>
        <v>14.9</v>
      </c>
      <c r="H263" s="20" t="n">
        <f aca="false">$H$11</f>
        <v>9.2</v>
      </c>
      <c r="I263" s="6" t="n">
        <f aca="false">(3.14*H263^2/4)*G263</f>
        <v>989.99176</v>
      </c>
      <c r="J263" s="6" t="n">
        <f aca="false">B263-C263/(2*10^5/1.8467)</f>
        <v>5.0796785645</v>
      </c>
      <c r="K263" s="24" t="n">
        <f aca="false">G263-J263</f>
        <v>9.8203214355</v>
      </c>
      <c r="L263" s="6" t="n">
        <f aca="false">I263/K263</f>
        <v>100.810525042615</v>
      </c>
      <c r="M263" s="25" t="n">
        <f aca="false">C263/L263</f>
        <v>480.237554357888</v>
      </c>
      <c r="N263" s="17" t="n">
        <f aca="false">J263/G263</f>
        <v>0.340918024463087</v>
      </c>
      <c r="O263" s="18" t="n">
        <f aca="false">LN(L263/(3.14*H263^2/4))</f>
        <v>0.416907358381436</v>
      </c>
    </row>
    <row r="264" customFormat="false" ht="14.25" hidden="false" customHeight="false" outlineLevel="0" collapsed="false">
      <c r="A264" s="14" t="n">
        <v>25.06</v>
      </c>
      <c r="B264" s="14" t="n">
        <v>5.5474</v>
      </c>
      <c r="C264" s="19" t="n">
        <v>48535</v>
      </c>
      <c r="G264" s="20" t="n">
        <f aca="false">$G$11</f>
        <v>14.9</v>
      </c>
      <c r="H264" s="20" t="n">
        <f aca="false">$H$11</f>
        <v>9.2</v>
      </c>
      <c r="I264" s="6" t="n">
        <f aca="false">(3.14*H264^2/4)*G264</f>
        <v>989.99176</v>
      </c>
      <c r="J264" s="6" t="n">
        <f aca="false">B264-C264/(2*10^5/1.8467)</f>
        <v>5.0992520775</v>
      </c>
      <c r="K264" s="24" t="n">
        <f aca="false">G264-J264</f>
        <v>9.8007479225</v>
      </c>
      <c r="L264" s="6" t="n">
        <f aca="false">I264/K264</f>
        <v>101.011858261065</v>
      </c>
      <c r="M264" s="25" t="n">
        <f aca="false">C264/L264</f>
        <v>480.488141051333</v>
      </c>
      <c r="N264" s="17" t="n">
        <f aca="false">J264/G264</f>
        <v>0.342231683053691</v>
      </c>
      <c r="O264" s="18" t="n">
        <f aca="false">LN(L264/(3.14*H264^2/4))</f>
        <v>0.418902511564556</v>
      </c>
    </row>
    <row r="265" customFormat="false" ht="14.25" hidden="false" customHeight="false" outlineLevel="0" collapsed="false">
      <c r="A265" s="14" t="n">
        <v>25.16</v>
      </c>
      <c r="B265" s="14" t="n">
        <v>5.5687</v>
      </c>
      <c r="C265" s="19" t="n">
        <v>48656</v>
      </c>
      <c r="G265" s="20" t="n">
        <f aca="false">$G$11</f>
        <v>14.9</v>
      </c>
      <c r="H265" s="20" t="n">
        <f aca="false">$H$11</f>
        <v>9.2</v>
      </c>
      <c r="I265" s="6" t="n">
        <f aca="false">(3.14*H265^2/4)*G265</f>
        <v>989.99176</v>
      </c>
      <c r="J265" s="6" t="n">
        <f aca="false">B265-C265/(2*10^5/1.8467)</f>
        <v>5.119434824</v>
      </c>
      <c r="K265" s="24" t="n">
        <f aca="false">G265-J265</f>
        <v>9.780565176</v>
      </c>
      <c r="L265" s="6" t="n">
        <f aca="false">I265/K265</f>
        <v>101.220301913563</v>
      </c>
      <c r="M265" s="25" t="n">
        <f aca="false">C265/L265</f>
        <v>480.694080932003</v>
      </c>
      <c r="N265" s="17" t="n">
        <f aca="false">J265/G265</f>
        <v>0.343586229798658</v>
      </c>
      <c r="O265" s="18" t="n">
        <f aca="false">LN(L265/(3.14*H265^2/4))</f>
        <v>0.42096394161735</v>
      </c>
    </row>
    <row r="266" customFormat="false" ht="14.25" hidden="false" customHeight="false" outlineLevel="0" collapsed="false">
      <c r="A266" s="14" t="n">
        <v>25.26</v>
      </c>
      <c r="B266" s="14" t="n">
        <v>5.5894</v>
      </c>
      <c r="C266" s="19" t="n">
        <v>48781</v>
      </c>
      <c r="G266" s="20" t="n">
        <f aca="false">$G$11</f>
        <v>14.9</v>
      </c>
      <c r="H266" s="20" t="n">
        <f aca="false">$H$11</f>
        <v>9.2</v>
      </c>
      <c r="I266" s="6" t="n">
        <f aca="false">(3.14*H266^2/4)*G266</f>
        <v>989.99176</v>
      </c>
      <c r="J266" s="6" t="n">
        <f aca="false">B266-C266/(2*10^5/1.8467)</f>
        <v>5.1389806365</v>
      </c>
      <c r="K266" s="24" t="n">
        <f aca="false">G266-J266</f>
        <v>9.7610193635</v>
      </c>
      <c r="L266" s="6" t="n">
        <f aca="false">I266/K266</f>
        <v>101.422989047838</v>
      </c>
      <c r="M266" s="25" t="n">
        <f aca="false">C266/L266</f>
        <v>480.965907808055</v>
      </c>
      <c r="N266" s="17" t="n">
        <f aca="false">J266/G266</f>
        <v>0.344898029295302</v>
      </c>
      <c r="O266" s="18" t="n">
        <f aca="false">LN(L266/(3.14*H266^2/4))</f>
        <v>0.422964374998643</v>
      </c>
    </row>
    <row r="267" customFormat="false" ht="14.25" hidden="false" customHeight="false" outlineLevel="0" collapsed="false">
      <c r="A267" s="14" t="n">
        <v>25.36</v>
      </c>
      <c r="B267" s="14" t="n">
        <v>5.6101</v>
      </c>
      <c r="C267" s="19" t="n">
        <v>48910</v>
      </c>
      <c r="G267" s="20" t="n">
        <f aca="false">$G$11</f>
        <v>14.9</v>
      </c>
      <c r="H267" s="20" t="n">
        <f aca="false">$H$11</f>
        <v>9.2</v>
      </c>
      <c r="I267" s="6" t="n">
        <f aca="false">(3.14*H267^2/4)*G267</f>
        <v>989.99176</v>
      </c>
      <c r="J267" s="6" t="n">
        <f aca="false">B267-C267/(2*10^5/1.8467)</f>
        <v>5.158489515</v>
      </c>
      <c r="K267" s="24" t="n">
        <f aca="false">G267-J267</f>
        <v>9.741510485</v>
      </c>
      <c r="L267" s="6" t="n">
        <f aca="false">I267/K267</f>
        <v>101.626104239624</v>
      </c>
      <c r="M267" s="25" t="n">
        <f aca="false">C267/L267</f>
        <v>481.273983352498</v>
      </c>
      <c r="N267" s="17" t="n">
        <f aca="false">J267/G267</f>
        <v>0.34620735</v>
      </c>
      <c r="O267" s="18" t="n">
        <f aca="false">LN(L267/(3.14*H267^2/4))</f>
        <v>0.42496502672524</v>
      </c>
    </row>
    <row r="268" customFormat="false" ht="14.25" hidden="false" customHeight="false" outlineLevel="0" collapsed="false">
      <c r="A268" s="14" t="n">
        <v>25.46</v>
      </c>
      <c r="B268" s="14" t="n">
        <v>5.6306</v>
      </c>
      <c r="C268" s="19" t="n">
        <v>49029</v>
      </c>
      <c r="G268" s="20" t="n">
        <f aca="false">$G$11</f>
        <v>14.9</v>
      </c>
      <c r="H268" s="20" t="n">
        <f aca="false">$H$11</f>
        <v>9.2</v>
      </c>
      <c r="I268" s="6" t="n">
        <f aca="false">(3.14*H268^2/4)*G268</f>
        <v>989.99176</v>
      </c>
      <c r="J268" s="6" t="n">
        <f aca="false">B268-C268/(2*10^5/1.8467)</f>
        <v>5.1778907285</v>
      </c>
      <c r="K268" s="24" t="n">
        <f aca="false">G268-J268</f>
        <v>9.7221092715</v>
      </c>
      <c r="L268" s="6" t="n">
        <f aca="false">I268/K268</f>
        <v>101.828906912425</v>
      </c>
      <c r="M268" s="25" t="n">
        <f aca="false">C268/L268</f>
        <v>481.484103940798</v>
      </c>
      <c r="N268" s="17" t="n">
        <f aca="false">J268/G268</f>
        <v>0.347509444865772</v>
      </c>
      <c r="O268" s="18" t="n">
        <f aca="false">LN(L268/(3.14*H268^2/4))</f>
        <v>0.426958614780123</v>
      </c>
    </row>
    <row r="269" customFormat="false" ht="14.25" hidden="false" customHeight="false" outlineLevel="0" collapsed="false">
      <c r="A269" s="14" t="n">
        <v>25.56</v>
      </c>
      <c r="B269" s="14" t="n">
        <v>5.6512</v>
      </c>
      <c r="C269" s="19" t="n">
        <v>49157</v>
      </c>
      <c r="G269" s="20" t="n">
        <f aca="false">$G$11</f>
        <v>14.9</v>
      </c>
      <c r="H269" s="20" t="n">
        <f aca="false">$H$11</f>
        <v>9.2</v>
      </c>
      <c r="I269" s="6" t="n">
        <f aca="false">(3.14*H269^2/4)*G269</f>
        <v>989.99176</v>
      </c>
      <c r="J269" s="6" t="n">
        <f aca="false">B269-C269/(2*10^5/1.8467)</f>
        <v>5.1973088405</v>
      </c>
      <c r="K269" s="24" t="n">
        <f aca="false">G269-J269</f>
        <v>9.7026911595</v>
      </c>
      <c r="L269" s="6" t="n">
        <f aca="false">I269/K269</f>
        <v>102.032698323154</v>
      </c>
      <c r="M269" s="25" t="n">
        <f aca="false">C269/L269</f>
        <v>481.776928453972</v>
      </c>
      <c r="N269" s="17" t="n">
        <f aca="false">J269/G269</f>
        <v>0.34881267385906</v>
      </c>
      <c r="O269" s="18" t="n">
        <f aca="false">LN(L269/(3.14*H269^2/4))</f>
        <v>0.428957926797482</v>
      </c>
    </row>
    <row r="270" customFormat="false" ht="14.25" hidden="false" customHeight="false" outlineLevel="0" collapsed="false">
      <c r="A270" s="14" t="n">
        <v>25.66</v>
      </c>
      <c r="B270" s="14" t="n">
        <v>5.6718</v>
      </c>
      <c r="C270" s="19" t="n">
        <v>49284</v>
      </c>
      <c r="G270" s="20" t="n">
        <f aca="false">$G$11</f>
        <v>14.9</v>
      </c>
      <c r="H270" s="20" t="n">
        <f aca="false">$H$11</f>
        <v>9.2</v>
      </c>
      <c r="I270" s="6" t="n">
        <f aca="false">(3.14*H270^2/4)*G270</f>
        <v>989.99176</v>
      </c>
      <c r="J270" s="6" t="n">
        <f aca="false">B270-C270/(2*10^5/1.8467)</f>
        <v>5.216736186</v>
      </c>
      <c r="K270" s="24" t="n">
        <f aca="false">G270-J270</f>
        <v>9.683263814</v>
      </c>
      <c r="L270" s="6" t="n">
        <f aca="false">I270/K270</f>
        <v>102.237404558644</v>
      </c>
      <c r="M270" s="25" t="n">
        <f aca="false">C270/L270</f>
        <v>482.054490846647</v>
      </c>
      <c r="N270" s="17" t="n">
        <f aca="false">J270/G270</f>
        <v>0.350116522550336</v>
      </c>
      <c r="O270" s="18" t="n">
        <f aca="false">LN(L270/(3.14*H270^2/4))</f>
        <v>0.430962197624482</v>
      </c>
    </row>
    <row r="271" customFormat="false" ht="14.25" hidden="false" customHeight="false" outlineLevel="0" collapsed="false">
      <c r="A271" s="14" t="n">
        <v>25.76</v>
      </c>
      <c r="B271" s="14" t="n">
        <v>5.6924</v>
      </c>
      <c r="C271" s="19" t="n">
        <v>49407</v>
      </c>
      <c r="G271" s="20" t="n">
        <f aca="false">$G$11</f>
        <v>14.9</v>
      </c>
      <c r="H271" s="20" t="n">
        <f aca="false">$H$11</f>
        <v>9.2</v>
      </c>
      <c r="I271" s="6" t="n">
        <f aca="false">(3.14*H271^2/4)*G271</f>
        <v>989.99176</v>
      </c>
      <c r="J271" s="6" t="n">
        <f aca="false">B271-C271/(2*10^5/1.8467)</f>
        <v>5.2362004655</v>
      </c>
      <c r="K271" s="24" t="n">
        <f aca="false">G271-J271</f>
        <v>9.6637995345</v>
      </c>
      <c r="L271" s="6" t="n">
        <f aca="false">I271/K271</f>
        <v>102.443325367595</v>
      </c>
      <c r="M271" s="25" t="n">
        <f aca="false">C271/L271</f>
        <v>482.286179433495</v>
      </c>
      <c r="N271" s="17" t="n">
        <f aca="false">J271/G271</f>
        <v>0.351422850033557</v>
      </c>
      <c r="O271" s="18" t="n">
        <f aca="false">LN(L271/(3.14*H271^2/4))</f>
        <v>0.432974315506803</v>
      </c>
    </row>
    <row r="272" customFormat="false" ht="14.25" hidden="false" customHeight="false" outlineLevel="0" collapsed="false">
      <c r="A272" s="14" t="n">
        <v>25.86</v>
      </c>
      <c r="B272" s="14" t="n">
        <v>5.7131</v>
      </c>
      <c r="C272" s="19" t="n">
        <v>49535</v>
      </c>
      <c r="G272" s="20" t="n">
        <f aca="false">$G$11</f>
        <v>14.9</v>
      </c>
      <c r="H272" s="20" t="n">
        <f aca="false">$H$11</f>
        <v>9.2</v>
      </c>
      <c r="I272" s="6" t="n">
        <f aca="false">(3.14*H272^2/4)*G272</f>
        <v>989.99176</v>
      </c>
      <c r="J272" s="6" t="n">
        <f aca="false">B272-C272/(2*10^5/1.8467)</f>
        <v>5.2557185775</v>
      </c>
      <c r="K272" s="24" t="n">
        <f aca="false">G272-J272</f>
        <v>9.6442814225</v>
      </c>
      <c r="L272" s="6" t="n">
        <f aca="false">I272/K272</f>
        <v>102.650650331538</v>
      </c>
      <c r="M272" s="25" t="n">
        <f aca="false">C272/L272</f>
        <v>482.559047020288</v>
      </c>
      <c r="N272" s="17" t="n">
        <f aca="false">J272/G272</f>
        <v>0.352732790436242</v>
      </c>
      <c r="O272" s="18" t="n">
        <f aca="false">LN(L272/(3.14*H272^2/4))</f>
        <v>0.434996071961194</v>
      </c>
    </row>
    <row r="273" customFormat="false" ht="14.25" hidden="false" customHeight="false" outlineLevel="0" collapsed="false">
      <c r="A273" s="14" t="n">
        <v>25.96</v>
      </c>
      <c r="B273" s="14" t="n">
        <v>5.7345</v>
      </c>
      <c r="C273" s="19" t="n">
        <v>49667</v>
      </c>
      <c r="G273" s="20" t="n">
        <f aca="false">$G$11</f>
        <v>14.9</v>
      </c>
      <c r="H273" s="20" t="n">
        <f aca="false">$H$11</f>
        <v>9.2</v>
      </c>
      <c r="I273" s="6" t="n">
        <f aca="false">(3.14*H273^2/4)*G273</f>
        <v>989.99176</v>
      </c>
      <c r="J273" s="6" t="n">
        <f aca="false">B273-C273/(2*10^5/1.8467)</f>
        <v>5.2758997555</v>
      </c>
      <c r="K273" s="24" t="n">
        <f aca="false">G273-J273</f>
        <v>9.6241002445</v>
      </c>
      <c r="L273" s="6" t="n">
        <f aca="false">I273/K273</f>
        <v>102.865902770055</v>
      </c>
      <c r="M273" s="25" t="n">
        <f aca="false">C273/L273</f>
        <v>482.832490286163</v>
      </c>
      <c r="N273" s="17" t="n">
        <f aca="false">J273/G273</f>
        <v>0.354087231912752</v>
      </c>
      <c r="O273" s="18" t="n">
        <f aca="false">LN(L273/(3.14*H273^2/4))</f>
        <v>0.437090818238104</v>
      </c>
    </row>
    <row r="274" customFormat="false" ht="14.25" hidden="false" customHeight="false" outlineLevel="0" collapsed="false">
      <c r="A274" s="14" t="n">
        <v>26.06</v>
      </c>
      <c r="B274" s="14" t="n">
        <v>5.7553</v>
      </c>
      <c r="C274" s="19" t="n">
        <v>49786</v>
      </c>
      <c r="G274" s="20" t="n">
        <f aca="false">$G$11</f>
        <v>14.9</v>
      </c>
      <c r="H274" s="20" t="n">
        <f aca="false">$H$11</f>
        <v>9.2</v>
      </c>
      <c r="I274" s="6" t="n">
        <f aca="false">(3.14*H274^2/4)*G274</f>
        <v>989.99176</v>
      </c>
      <c r="J274" s="6" t="n">
        <f aca="false">B274-C274/(2*10^5/1.8467)</f>
        <v>5.295600969</v>
      </c>
      <c r="K274" s="24" t="n">
        <f aca="false">G274-J274</f>
        <v>9.604399031</v>
      </c>
      <c r="L274" s="6" t="n">
        <f aca="false">I274/K274</f>
        <v>103.076908487935</v>
      </c>
      <c r="M274" s="25" t="n">
        <f aca="false">C274/L274</f>
        <v>482.99857582387</v>
      </c>
      <c r="N274" s="17" t="n">
        <f aca="false">J274/G274</f>
        <v>0.355409461006711</v>
      </c>
      <c r="O274" s="18" t="n">
        <f aca="false">LN(L274/(3.14*H274^2/4))</f>
        <v>0.439139987038192</v>
      </c>
    </row>
    <row r="275" customFormat="false" ht="14.25" hidden="false" customHeight="false" outlineLevel="0" collapsed="false">
      <c r="A275" s="14" t="n">
        <v>26.16</v>
      </c>
      <c r="B275" s="14" t="n">
        <v>5.806</v>
      </c>
      <c r="C275" s="19" t="n">
        <v>50102</v>
      </c>
      <c r="G275" s="20" t="n">
        <f aca="false">$G$11</f>
        <v>14.9</v>
      </c>
      <c r="H275" s="20" t="n">
        <f aca="false">$H$11</f>
        <v>9.2</v>
      </c>
      <c r="I275" s="6" t="n">
        <f aca="false">(3.14*H275^2/4)*G275</f>
        <v>989.99176</v>
      </c>
      <c r="J275" s="6" t="n">
        <f aca="false">B275-C275/(2*10^5/1.8467)</f>
        <v>5.343383183</v>
      </c>
      <c r="K275" s="24" t="n">
        <f aca="false">G275-J275</f>
        <v>9.556616817</v>
      </c>
      <c r="L275" s="6" t="n">
        <f aca="false">I275/K275</f>
        <v>103.592283645707</v>
      </c>
      <c r="M275" s="25" t="n">
        <f aca="false">C275/L275</f>
        <v>483.646061625133</v>
      </c>
      <c r="N275" s="17" t="n">
        <f aca="false">J275/G275</f>
        <v>0.358616321006711</v>
      </c>
      <c r="O275" s="18" t="n">
        <f aca="false">LN(L275/(3.14*H275^2/4))</f>
        <v>0.444127437956894</v>
      </c>
    </row>
    <row r="276" customFormat="false" ht="14.25" hidden="false" customHeight="false" outlineLevel="0" collapsed="false">
      <c r="A276" s="14" t="n">
        <v>26.26</v>
      </c>
      <c r="B276" s="14" t="n">
        <v>5.8267</v>
      </c>
      <c r="C276" s="19" t="n">
        <v>50235</v>
      </c>
      <c r="G276" s="20" t="n">
        <f aca="false">$G$11</f>
        <v>14.9</v>
      </c>
      <c r="H276" s="20" t="n">
        <f aca="false">$H$11</f>
        <v>9.2</v>
      </c>
      <c r="I276" s="6" t="n">
        <f aca="false">(3.14*H276^2/4)*G276</f>
        <v>989.99176</v>
      </c>
      <c r="J276" s="6" t="n">
        <f aca="false">B276-C276/(2*10^5/1.8467)</f>
        <v>5.3628551275</v>
      </c>
      <c r="K276" s="24" t="n">
        <f aca="false">G276-J276</f>
        <v>9.5371448725</v>
      </c>
      <c r="L276" s="6" t="n">
        <f aca="false">I276/K276</f>
        <v>103.803787531277</v>
      </c>
      <c r="M276" s="25" t="n">
        <f aca="false">C276/L276</f>
        <v>483.941879142547</v>
      </c>
      <c r="N276" s="17" t="n">
        <f aca="false">J276/G276</f>
        <v>0.359923162919463</v>
      </c>
      <c r="O276" s="18" t="n">
        <f aca="false">LN(L276/(3.14*H276^2/4))</f>
        <v>0.446167051896458</v>
      </c>
    </row>
    <row r="277" customFormat="false" ht="14.25" hidden="false" customHeight="false" outlineLevel="0" collapsed="false">
      <c r="A277" s="14" t="n">
        <v>26.36</v>
      </c>
      <c r="B277" s="14" t="n">
        <v>5.8473</v>
      </c>
      <c r="C277" s="19" t="n">
        <v>50368</v>
      </c>
      <c r="G277" s="20" t="n">
        <f aca="false">$G$11</f>
        <v>14.9</v>
      </c>
      <c r="H277" s="20" t="n">
        <f aca="false">$H$11</f>
        <v>9.2</v>
      </c>
      <c r="I277" s="6" t="n">
        <f aca="false">(3.14*H277^2/4)*G277</f>
        <v>989.99176</v>
      </c>
      <c r="J277" s="6" t="n">
        <f aca="false">B277-C277/(2*10^5/1.8467)</f>
        <v>5.382227072</v>
      </c>
      <c r="K277" s="24" t="n">
        <f aca="false">G277-J277</f>
        <v>9.517772928</v>
      </c>
      <c r="L277" s="6" t="n">
        <f aca="false">I277/K277</f>
        <v>104.015063974428</v>
      </c>
      <c r="M277" s="25" t="n">
        <f aca="false">C277/L277</f>
        <v>484.237552479734</v>
      </c>
      <c r="N277" s="17" t="n">
        <f aca="false">J277/G277</f>
        <v>0.361223293422819</v>
      </c>
      <c r="O277" s="18" t="n">
        <f aca="false">LN(L277/(3.14*H277^2/4))</f>
        <v>0.448200327649919</v>
      </c>
    </row>
    <row r="278" customFormat="false" ht="14.25" hidden="false" customHeight="false" outlineLevel="0" collapsed="false">
      <c r="A278" s="14" t="n">
        <v>26.46</v>
      </c>
      <c r="B278" s="14" t="n">
        <v>5.868</v>
      </c>
      <c r="C278" s="19" t="n">
        <v>50495</v>
      </c>
      <c r="G278" s="20" t="n">
        <f aca="false">$G$11</f>
        <v>14.9</v>
      </c>
      <c r="H278" s="20" t="n">
        <f aca="false">$H$11</f>
        <v>9.2</v>
      </c>
      <c r="I278" s="6" t="n">
        <f aca="false">(3.14*H278^2/4)*G278</f>
        <v>989.99176</v>
      </c>
      <c r="J278" s="6" t="n">
        <f aca="false">B278-C278/(2*10^5/1.8467)</f>
        <v>5.4017544175</v>
      </c>
      <c r="K278" s="24" t="n">
        <f aca="false">G278-J278</f>
        <v>9.4982455825</v>
      </c>
      <c r="L278" s="6" t="n">
        <f aca="false">I278/K278</f>
        <v>104.228907475714</v>
      </c>
      <c r="M278" s="25" t="n">
        <f aca="false">C278/L278</f>
        <v>484.462527938957</v>
      </c>
      <c r="N278" s="17" t="n">
        <f aca="false">J278/G278</f>
        <v>0.36253385352349</v>
      </c>
      <c r="O278" s="18" t="n">
        <f aca="false">LN(L278/(3.14*H278^2/4))</f>
        <v>0.450254106925859</v>
      </c>
    </row>
    <row r="279" customFormat="false" ht="14.25" hidden="false" customHeight="false" outlineLevel="0" collapsed="false">
      <c r="A279" s="14" t="n">
        <v>26.56</v>
      </c>
      <c r="B279" s="14" t="n">
        <v>5.8888</v>
      </c>
      <c r="C279" s="19" t="n">
        <v>50625</v>
      </c>
      <c r="G279" s="20" t="n">
        <f aca="false">$G$11</f>
        <v>14.9</v>
      </c>
      <c r="H279" s="20" t="n">
        <f aca="false">$H$11</f>
        <v>9.2</v>
      </c>
      <c r="I279" s="6" t="n">
        <f aca="false">(3.14*H279^2/4)*G279</f>
        <v>989.99176</v>
      </c>
      <c r="J279" s="6" t="n">
        <f aca="false">B279-C279/(2*10^5/1.8467)</f>
        <v>5.4213540625</v>
      </c>
      <c r="K279" s="24" t="n">
        <f aca="false">G279-J279</f>
        <v>9.4786459375</v>
      </c>
      <c r="L279" s="6" t="n">
        <f aca="false">I279/K279</f>
        <v>104.444428721969</v>
      </c>
      <c r="M279" s="25" t="n">
        <f aca="false">C279/L279</f>
        <v>484.707519773637</v>
      </c>
      <c r="N279" s="17" t="n">
        <f aca="false">J279/G279</f>
        <v>0.363849265939597</v>
      </c>
      <c r="O279" s="18" t="n">
        <f aca="false">LN(L279/(3.14*H279^2/4))</f>
        <v>0.452319740483219</v>
      </c>
    </row>
    <row r="280" customFormat="false" ht="14.25" hidden="false" customHeight="false" outlineLevel="0" collapsed="false">
      <c r="A280" s="14" t="n">
        <v>26.66</v>
      </c>
      <c r="B280" s="14" t="n">
        <v>5.91</v>
      </c>
      <c r="C280" s="19" t="n">
        <v>50762</v>
      </c>
      <c r="G280" s="20" t="n">
        <f aca="false">$G$11</f>
        <v>14.9</v>
      </c>
      <c r="H280" s="20" t="n">
        <f aca="false">$H$11</f>
        <v>9.2</v>
      </c>
      <c r="I280" s="6" t="n">
        <f aca="false">(3.14*H280^2/4)*G280</f>
        <v>989.99176</v>
      </c>
      <c r="J280" s="6" t="n">
        <f aca="false">B280-C280/(2*10^5/1.8467)</f>
        <v>5.441289073</v>
      </c>
      <c r="K280" s="24" t="n">
        <f aca="false">G280-J280</f>
        <v>9.458710927</v>
      </c>
      <c r="L280" s="6" t="n">
        <f aca="false">I280/K280</f>
        <v>104.664553937689</v>
      </c>
      <c r="M280" s="25" t="n">
        <f aca="false">C280/L280</f>
        <v>484.997050961691</v>
      </c>
      <c r="N280" s="17" t="n">
        <f aca="false">J280/G280</f>
        <v>0.365187186107383</v>
      </c>
      <c r="O280" s="18" t="n">
        <f aca="false">LN(L280/(3.14*H280^2/4))</f>
        <v>0.454425104817453</v>
      </c>
    </row>
    <row r="281" customFormat="false" ht="14.25" hidden="false" customHeight="false" outlineLevel="0" collapsed="false">
      <c r="A281" s="14" t="n">
        <v>26.76</v>
      </c>
      <c r="B281" s="14" t="n">
        <v>5.9307</v>
      </c>
      <c r="C281" s="19" t="n">
        <v>50887</v>
      </c>
      <c r="G281" s="20" t="n">
        <f aca="false">$G$11</f>
        <v>14.9</v>
      </c>
      <c r="H281" s="20" t="n">
        <f aca="false">$H$11</f>
        <v>9.2</v>
      </c>
      <c r="I281" s="6" t="n">
        <f aca="false">(3.14*H281^2/4)*G281</f>
        <v>989.99176</v>
      </c>
      <c r="J281" s="6" t="n">
        <f aca="false">B281-C281/(2*10^5/1.8467)</f>
        <v>5.4608348855</v>
      </c>
      <c r="K281" s="24" t="n">
        <f aca="false">G281-J281</f>
        <v>9.4391651145</v>
      </c>
      <c r="L281" s="6" t="n">
        <f aca="false">I281/K281</f>
        <v>104.881284307573</v>
      </c>
      <c r="M281" s="25" t="n">
        <f aca="false">C281/L281</f>
        <v>485.186659716806</v>
      </c>
      <c r="N281" s="17" t="n">
        <f aca="false">J281/G281</f>
        <v>0.366498985604027</v>
      </c>
      <c r="O281" s="18" t="n">
        <f aca="false">LN(L281/(3.14*H281^2/4))</f>
        <v>0.456493677965756</v>
      </c>
    </row>
    <row r="282" customFormat="false" ht="14.25" hidden="false" customHeight="false" outlineLevel="0" collapsed="false">
      <c r="A282" s="14" t="n">
        <v>26.86</v>
      </c>
      <c r="B282" s="14" t="n">
        <v>5.9513</v>
      </c>
      <c r="C282" s="19" t="n">
        <v>51017</v>
      </c>
      <c r="G282" s="20" t="n">
        <f aca="false">$G$11</f>
        <v>14.9</v>
      </c>
      <c r="H282" s="20" t="n">
        <f aca="false">$H$11</f>
        <v>9.2</v>
      </c>
      <c r="I282" s="6" t="n">
        <f aca="false">(3.14*H282^2/4)*G282</f>
        <v>989.99176</v>
      </c>
      <c r="J282" s="6" t="n">
        <f aca="false">B282-C282/(2*10^5/1.8467)</f>
        <v>5.4802345305</v>
      </c>
      <c r="K282" s="24" t="n">
        <f aca="false">G282-J282</f>
        <v>9.4197654695</v>
      </c>
      <c r="L282" s="6" t="n">
        <f aca="false">I282/K282</f>
        <v>105.097283282208</v>
      </c>
      <c r="M282" s="25" t="n">
        <f aca="false">C282/L282</f>
        <v>485.426439263981</v>
      </c>
      <c r="N282" s="17" t="n">
        <f aca="false">J282/G282</f>
        <v>0.367800975201342</v>
      </c>
      <c r="O282" s="18" t="n">
        <f aca="false">LN(L282/(3.14*H282^2/4))</f>
        <v>0.458551021753759</v>
      </c>
    </row>
    <row r="283" customFormat="false" ht="14.25" hidden="false" customHeight="false" outlineLevel="0" collapsed="false">
      <c r="A283" s="14" t="n">
        <v>26.96</v>
      </c>
      <c r="B283" s="14" t="n">
        <v>5.972</v>
      </c>
      <c r="C283" s="19" t="n">
        <v>51146</v>
      </c>
      <c r="G283" s="20" t="n">
        <f aca="false">$G$11</f>
        <v>14.9</v>
      </c>
      <c r="H283" s="20" t="n">
        <f aca="false">$H$11</f>
        <v>9.2</v>
      </c>
      <c r="I283" s="6" t="n">
        <f aca="false">(3.14*H283^2/4)*G283</f>
        <v>989.99176</v>
      </c>
      <c r="J283" s="6" t="n">
        <f aca="false">B283-C283/(2*10^5/1.8467)</f>
        <v>5.499743409</v>
      </c>
      <c r="K283" s="24" t="n">
        <f aca="false">G283-J283</f>
        <v>9.400256591</v>
      </c>
      <c r="L283" s="6" t="n">
        <f aca="false">I283/K283</f>
        <v>105.315397554981</v>
      </c>
      <c r="M283" s="25" t="n">
        <f aca="false">C283/L283</f>
        <v>485.645985177984</v>
      </c>
      <c r="N283" s="17" t="n">
        <f aca="false">J283/G283</f>
        <v>0.36911029590604</v>
      </c>
      <c r="O283" s="18" t="n">
        <f aca="false">LN(L283/(3.14*H283^2/4))</f>
        <v>0.460624227133116</v>
      </c>
    </row>
    <row r="284" customFormat="false" ht="14.25" hidden="false" customHeight="false" outlineLevel="0" collapsed="false">
      <c r="A284" s="14" t="n">
        <v>27.06</v>
      </c>
      <c r="B284" s="14" t="n">
        <v>5.9927</v>
      </c>
      <c r="C284" s="19" t="n">
        <v>51269</v>
      </c>
      <c r="G284" s="20" t="n">
        <f aca="false">$G$11</f>
        <v>14.9</v>
      </c>
      <c r="H284" s="20" t="n">
        <f aca="false">$H$11</f>
        <v>9.2</v>
      </c>
      <c r="I284" s="6" t="n">
        <f aca="false">(3.14*H284^2/4)*G284</f>
        <v>989.99176</v>
      </c>
      <c r="J284" s="6" t="n">
        <f aca="false">B284-C284/(2*10^5/1.8467)</f>
        <v>5.5193076885</v>
      </c>
      <c r="K284" s="24" t="n">
        <f aca="false">G284-J284</f>
        <v>9.3806923115</v>
      </c>
      <c r="L284" s="6" t="n">
        <f aca="false">I284/K284</f>
        <v>105.535042310933</v>
      </c>
      <c r="M284" s="25" t="n">
        <f aca="false">C284/L284</f>
        <v>485.800724359861</v>
      </c>
      <c r="N284" s="17" t="n">
        <f aca="false">J284/G284</f>
        <v>0.370423334798658</v>
      </c>
      <c r="O284" s="18" t="n">
        <f aca="false">LN(L284/(3.14*H284^2/4))</f>
        <v>0.462707645460735</v>
      </c>
    </row>
    <row r="285" customFormat="false" ht="14.25" hidden="false" customHeight="false" outlineLevel="0" collapsed="false">
      <c r="A285" s="14" t="n">
        <v>27.16</v>
      </c>
      <c r="B285" s="14" t="n">
        <v>6.0135</v>
      </c>
      <c r="C285" s="19" t="n">
        <v>51405</v>
      </c>
      <c r="G285" s="20" t="n">
        <f aca="false">$G$11</f>
        <v>14.9</v>
      </c>
      <c r="H285" s="20" t="n">
        <f aca="false">$H$11</f>
        <v>9.2</v>
      </c>
      <c r="I285" s="6" t="n">
        <f aca="false">(3.14*H285^2/4)*G285</f>
        <v>989.99176</v>
      </c>
      <c r="J285" s="6" t="n">
        <f aca="false">B285-C285/(2*10^5/1.8467)</f>
        <v>5.5388519325</v>
      </c>
      <c r="K285" s="24" t="n">
        <f aca="false">G285-J285</f>
        <v>9.3611480675</v>
      </c>
      <c r="L285" s="6" t="n">
        <f aca="false">I285/K285</f>
        <v>105.755378812675</v>
      </c>
      <c r="M285" s="25" t="n">
        <f aca="false">C285/L285</f>
        <v>486.074567337649</v>
      </c>
      <c r="N285" s="17" t="n">
        <f aca="false">J285/G285</f>
        <v>0.371735029026846</v>
      </c>
      <c r="O285" s="18" t="n">
        <f aca="false">LN(L285/(3.14*H285^2/4))</f>
        <v>0.464793273199453</v>
      </c>
    </row>
    <row r="286" customFormat="false" ht="14.25" hidden="false" customHeight="false" outlineLevel="0" collapsed="false">
      <c r="A286" s="14" t="n">
        <v>27.26</v>
      </c>
      <c r="B286" s="14" t="n">
        <v>6.0342</v>
      </c>
      <c r="C286" s="19" t="n">
        <v>51537</v>
      </c>
      <c r="G286" s="20" t="n">
        <f aca="false">$G$11</f>
        <v>14.9</v>
      </c>
      <c r="H286" s="20" t="n">
        <f aca="false">$H$11</f>
        <v>9.2</v>
      </c>
      <c r="I286" s="6" t="n">
        <f aca="false">(3.14*H286^2/4)*G286</f>
        <v>989.99176</v>
      </c>
      <c r="J286" s="6" t="n">
        <f aca="false">B286-C286/(2*10^5/1.8467)</f>
        <v>5.5583331105</v>
      </c>
      <c r="K286" s="24" t="n">
        <f aca="false">G286-J286</f>
        <v>9.3416668895</v>
      </c>
      <c r="L286" s="6" t="n">
        <f aca="false">I286/K286</f>
        <v>105.975921825338</v>
      </c>
      <c r="M286" s="25" t="n">
        <f aca="false">C286/L286</f>
        <v>486.308579461471</v>
      </c>
      <c r="N286" s="17" t="n">
        <f aca="false">J286/G286</f>
        <v>0.373042490637584</v>
      </c>
      <c r="O286" s="18" t="n">
        <f aca="false">LN(L286/(3.14*H286^2/4))</f>
        <v>0.466876508807598</v>
      </c>
    </row>
    <row r="287" customFormat="false" ht="14.25" hidden="false" customHeight="false" outlineLevel="0" collapsed="false">
      <c r="A287" s="14" t="n">
        <v>27.36</v>
      </c>
      <c r="B287" s="14" t="n">
        <v>6.055</v>
      </c>
      <c r="C287" s="19" t="n">
        <v>51671</v>
      </c>
      <c r="G287" s="20" t="n">
        <f aca="false">$G$11</f>
        <v>14.9</v>
      </c>
      <c r="H287" s="20" t="n">
        <f aca="false">$H$11</f>
        <v>9.2</v>
      </c>
      <c r="I287" s="6" t="n">
        <f aca="false">(3.14*H287^2/4)*G287</f>
        <v>989.99176</v>
      </c>
      <c r="J287" s="6" t="n">
        <f aca="false">B287-C287/(2*10^5/1.8467)</f>
        <v>5.5778958215</v>
      </c>
      <c r="K287" s="24" t="n">
        <f aca="false">G287-J287</f>
        <v>9.3221041785</v>
      </c>
      <c r="L287" s="6" t="n">
        <f aca="false">I287/K287</f>
        <v>106.198315427891</v>
      </c>
      <c r="M287" s="25" t="n">
        <f aca="false">C287/L287</f>
        <v>486.551973934888</v>
      </c>
      <c r="N287" s="17" t="n">
        <f aca="false">J287/G287</f>
        <v>0.374355424261745</v>
      </c>
      <c r="O287" s="18" t="n">
        <f aca="false">LN(L287/(3.14*H287^2/4))</f>
        <v>0.468972839510853</v>
      </c>
    </row>
    <row r="288" customFormat="false" ht="14.25" hidden="false" customHeight="false" outlineLevel="0" collapsed="false">
      <c r="A288" s="14" t="n">
        <v>27.46</v>
      </c>
      <c r="B288" s="14" t="n">
        <v>6.0762</v>
      </c>
      <c r="C288" s="19" t="n">
        <v>51811</v>
      </c>
      <c r="G288" s="20" t="n">
        <f aca="false">$G$11</f>
        <v>14.9</v>
      </c>
      <c r="H288" s="20" t="n">
        <f aca="false">$H$11</f>
        <v>9.2</v>
      </c>
      <c r="I288" s="6" t="n">
        <f aca="false">(3.14*H288^2/4)*G288</f>
        <v>989.99176</v>
      </c>
      <c r="J288" s="6" t="n">
        <f aca="false">B288-C288/(2*10^5/1.8467)</f>
        <v>5.5978031315</v>
      </c>
      <c r="K288" s="24" t="n">
        <f aca="false">G288-J288</f>
        <v>9.3021968685</v>
      </c>
      <c r="L288" s="6" t="n">
        <f aca="false">I288/K288</f>
        <v>106.425586772132</v>
      </c>
      <c r="M288" s="25" t="n">
        <f aca="false">C288/L288</f>
        <v>486.828417595974</v>
      </c>
      <c r="N288" s="17" t="n">
        <f aca="false">J288/G288</f>
        <v>0.37569148533557</v>
      </c>
      <c r="O288" s="18" t="n">
        <f aca="false">LN(L288/(3.14*H288^2/4))</f>
        <v>0.471110618268971</v>
      </c>
    </row>
    <row r="289" customFormat="false" ht="14.25" hidden="false" customHeight="false" outlineLevel="0" collapsed="false">
      <c r="A289" s="14" t="n">
        <v>27.56</v>
      </c>
      <c r="B289" s="14" t="n">
        <v>6.097</v>
      </c>
      <c r="C289" s="19" t="n">
        <v>51951</v>
      </c>
      <c r="G289" s="20" t="n">
        <f aca="false">$G$11</f>
        <v>14.9</v>
      </c>
      <c r="H289" s="20" t="n">
        <f aca="false">$H$11</f>
        <v>9.2</v>
      </c>
      <c r="I289" s="6" t="n">
        <f aca="false">(3.14*H289^2/4)*G289</f>
        <v>989.99176</v>
      </c>
      <c r="J289" s="6" t="n">
        <f aca="false">B289-C289/(2*10^5/1.8467)</f>
        <v>5.6173104415</v>
      </c>
      <c r="K289" s="24" t="n">
        <f aca="false">G289-J289</f>
        <v>9.2826895585</v>
      </c>
      <c r="L289" s="6" t="n">
        <f aca="false">I289/K289</f>
        <v>106.649237137687</v>
      </c>
      <c r="M289" s="25" t="n">
        <f aca="false">C289/L289</f>
        <v>487.120221337634</v>
      </c>
      <c r="N289" s="17" t="n">
        <f aca="false">J289/G289</f>
        <v>0.377000700771812</v>
      </c>
      <c r="O289" s="18" t="n">
        <f aca="false">LN(L289/(3.14*H289^2/4))</f>
        <v>0.473209885029686</v>
      </c>
    </row>
    <row r="290" customFormat="false" ht="14.25" hidden="false" customHeight="false" outlineLevel="0" collapsed="false">
      <c r="A290" s="14" t="n">
        <v>27.66</v>
      </c>
      <c r="B290" s="14" t="n">
        <v>6.1177</v>
      </c>
      <c r="C290" s="19" t="n">
        <v>52091</v>
      </c>
      <c r="G290" s="20" t="n">
        <f aca="false">$G$11</f>
        <v>14.9</v>
      </c>
      <c r="H290" s="20" t="n">
        <f aca="false">$H$11</f>
        <v>9.2</v>
      </c>
      <c r="I290" s="6" t="n">
        <f aca="false">(3.14*H290^2/4)*G290</f>
        <v>989.99176</v>
      </c>
      <c r="J290" s="6" t="n">
        <f aca="false">B290-C290/(2*10^5/1.8467)</f>
        <v>5.6367177515</v>
      </c>
      <c r="K290" s="24" t="n">
        <f aca="false">G290-J290</f>
        <v>9.2632822485</v>
      </c>
      <c r="L290" s="6" t="n">
        <f aca="false">I290/K290</f>
        <v>106.872675736541</v>
      </c>
      <c r="M290" s="25" t="n">
        <f aca="false">C290/L290</f>
        <v>487.411769575348</v>
      </c>
      <c r="N290" s="17" t="n">
        <f aca="false">J290/G290</f>
        <v>0.378303204798658</v>
      </c>
      <c r="O290" s="18" t="n">
        <f aca="false">LN(L290/(3.14*H290^2/4))</f>
        <v>0.475302772615833</v>
      </c>
    </row>
    <row r="291" customFormat="false" ht="14.25" hidden="false" customHeight="false" outlineLevel="0" collapsed="false">
      <c r="A291" s="14" t="n">
        <v>27.76</v>
      </c>
      <c r="B291" s="14" t="n">
        <v>6.1383</v>
      </c>
      <c r="C291" s="19" t="n">
        <v>52223</v>
      </c>
      <c r="G291" s="20" t="n">
        <f aca="false">$G$11</f>
        <v>14.9</v>
      </c>
      <c r="H291" s="20" t="n">
        <f aca="false">$H$11</f>
        <v>9.2</v>
      </c>
      <c r="I291" s="6" t="n">
        <f aca="false">(3.14*H291^2/4)*G291</f>
        <v>989.99176</v>
      </c>
      <c r="J291" s="6" t="n">
        <f aca="false">B291-C291/(2*10^5/1.8467)</f>
        <v>5.6560989295</v>
      </c>
      <c r="K291" s="24" t="n">
        <f aca="false">G291-J291</f>
        <v>9.2439010705</v>
      </c>
      <c r="L291" s="6" t="n">
        <f aca="false">I291/K291</f>
        <v>107.096749786662</v>
      </c>
      <c r="M291" s="25" t="n">
        <f aca="false">C291/L291</f>
        <v>487.624508717852</v>
      </c>
      <c r="N291" s="17" t="n">
        <f aca="false">J291/G291</f>
        <v>0.379603955</v>
      </c>
      <c r="O291" s="18" t="n">
        <f aca="false">LN(L291/(3.14*H291^2/4))</f>
        <v>0.47739722261948</v>
      </c>
    </row>
    <row r="292" customFormat="false" ht="14.25" hidden="false" customHeight="false" outlineLevel="0" collapsed="false">
      <c r="A292" s="14" t="n">
        <v>27.86</v>
      </c>
      <c r="B292" s="14" t="n">
        <v>6.1589</v>
      </c>
      <c r="C292" s="19" t="n">
        <v>52364</v>
      </c>
      <c r="G292" s="20" t="n">
        <f aca="false">$G$11</f>
        <v>14.9</v>
      </c>
      <c r="H292" s="20" t="n">
        <f aca="false">$H$11</f>
        <v>9.2</v>
      </c>
      <c r="I292" s="6" t="n">
        <f aca="false">(3.14*H292^2/4)*G292</f>
        <v>989.99176</v>
      </c>
      <c r="J292" s="6" t="n">
        <f aca="false">B292-C292/(2*10^5/1.8467)</f>
        <v>5.675397006</v>
      </c>
      <c r="K292" s="24" t="n">
        <f aca="false">G292-J292</f>
        <v>9.224602994</v>
      </c>
      <c r="L292" s="6" t="n">
        <f aca="false">I292/K292</f>
        <v>107.320798590891</v>
      </c>
      <c r="M292" s="25" t="n">
        <f aca="false">C292/L292</f>
        <v>487.920334991289</v>
      </c>
      <c r="N292" s="17" t="n">
        <f aca="false">J292/G292</f>
        <v>0.380899127919463</v>
      </c>
      <c r="O292" s="18" t="n">
        <f aca="false">LN(L292/(3.14*H292^2/4))</f>
        <v>0.479487059831651</v>
      </c>
    </row>
    <row r="293" customFormat="false" ht="14.25" hidden="false" customHeight="false" outlineLevel="0" collapsed="false">
      <c r="A293" s="14" t="n">
        <v>27.96</v>
      </c>
      <c r="B293" s="14" t="n">
        <v>6.1795</v>
      </c>
      <c r="C293" s="19" t="n">
        <v>52502</v>
      </c>
      <c r="G293" s="20" t="n">
        <f aca="false">$G$11</f>
        <v>14.9</v>
      </c>
      <c r="H293" s="20" t="n">
        <f aca="false">$H$11</f>
        <v>9.2</v>
      </c>
      <c r="I293" s="6" t="n">
        <f aca="false">(3.14*H293^2/4)*G293</f>
        <v>989.99176</v>
      </c>
      <c r="J293" s="6" t="n">
        <f aca="false">B293-C293/(2*10^5/1.8467)</f>
        <v>5.694722783</v>
      </c>
      <c r="K293" s="24" t="n">
        <f aca="false">G293-J293</f>
        <v>9.205277217</v>
      </c>
      <c r="L293" s="6" t="n">
        <f aca="false">I293/K293</f>
        <v>107.546110417155</v>
      </c>
      <c r="M293" s="25" t="n">
        <f aca="false">C293/L293</f>
        <v>488.181300061461</v>
      </c>
      <c r="N293" s="17" t="n">
        <f aca="false">J293/G293</f>
        <v>0.382196159932886</v>
      </c>
      <c r="O293" s="18" t="n">
        <f aca="false">LN(L293/(3.14*H293^2/4))</f>
        <v>0.481584282804584</v>
      </c>
    </row>
    <row r="294" customFormat="false" ht="14.25" hidden="false" customHeight="false" outlineLevel="0" collapsed="false">
      <c r="A294" s="14" t="n">
        <v>28.06</v>
      </c>
      <c r="B294" s="14" t="n">
        <v>6.2001</v>
      </c>
      <c r="C294" s="19" t="n">
        <v>52641</v>
      </c>
      <c r="G294" s="20" t="n">
        <f aca="false">$G$11</f>
        <v>14.9</v>
      </c>
      <c r="H294" s="20" t="n">
        <f aca="false">$H$11</f>
        <v>9.2</v>
      </c>
      <c r="I294" s="6" t="n">
        <f aca="false">(3.14*H294^2/4)*G294</f>
        <v>989.99176</v>
      </c>
      <c r="J294" s="6" t="n">
        <f aca="false">B294-C294/(2*10^5/1.8467)</f>
        <v>5.7140393265</v>
      </c>
      <c r="K294" s="24" t="n">
        <f aca="false">G294-J294</f>
        <v>9.1859606735</v>
      </c>
      <c r="L294" s="6" t="n">
        <f aca="false">I294/K294</f>
        <v>107.77226195361</v>
      </c>
      <c r="M294" s="25" t="n">
        <f aca="false">C294/L294</f>
        <v>488.446647084935</v>
      </c>
      <c r="N294" s="17" t="n">
        <f aca="false">J294/G294</f>
        <v>0.383492572248322</v>
      </c>
      <c r="O294" s="18" t="n">
        <f aca="false">LN(L294/(3.14*H294^2/4))</f>
        <v>0.483684908191311</v>
      </c>
    </row>
    <row r="295" customFormat="false" ht="14.25" hidden="false" customHeight="false" outlineLevel="0" collapsed="false">
      <c r="A295" s="14" t="n">
        <v>28.16</v>
      </c>
      <c r="B295" s="14" t="n">
        <v>6.2209</v>
      </c>
      <c r="C295" s="19" t="n">
        <v>52774</v>
      </c>
      <c r="G295" s="20" t="n">
        <f aca="false">$G$11</f>
        <v>14.9</v>
      </c>
      <c r="H295" s="20" t="n">
        <f aca="false">$H$11</f>
        <v>9.2</v>
      </c>
      <c r="I295" s="6" t="n">
        <f aca="false">(3.14*H295^2/4)*G295</f>
        <v>989.99176</v>
      </c>
      <c r="J295" s="6" t="n">
        <f aca="false">B295-C295/(2*10^5/1.8467)</f>
        <v>5.733611271</v>
      </c>
      <c r="K295" s="24" t="n">
        <f aca="false">G295-J295</f>
        <v>9.166388729</v>
      </c>
      <c r="L295" s="6" t="n">
        <f aca="false">I295/K295</f>
        <v>108.002375773998</v>
      </c>
      <c r="M295" s="25" t="n">
        <f aca="false">C295/L295</f>
        <v>488.637399147894</v>
      </c>
      <c r="N295" s="17" t="n">
        <f aca="false">J295/G295</f>
        <v>0.38480612557047</v>
      </c>
      <c r="O295" s="18" t="n">
        <f aca="false">LN(L295/(3.14*H295^2/4))</f>
        <v>0.485817817879399</v>
      </c>
    </row>
    <row r="296" customFormat="false" ht="14.25" hidden="false" customHeight="false" outlineLevel="0" collapsed="false">
      <c r="A296" s="14" t="n">
        <v>28.26</v>
      </c>
      <c r="B296" s="14" t="n">
        <v>6.2423</v>
      </c>
      <c r="C296" s="19" t="n">
        <v>52919</v>
      </c>
      <c r="G296" s="20" t="n">
        <f aca="false">$G$11</f>
        <v>14.9</v>
      </c>
      <c r="H296" s="20" t="n">
        <f aca="false">$H$11</f>
        <v>9.2</v>
      </c>
      <c r="I296" s="6" t="n">
        <f aca="false">(3.14*H296^2/4)*G296</f>
        <v>989.99176</v>
      </c>
      <c r="J296" s="6" t="n">
        <f aca="false">B296-C296/(2*10^5/1.8467)</f>
        <v>5.7536724135</v>
      </c>
      <c r="K296" s="24" t="n">
        <f aca="false">G296-J296</f>
        <v>9.1463275865</v>
      </c>
      <c r="L296" s="6" t="n">
        <f aca="false">I296/K296</f>
        <v>108.239263314954</v>
      </c>
      <c r="M296" s="25" t="n">
        <f aca="false">C296/L296</f>
        <v>488.907614291652</v>
      </c>
      <c r="N296" s="17" t="n">
        <f aca="false">J296/G296</f>
        <v>0.386152510973154</v>
      </c>
      <c r="O296" s="18" t="n">
        <f aca="false">LN(L296/(3.14*H296^2/4))</f>
        <v>0.488008770895795</v>
      </c>
    </row>
    <row r="297" customFormat="false" ht="14.25" hidden="false" customHeight="false" outlineLevel="0" collapsed="false">
      <c r="A297" s="14" t="n">
        <v>28.36</v>
      </c>
      <c r="B297" s="14" t="n">
        <v>6.2632</v>
      </c>
      <c r="C297" s="19" t="n">
        <v>53050</v>
      </c>
      <c r="G297" s="20" t="n">
        <f aca="false">$G$11</f>
        <v>14.9</v>
      </c>
      <c r="H297" s="20" t="n">
        <f aca="false">$H$11</f>
        <v>9.2</v>
      </c>
      <c r="I297" s="6" t="n">
        <f aca="false">(3.14*H297^2/4)*G297</f>
        <v>989.99176</v>
      </c>
      <c r="J297" s="6" t="n">
        <f aca="false">B297-C297/(2*10^5/1.8467)</f>
        <v>5.773362825</v>
      </c>
      <c r="K297" s="24" t="n">
        <f aca="false">G297-J297</f>
        <v>9.126637175</v>
      </c>
      <c r="L297" s="6" t="n">
        <f aca="false">I297/K297</f>
        <v>108.472785870333</v>
      </c>
      <c r="M297" s="25" t="n">
        <f aca="false">C297/L297</f>
        <v>489.062759606959</v>
      </c>
      <c r="N297" s="17" t="n">
        <f aca="false">J297/G297</f>
        <v>0.387474015100671</v>
      </c>
      <c r="O297" s="18" t="n">
        <f aca="false">LN(L297/(3.14*H297^2/4))</f>
        <v>0.490163913137706</v>
      </c>
    </row>
    <row r="298" customFormat="false" ht="14.25" hidden="false" customHeight="false" outlineLevel="0" collapsed="false">
      <c r="A298" s="14" t="n">
        <v>28.46</v>
      </c>
      <c r="B298" s="14" t="n">
        <v>6.2839</v>
      </c>
      <c r="C298" s="19" t="n">
        <v>53197</v>
      </c>
      <c r="G298" s="20" t="n">
        <f aca="false">$G$11</f>
        <v>14.9</v>
      </c>
      <c r="H298" s="20" t="n">
        <f aca="false">$H$11</f>
        <v>9.2</v>
      </c>
      <c r="I298" s="6" t="n">
        <f aca="false">(3.14*H298^2/4)*G298</f>
        <v>989.99176</v>
      </c>
      <c r="J298" s="6" t="n">
        <f aca="false">B298-C298/(2*10^5/1.8467)</f>
        <v>5.7927055005</v>
      </c>
      <c r="K298" s="24" t="n">
        <f aca="false">G298-J298</f>
        <v>9.1072944995</v>
      </c>
      <c r="L298" s="6" t="n">
        <f aca="false">I298/K298</f>
        <v>108.703167560284</v>
      </c>
      <c r="M298" s="25" t="n">
        <f aca="false">C298/L298</f>
        <v>489.378563605319</v>
      </c>
      <c r="N298" s="17" t="n">
        <f aca="false">J298/G298</f>
        <v>0.388772181241611</v>
      </c>
      <c r="O298" s="18" t="n">
        <f aca="false">LN(L298/(3.14*H298^2/4))</f>
        <v>0.492285527181326</v>
      </c>
    </row>
    <row r="299" customFormat="false" ht="14.25" hidden="false" customHeight="false" outlineLevel="0" collapsed="false">
      <c r="A299" s="14" t="n">
        <v>28.56</v>
      </c>
      <c r="B299" s="14" t="n">
        <v>6.3045</v>
      </c>
      <c r="C299" s="19" t="n">
        <v>53342</v>
      </c>
      <c r="G299" s="20" t="n">
        <f aca="false">$G$11</f>
        <v>14.9</v>
      </c>
      <c r="H299" s="20" t="n">
        <f aca="false">$H$11</f>
        <v>9.2</v>
      </c>
      <c r="I299" s="6" t="n">
        <f aca="false">(3.14*H299^2/4)*G299</f>
        <v>989.99176</v>
      </c>
      <c r="J299" s="6" t="n">
        <f aca="false">B299-C299/(2*10^5/1.8467)</f>
        <v>5.811966643</v>
      </c>
      <c r="K299" s="24" t="n">
        <f aca="false">G299-J299</f>
        <v>9.088033357</v>
      </c>
      <c r="L299" s="6" t="n">
        <f aca="false">I299/K299</f>
        <v>108.933552630225</v>
      </c>
      <c r="M299" s="25" t="n">
        <f aca="false">C299/L299</f>
        <v>489.674656816431</v>
      </c>
      <c r="N299" s="17" t="n">
        <f aca="false">J299/G299</f>
        <v>0.390064875369128</v>
      </c>
      <c r="O299" s="18" t="n">
        <f aca="false">LN(L299/(3.14*H299^2/4))</f>
        <v>0.494402680534812</v>
      </c>
    </row>
    <row r="300" customFormat="false" ht="14.25" hidden="false" customHeight="false" outlineLevel="0" collapsed="false">
      <c r="A300" s="14" t="n">
        <v>28.66</v>
      </c>
      <c r="B300" s="14" t="n">
        <v>6.3251</v>
      </c>
      <c r="C300" s="19" t="n">
        <v>53491</v>
      </c>
      <c r="G300" s="20" t="n">
        <f aca="false">$G$11</f>
        <v>14.9</v>
      </c>
      <c r="H300" s="20" t="n">
        <f aca="false">$H$11</f>
        <v>9.2</v>
      </c>
      <c r="I300" s="6" t="n">
        <f aca="false">(3.14*H300^2/4)*G300</f>
        <v>989.99176</v>
      </c>
      <c r="J300" s="6" t="n">
        <f aca="false">B300-C300/(2*10^5/1.8467)</f>
        <v>5.8311908515</v>
      </c>
      <c r="K300" s="24" t="n">
        <f aca="false">G300-J300</f>
        <v>9.0688091485</v>
      </c>
      <c r="L300" s="6" t="n">
        <f aca="false">I300/K300</f>
        <v>109.164471739241</v>
      </c>
      <c r="M300" s="25" t="n">
        <f aca="false">C300/L300</f>
        <v>490.003745245732</v>
      </c>
      <c r="N300" s="17" t="n">
        <f aca="false">J300/G300</f>
        <v>0.391355090704698</v>
      </c>
      <c r="O300" s="18" t="n">
        <f aca="false">LN(L300/(3.14*H300^2/4))</f>
        <v>0.496520253089379</v>
      </c>
    </row>
    <row r="301" customFormat="false" ht="14.25" hidden="false" customHeight="false" outlineLevel="0" collapsed="false">
      <c r="A301" s="14" t="n">
        <v>28.76</v>
      </c>
      <c r="B301" s="14" t="n">
        <v>6.3458</v>
      </c>
      <c r="C301" s="19" t="n">
        <v>53632</v>
      </c>
      <c r="G301" s="20" t="n">
        <f aca="false">$G$11</f>
        <v>14.9</v>
      </c>
      <c r="H301" s="20" t="n">
        <f aca="false">$H$11</f>
        <v>9.2</v>
      </c>
      <c r="I301" s="6" t="n">
        <f aca="false">(3.14*H301^2/4)*G301</f>
        <v>989.99176</v>
      </c>
      <c r="J301" s="6" t="n">
        <f aca="false">B301-C301/(2*10^5/1.8467)</f>
        <v>5.850588928</v>
      </c>
      <c r="K301" s="24" t="n">
        <f aca="false">G301-J301</f>
        <v>9.049411072</v>
      </c>
      <c r="L301" s="6" t="n">
        <f aca="false">I301/K301</f>
        <v>109.398473792748</v>
      </c>
      <c r="M301" s="25" t="n">
        <f aca="false">C301/L301</f>
        <v>490.244499220382</v>
      </c>
      <c r="N301" s="17" t="n">
        <f aca="false">J301/G301</f>
        <v>0.392656975033557</v>
      </c>
      <c r="O301" s="18" t="n">
        <f aca="false">LN(L301/(3.14*H301^2/4))</f>
        <v>0.49866153227417</v>
      </c>
    </row>
    <row r="302" customFormat="false" ht="14.25" hidden="false" customHeight="false" outlineLevel="0" collapsed="false">
      <c r="A302" s="14" t="n">
        <v>28.86</v>
      </c>
      <c r="B302" s="14" t="n">
        <v>6.3664</v>
      </c>
      <c r="C302" s="19" t="n">
        <v>53778</v>
      </c>
      <c r="G302" s="20" t="n">
        <f aca="false">$G$11</f>
        <v>14.9</v>
      </c>
      <c r="H302" s="20" t="n">
        <f aca="false">$H$11</f>
        <v>9.2</v>
      </c>
      <c r="I302" s="6" t="n">
        <f aca="false">(3.14*H302^2/4)*G302</f>
        <v>989.99176</v>
      </c>
      <c r="J302" s="6" t="n">
        <f aca="false">B302-C302/(2*10^5/1.8467)</f>
        <v>5.869840837</v>
      </c>
      <c r="K302" s="24" t="n">
        <f aca="false">G302-J302</f>
        <v>9.030159163</v>
      </c>
      <c r="L302" s="6" t="n">
        <f aca="false">I302/K302</f>
        <v>109.631706610042</v>
      </c>
      <c r="M302" s="25" t="n">
        <f aca="false">C302/L302</f>
        <v>490.533274204034</v>
      </c>
      <c r="N302" s="17" t="n">
        <f aca="false">J302/G302</f>
        <v>0.393949049463087</v>
      </c>
      <c r="O302" s="18" t="n">
        <f aca="false">LN(L302/(3.14*H302^2/4))</f>
        <v>0.500791219653493</v>
      </c>
    </row>
    <row r="303" customFormat="false" ht="14.25" hidden="false" customHeight="false" outlineLevel="0" collapsed="false">
      <c r="A303" s="14" t="n">
        <v>28.96</v>
      </c>
      <c r="B303" s="14" t="n">
        <v>6.3869</v>
      </c>
      <c r="C303" s="19" t="n">
        <v>53922</v>
      </c>
      <c r="G303" s="20" t="n">
        <f aca="false">$G$11</f>
        <v>14.9</v>
      </c>
      <c r="H303" s="20" t="n">
        <f aca="false">$H$11</f>
        <v>9.2</v>
      </c>
      <c r="I303" s="6" t="n">
        <f aca="false">(3.14*H303^2/4)*G303</f>
        <v>989.99176</v>
      </c>
      <c r="J303" s="6" t="n">
        <f aca="false">B303-C303/(2*10^5/1.8467)</f>
        <v>5.889011213</v>
      </c>
      <c r="K303" s="24" t="n">
        <f aca="false">G303-J303</f>
        <v>9.010988787</v>
      </c>
      <c r="L303" s="6" t="n">
        <f aca="false">I303/K303</f>
        <v>109.86494195046</v>
      </c>
      <c r="M303" s="25" t="n">
        <f aca="false">C303/L303</f>
        <v>490.802607662728</v>
      </c>
      <c r="N303" s="17" t="n">
        <f aca="false">J303/G303</f>
        <v>0.395235651879195</v>
      </c>
      <c r="O303" s="18" t="n">
        <f aca="false">LN(L303/(3.14*H303^2/4))</f>
        <v>0.502916404067282</v>
      </c>
    </row>
    <row r="304" customFormat="false" ht="14.25" hidden="false" customHeight="false" outlineLevel="0" collapsed="false">
      <c r="A304" s="14" t="n">
        <v>29.06</v>
      </c>
      <c r="B304" s="14" t="n">
        <v>6.4082</v>
      </c>
      <c r="C304" s="19" t="n">
        <v>54066</v>
      </c>
      <c r="G304" s="20" t="n">
        <f aca="false">$G$11</f>
        <v>14.9</v>
      </c>
      <c r="H304" s="20" t="n">
        <f aca="false">$H$11</f>
        <v>9.2</v>
      </c>
      <c r="I304" s="6" t="n">
        <f aca="false">(3.14*H304^2/4)*G304</f>
        <v>989.99176</v>
      </c>
      <c r="J304" s="6" t="n">
        <f aca="false">B304-C304/(2*10^5/1.8467)</f>
        <v>5.908981589</v>
      </c>
      <c r="K304" s="24" t="n">
        <f aca="false">G304-J304</f>
        <v>8.991018411</v>
      </c>
      <c r="L304" s="6" t="n">
        <f aca="false">I304/K304</f>
        <v>110.108968166365</v>
      </c>
      <c r="M304" s="25" t="n">
        <f aca="false">C304/L304</f>
        <v>491.022674177739</v>
      </c>
      <c r="N304" s="17" t="n">
        <f aca="false">J304/G304</f>
        <v>0.39657594557047</v>
      </c>
      <c r="O304" s="18" t="n">
        <f aca="false">LN(L304/(3.14*H304^2/4))</f>
        <v>0.505135088236493</v>
      </c>
    </row>
    <row r="305" customFormat="false" ht="14.25" hidden="false" customHeight="false" outlineLevel="0" collapsed="false">
      <c r="A305" s="14" t="n">
        <v>29.16</v>
      </c>
      <c r="B305" s="14" t="n">
        <v>6.4289</v>
      </c>
      <c r="C305" s="19" t="n">
        <v>54213</v>
      </c>
      <c r="G305" s="20" t="n">
        <f aca="false">$G$11</f>
        <v>14.9</v>
      </c>
      <c r="H305" s="20" t="n">
        <f aca="false">$H$11</f>
        <v>9.2</v>
      </c>
      <c r="I305" s="6" t="n">
        <f aca="false">(3.14*H305^2/4)*G305</f>
        <v>989.99176</v>
      </c>
      <c r="J305" s="6" t="n">
        <f aca="false">B305-C305/(2*10^5/1.8467)</f>
        <v>5.9283242645</v>
      </c>
      <c r="K305" s="24" t="n">
        <f aca="false">G305-J305</f>
        <v>8.9716757355</v>
      </c>
      <c r="L305" s="6" t="n">
        <f aca="false">I305/K305</f>
        <v>110.346359942848</v>
      </c>
      <c r="M305" s="25" t="n">
        <f aca="false">C305/L305</f>
        <v>491.298489846685</v>
      </c>
      <c r="N305" s="17" t="n">
        <f aca="false">J305/G305</f>
        <v>0.397874111711409</v>
      </c>
      <c r="O305" s="18" t="n">
        <f aca="false">LN(L305/(3.14*H305^2/4))</f>
        <v>0.507288738776722</v>
      </c>
    </row>
    <row r="306" customFormat="false" ht="14.25" hidden="false" customHeight="false" outlineLevel="0" collapsed="false">
      <c r="A306" s="14" t="n">
        <v>29.26</v>
      </c>
      <c r="B306" s="14" t="n">
        <v>6.4495</v>
      </c>
      <c r="C306" s="19" t="n">
        <v>54358</v>
      </c>
      <c r="G306" s="20" t="n">
        <f aca="false">$G$11</f>
        <v>14.9</v>
      </c>
      <c r="H306" s="20" t="n">
        <f aca="false">$H$11</f>
        <v>9.2</v>
      </c>
      <c r="I306" s="6" t="n">
        <f aca="false">(3.14*H306^2/4)*G306</f>
        <v>989.99176</v>
      </c>
      <c r="J306" s="6" t="n">
        <f aca="false">B306-C306/(2*10^5/1.8467)</f>
        <v>5.947585407</v>
      </c>
      <c r="K306" s="24" t="n">
        <f aca="false">G306-J306</f>
        <v>8.952414593</v>
      </c>
      <c r="L306" s="6" t="n">
        <f aca="false">I306/K306</f>
        <v>110.583770413636</v>
      </c>
      <c r="M306" s="25" t="n">
        <f aca="false">C306/L306</f>
        <v>491.554952382931</v>
      </c>
      <c r="N306" s="17" t="n">
        <f aca="false">J306/G306</f>
        <v>0.399166805838926</v>
      </c>
      <c r="O306" s="18" t="n">
        <f aca="false">LN(L306/(3.14*H306^2/4))</f>
        <v>0.509437930123224</v>
      </c>
    </row>
    <row r="307" customFormat="false" ht="14.25" hidden="false" customHeight="false" outlineLevel="0" collapsed="false">
      <c r="A307" s="14" t="n">
        <v>29.36</v>
      </c>
      <c r="B307" s="14" t="n">
        <v>6.4702</v>
      </c>
      <c r="C307" s="19" t="n">
        <v>54502</v>
      </c>
      <c r="G307" s="20" t="n">
        <f aca="false">$G$11</f>
        <v>14.9</v>
      </c>
      <c r="H307" s="20" t="n">
        <f aca="false">$H$11</f>
        <v>9.2</v>
      </c>
      <c r="I307" s="6" t="n">
        <f aca="false">(3.14*H307^2/4)*G307</f>
        <v>989.99176</v>
      </c>
      <c r="J307" s="6" t="n">
        <f aca="false">B307-C307/(2*10^5/1.8467)</f>
        <v>5.966955783</v>
      </c>
      <c r="K307" s="24" t="n">
        <f aca="false">G307-J307</f>
        <v>8.933044217</v>
      </c>
      <c r="L307" s="6" t="n">
        <f aca="false">I307/K307</f>
        <v>110.82355980238</v>
      </c>
      <c r="M307" s="25" t="n">
        <f aca="false">C307/L307</f>
        <v>491.790735626864</v>
      </c>
      <c r="N307" s="17" t="n">
        <f aca="false">J307/G307</f>
        <v>0.400466831073826</v>
      </c>
      <c r="O307" s="18" t="n">
        <f aca="false">LN(L307/(3.14*H307^2/4))</f>
        <v>0.511603978395087</v>
      </c>
    </row>
    <row r="308" customFormat="false" ht="14.25" hidden="false" customHeight="false" outlineLevel="0" collapsed="false">
      <c r="A308" s="14" t="n">
        <v>29.46</v>
      </c>
      <c r="B308" s="14" t="n">
        <v>6.491</v>
      </c>
      <c r="C308" s="19" t="n">
        <v>54650</v>
      </c>
      <c r="G308" s="20" t="n">
        <f aca="false">$G$11</f>
        <v>14.9</v>
      </c>
      <c r="H308" s="20" t="n">
        <f aca="false">$H$11</f>
        <v>9.2</v>
      </c>
      <c r="I308" s="6" t="n">
        <f aca="false">(3.14*H308^2/4)*G308</f>
        <v>989.99176</v>
      </c>
      <c r="J308" s="6" t="n">
        <f aca="false">B308-C308/(2*10^5/1.8467)</f>
        <v>5.986389225</v>
      </c>
      <c r="K308" s="24" t="n">
        <f aca="false">G308-J308</f>
        <v>8.913610775</v>
      </c>
      <c r="L308" s="6" t="n">
        <f aca="false">I308/K308</f>
        <v>111.065177175632</v>
      </c>
      <c r="M308" s="25" t="n">
        <f aca="false">C308/L308</f>
        <v>492.053417549405</v>
      </c>
      <c r="N308" s="17" t="n">
        <f aca="false">J308/G308</f>
        <v>0.401771088926174</v>
      </c>
      <c r="O308" s="18" t="n">
        <f aca="false">LN(L308/(3.14*H308^2/4))</f>
        <v>0.513781803840769</v>
      </c>
    </row>
    <row r="309" customFormat="false" ht="14.25" hidden="false" customHeight="false" outlineLevel="0" collapsed="false">
      <c r="A309" s="14" t="n">
        <v>29.56</v>
      </c>
      <c r="B309" s="14" t="n">
        <v>6.5118</v>
      </c>
      <c r="C309" s="19" t="n">
        <v>54802</v>
      </c>
      <c r="G309" s="20" t="n">
        <f aca="false">$G$11</f>
        <v>14.9</v>
      </c>
      <c r="H309" s="20" t="n">
        <f aca="false">$H$11</f>
        <v>9.2</v>
      </c>
      <c r="I309" s="6" t="n">
        <f aca="false">(3.14*H309^2/4)*G309</f>
        <v>989.99176</v>
      </c>
      <c r="J309" s="6" t="n">
        <f aca="false">B309-C309/(2*10^5/1.8467)</f>
        <v>6.005785733</v>
      </c>
      <c r="K309" s="24" t="n">
        <f aca="false">G309-J309</f>
        <v>8.894214267</v>
      </c>
      <c r="L309" s="6" t="n">
        <f aca="false">I309/K309</f>
        <v>111.307388183029</v>
      </c>
      <c r="M309" s="25" t="n">
        <f aca="false">C309/L309</f>
        <v>492.348269908968</v>
      </c>
      <c r="N309" s="17" t="n">
        <f aca="false">J309/G309</f>
        <v>0.403072867986577</v>
      </c>
      <c r="O309" s="18" t="n">
        <f aca="false">LN(L309/(3.14*H309^2/4))</f>
        <v>0.515960229968028</v>
      </c>
    </row>
    <row r="310" customFormat="false" ht="14.25" hidden="false" customHeight="false" outlineLevel="0" collapsed="false">
      <c r="A310" s="14" t="n">
        <v>29.66</v>
      </c>
      <c r="B310" s="14" t="n">
        <v>6.5325</v>
      </c>
      <c r="C310" s="19" t="n">
        <v>54955</v>
      </c>
      <c r="G310" s="20" t="n">
        <f aca="false">$G$11</f>
        <v>14.9</v>
      </c>
      <c r="H310" s="20" t="n">
        <f aca="false">$H$11</f>
        <v>9.2</v>
      </c>
      <c r="I310" s="6" t="n">
        <f aca="false">(3.14*H310^2/4)*G310</f>
        <v>989.99176</v>
      </c>
      <c r="J310" s="6" t="n">
        <f aca="false">B310-C310/(2*10^5/1.8467)</f>
        <v>6.0250730075</v>
      </c>
      <c r="K310" s="24" t="n">
        <f aca="false">G310-J310</f>
        <v>8.8749269925</v>
      </c>
      <c r="L310" s="6" t="n">
        <f aca="false">I310/K310</f>
        <v>111.549284950357</v>
      </c>
      <c r="M310" s="25" t="n">
        <f aca="false">C310/L310</f>
        <v>492.652194269615</v>
      </c>
      <c r="N310" s="17" t="n">
        <f aca="false">J310/G310</f>
        <v>0.404367315939597</v>
      </c>
      <c r="O310" s="18" t="n">
        <f aca="false">LN(L310/(3.14*H310^2/4))</f>
        <v>0.518131103820952</v>
      </c>
    </row>
    <row r="311" customFormat="false" ht="14.25" hidden="false" customHeight="false" outlineLevel="0" collapsed="false">
      <c r="A311" s="14" t="n">
        <v>29.76</v>
      </c>
      <c r="B311" s="14" t="n">
        <v>6.5533</v>
      </c>
      <c r="C311" s="19" t="n">
        <v>55100</v>
      </c>
      <c r="G311" s="20" t="n">
        <f aca="false">$G$11</f>
        <v>14.9</v>
      </c>
      <c r="H311" s="20" t="n">
        <f aca="false">$H$11</f>
        <v>9.2</v>
      </c>
      <c r="I311" s="6" t="n">
        <f aca="false">(3.14*H311^2/4)*G311</f>
        <v>989.99176</v>
      </c>
      <c r="J311" s="6" t="n">
        <f aca="false">B311-C311/(2*10^5/1.8467)</f>
        <v>6.04453415</v>
      </c>
      <c r="K311" s="24" t="n">
        <f aca="false">G311-J311</f>
        <v>8.85546585</v>
      </c>
      <c r="L311" s="6" t="n">
        <f aca="false">I311/K311</f>
        <v>111.794430329151</v>
      </c>
      <c r="M311" s="25" t="n">
        <f aca="false">C311/L311</f>
        <v>492.868918762516</v>
      </c>
      <c r="N311" s="17" t="n">
        <f aca="false">J311/G311</f>
        <v>0.405673432885906</v>
      </c>
      <c r="O311" s="18" t="n">
        <f aca="false">LN(L311/(3.14*H311^2/4))</f>
        <v>0.520326334404753</v>
      </c>
    </row>
    <row r="312" customFormat="false" ht="14.25" hidden="false" customHeight="false" outlineLevel="0" collapsed="false">
      <c r="A312" s="14" t="n">
        <v>29.86</v>
      </c>
      <c r="B312" s="14" t="n">
        <v>6.5739</v>
      </c>
      <c r="C312" s="19" t="n">
        <v>55298</v>
      </c>
      <c r="G312" s="20" t="n">
        <f aca="false">$G$11</f>
        <v>14.9</v>
      </c>
      <c r="H312" s="20" t="n">
        <f aca="false">$H$11</f>
        <v>9.2</v>
      </c>
      <c r="I312" s="6" t="n">
        <f aca="false">(3.14*H312^2/4)*G312</f>
        <v>989.99176</v>
      </c>
      <c r="J312" s="6" t="n">
        <f aca="false">B312-C312/(2*10^5/1.8467)</f>
        <v>6.063305917</v>
      </c>
      <c r="K312" s="24" t="n">
        <f aca="false">G312-J312</f>
        <v>8.836694083</v>
      </c>
      <c r="L312" s="6" t="n">
        <f aca="false">I312/K312</f>
        <v>112.031914956131</v>
      </c>
      <c r="M312" s="25" t="n">
        <f aca="false">C312/L312</f>
        <v>493.591491510732</v>
      </c>
      <c r="N312" s="17" t="n">
        <f aca="false">J312/G312</f>
        <v>0.406933283020134</v>
      </c>
      <c r="O312" s="18" t="n">
        <f aca="false">LN(L312/(3.14*H312^2/4))</f>
        <v>0.522448378758332</v>
      </c>
    </row>
    <row r="313" customFormat="false" ht="14.25" hidden="false" customHeight="false" outlineLevel="0" collapsed="false">
      <c r="A313" s="14" t="n">
        <v>29.96</v>
      </c>
      <c r="B313" s="14" t="n">
        <v>6.5947</v>
      </c>
      <c r="C313" s="19" t="n">
        <v>55418</v>
      </c>
      <c r="G313" s="20" t="n">
        <f aca="false">$G$11</f>
        <v>14.9</v>
      </c>
      <c r="H313" s="20" t="n">
        <f aca="false">$H$11</f>
        <v>9.2</v>
      </c>
      <c r="I313" s="6" t="n">
        <f aca="false">(3.14*H313^2/4)*G313</f>
        <v>989.99176</v>
      </c>
      <c r="J313" s="6" t="n">
        <f aca="false">B313-C313/(2*10^5/1.8467)</f>
        <v>6.082997897</v>
      </c>
      <c r="K313" s="24" t="n">
        <f aca="false">G313-J313</f>
        <v>8.817002103</v>
      </c>
      <c r="L313" s="6" t="n">
        <f aca="false">I313/K313</f>
        <v>112.28212814684</v>
      </c>
      <c r="M313" s="25" t="n">
        <f aca="false">C313/L313</f>
        <v>493.560292404913</v>
      </c>
      <c r="N313" s="17" t="n">
        <f aca="false">J313/G313</f>
        <v>0.408254892416107</v>
      </c>
      <c r="O313" s="18" t="n">
        <f aca="false">LN(L313/(3.14*H313^2/4))</f>
        <v>0.52467929833005</v>
      </c>
    </row>
    <row r="314" customFormat="false" ht="14.25" hidden="false" customHeight="false" outlineLevel="0" collapsed="false">
      <c r="A314" s="14" t="n">
        <v>30.06</v>
      </c>
      <c r="B314" s="14" t="n">
        <v>6.6153</v>
      </c>
      <c r="C314" s="19" t="n">
        <v>55574</v>
      </c>
      <c r="G314" s="20" t="n">
        <f aca="false">$G$11</f>
        <v>14.9</v>
      </c>
      <c r="H314" s="20" t="n">
        <f aca="false">$H$11</f>
        <v>9.2</v>
      </c>
      <c r="I314" s="6" t="n">
        <f aca="false">(3.14*H314^2/4)*G314</f>
        <v>989.99176</v>
      </c>
      <c r="J314" s="6" t="n">
        <f aca="false">B314-C314/(2*10^5/1.8467)</f>
        <v>6.102157471</v>
      </c>
      <c r="K314" s="24" t="n">
        <f aca="false">G314-J314</f>
        <v>8.797842529</v>
      </c>
      <c r="L314" s="6" t="n">
        <f aca="false">I314/K314</f>
        <v>112.526651475828</v>
      </c>
      <c r="M314" s="25" t="n">
        <f aca="false">C314/L314</f>
        <v>493.874111342751</v>
      </c>
      <c r="N314" s="17" t="n">
        <f aca="false">J314/G314</f>
        <v>0.409540769865772</v>
      </c>
      <c r="O314" s="18" t="n">
        <f aca="false">LN(L314/(3.14*H314^2/4))</f>
        <v>0.526854688684724</v>
      </c>
    </row>
    <row r="315" customFormat="false" ht="14.25" hidden="false" customHeight="false" outlineLevel="0" collapsed="false">
      <c r="A315" s="14" t="n">
        <v>30.16</v>
      </c>
      <c r="B315" s="14" t="n">
        <v>6.6359</v>
      </c>
      <c r="C315" s="19" t="n">
        <v>55721</v>
      </c>
      <c r="G315" s="20" t="n">
        <f aca="false">$G$11</f>
        <v>14.9</v>
      </c>
      <c r="H315" s="20" t="n">
        <f aca="false">$H$11</f>
        <v>9.2</v>
      </c>
      <c r="I315" s="6" t="n">
        <f aca="false">(3.14*H315^2/4)*G315</f>
        <v>989.99176</v>
      </c>
      <c r="J315" s="6" t="n">
        <f aca="false">B315-C315/(2*10^5/1.8467)</f>
        <v>6.1214001465</v>
      </c>
      <c r="K315" s="24" t="n">
        <f aca="false">G315-J315</f>
        <v>8.7785998535</v>
      </c>
      <c r="L315" s="6" t="n">
        <f aca="false">I315/K315</f>
        <v>112.773309698732</v>
      </c>
      <c r="M315" s="25" t="n">
        <f aca="false">C315/L315</f>
        <v>494.097407878298</v>
      </c>
      <c r="N315" s="17" t="n">
        <f aca="false">J315/G315</f>
        <v>0.410832224597315</v>
      </c>
      <c r="O315" s="18" t="n">
        <f aca="false">LN(L315/(3.14*H315^2/4))</f>
        <v>0.529044288009689</v>
      </c>
    </row>
    <row r="316" customFormat="false" ht="14.25" hidden="false" customHeight="false" outlineLevel="0" collapsed="false">
      <c r="A316" s="14" t="n">
        <v>30.26</v>
      </c>
      <c r="B316" s="14" t="n">
        <v>6.6565</v>
      </c>
      <c r="C316" s="19" t="n">
        <v>55877</v>
      </c>
      <c r="G316" s="20" t="n">
        <f aca="false">$G$11</f>
        <v>14.9</v>
      </c>
      <c r="H316" s="20" t="n">
        <f aca="false">$H$11</f>
        <v>9.2</v>
      </c>
      <c r="I316" s="6" t="n">
        <f aca="false">(3.14*H316^2/4)*G316</f>
        <v>989.99176</v>
      </c>
      <c r="J316" s="6" t="n">
        <f aca="false">B316-C316/(2*10^5/1.8467)</f>
        <v>6.1405597205</v>
      </c>
      <c r="K316" s="24" t="n">
        <f aca="false">G316-J316</f>
        <v>8.7594402795</v>
      </c>
      <c r="L316" s="6" t="n">
        <f aca="false">I316/K316</f>
        <v>113.019979406322</v>
      </c>
      <c r="M316" s="25" t="n">
        <f aca="false">C316/L316</f>
        <v>494.399311462574</v>
      </c>
      <c r="N316" s="17" t="n">
        <f aca="false">J316/G316</f>
        <v>0.41211810204698</v>
      </c>
      <c r="O316" s="18" t="n">
        <f aca="false">LN(L316/(3.14*H316^2/4))</f>
        <v>0.531229205078735</v>
      </c>
    </row>
    <row r="317" customFormat="false" ht="14.25" hidden="false" customHeight="false" outlineLevel="0" collapsed="false">
      <c r="A317" s="14" t="n">
        <v>30.36</v>
      </c>
      <c r="B317" s="14" t="n">
        <v>6.6771</v>
      </c>
      <c r="C317" s="19" t="n">
        <v>56033</v>
      </c>
      <c r="G317" s="20" t="n">
        <f aca="false">$G$11</f>
        <v>14.9</v>
      </c>
      <c r="H317" s="20" t="n">
        <f aca="false">$H$11</f>
        <v>9.2</v>
      </c>
      <c r="I317" s="6" t="n">
        <f aca="false">(3.14*H317^2/4)*G317</f>
        <v>989.99176</v>
      </c>
      <c r="J317" s="6" t="n">
        <f aca="false">B317-C317/(2*10^5/1.8467)</f>
        <v>6.1597192945</v>
      </c>
      <c r="K317" s="24" t="n">
        <f aca="false">G317-J317</f>
        <v>8.7402807055</v>
      </c>
      <c r="L317" s="6" t="n">
        <f aca="false">I317/K317</f>
        <v>113.267730563508</v>
      </c>
      <c r="M317" s="25" t="n">
        <f aca="false">C317/L317</f>
        <v>494.695176827817</v>
      </c>
      <c r="N317" s="17" t="n">
        <f aca="false">J317/G317</f>
        <v>0.413403979496644</v>
      </c>
      <c r="O317" s="18" t="n">
        <f aca="false">LN(L317/(3.14*H317^2/4))</f>
        <v>0.533418906465624</v>
      </c>
    </row>
    <row r="318" customFormat="false" ht="14.25" hidden="false" customHeight="false" outlineLevel="0" collapsed="false">
      <c r="A318" s="14" t="n">
        <v>30.46</v>
      </c>
      <c r="B318" s="14" t="n">
        <v>6.6977</v>
      </c>
      <c r="C318" s="19" t="n">
        <v>56191</v>
      </c>
      <c r="G318" s="20" t="n">
        <f aca="false">$G$11</f>
        <v>14.9</v>
      </c>
      <c r="H318" s="20" t="n">
        <f aca="false">$H$11</f>
        <v>9.2</v>
      </c>
      <c r="I318" s="6" t="n">
        <f aca="false">(3.14*H318^2/4)*G318</f>
        <v>989.99176</v>
      </c>
      <c r="J318" s="6" t="n">
        <f aca="false">B318-C318/(2*10^5/1.8467)</f>
        <v>6.1788604015</v>
      </c>
      <c r="K318" s="24" t="n">
        <f aca="false">G318-J318</f>
        <v>8.7211395985</v>
      </c>
      <c r="L318" s="6" t="n">
        <f aca="false">I318/K318</f>
        <v>113.516329926685</v>
      </c>
      <c r="M318" s="25" t="n">
        <f aca="false">C318/L318</f>
        <v>495.003670716728</v>
      </c>
      <c r="N318" s="17" t="n">
        <f aca="false">J318/G318</f>
        <v>0.414688617550336</v>
      </c>
      <c r="O318" s="18" t="n">
        <f aca="false">LN(L318/(3.14*H318^2/4))</f>
        <v>0.535611295668069</v>
      </c>
    </row>
    <row r="319" customFormat="false" ht="14.25" hidden="false" customHeight="false" outlineLevel="0" collapsed="false">
      <c r="A319" s="14" t="n">
        <v>30.56</v>
      </c>
      <c r="B319" s="14" t="n">
        <v>6.7183</v>
      </c>
      <c r="C319" s="19" t="n">
        <v>56342</v>
      </c>
      <c r="G319" s="20" t="n">
        <f aca="false">$G$11</f>
        <v>14.9</v>
      </c>
      <c r="H319" s="20" t="n">
        <f aca="false">$H$11</f>
        <v>9.2</v>
      </c>
      <c r="I319" s="6" t="n">
        <f aca="false">(3.14*H319^2/4)*G319</f>
        <v>989.99176</v>
      </c>
      <c r="J319" s="6" t="n">
        <f aca="false">B319-C319/(2*10^5/1.8467)</f>
        <v>6.198066143</v>
      </c>
      <c r="K319" s="24" t="n">
        <f aca="false">G319-J319</f>
        <v>8.701933857</v>
      </c>
      <c r="L319" s="6" t="n">
        <f aca="false">I319/K319</f>
        <v>113.766867947822</v>
      </c>
      <c r="M319" s="25" t="n">
        <f aca="false">C319/L319</f>
        <v>495.240846621889</v>
      </c>
      <c r="N319" s="17" t="n">
        <f aca="false">J319/G319</f>
        <v>0.415977593489933</v>
      </c>
      <c r="O319" s="18" t="n">
        <f aca="false">LN(L319/(3.14*H319^2/4))</f>
        <v>0.537815929578158</v>
      </c>
    </row>
    <row r="320" customFormat="false" ht="14.25" hidden="false" customHeight="false" outlineLevel="0" collapsed="false">
      <c r="A320" s="14" t="n">
        <v>30.66</v>
      </c>
      <c r="B320" s="14" t="n">
        <v>6.7397</v>
      </c>
      <c r="C320" s="19" t="n">
        <v>56509</v>
      </c>
      <c r="G320" s="20" t="n">
        <f aca="false">$G$11</f>
        <v>14.9</v>
      </c>
      <c r="H320" s="20" t="n">
        <f aca="false">$H$11</f>
        <v>9.2</v>
      </c>
      <c r="I320" s="6" t="n">
        <f aca="false">(3.14*H320^2/4)*G320</f>
        <v>989.99176</v>
      </c>
      <c r="J320" s="6" t="n">
        <f aca="false">B320-C320/(2*10^5/1.8467)</f>
        <v>6.2179241485</v>
      </c>
      <c r="K320" s="24" t="n">
        <f aca="false">G320-J320</f>
        <v>8.6820758515</v>
      </c>
      <c r="L320" s="6" t="n">
        <f aca="false">I320/K320</f>
        <v>114.027080266635</v>
      </c>
      <c r="M320" s="25" t="n">
        <f aca="false">C320/L320</f>
        <v>495.575260436929</v>
      </c>
      <c r="N320" s="17" t="n">
        <f aca="false">J320/G320</f>
        <v>0.417310345536913</v>
      </c>
      <c r="O320" s="18" t="n">
        <f aca="false">LN(L320/(3.14*H320^2/4))</f>
        <v>0.540100559473153</v>
      </c>
    </row>
    <row r="321" customFormat="false" ht="14.25" hidden="false" customHeight="false" outlineLevel="0" collapsed="false">
      <c r="A321" s="14" t="n">
        <v>30.76</v>
      </c>
      <c r="B321" s="14" t="n">
        <v>6.7606</v>
      </c>
      <c r="C321" s="19" t="n">
        <v>56656</v>
      </c>
      <c r="G321" s="20" t="n">
        <f aca="false">$G$11</f>
        <v>14.9</v>
      </c>
      <c r="H321" s="20" t="n">
        <f aca="false">$H$11</f>
        <v>9.2</v>
      </c>
      <c r="I321" s="6" t="n">
        <f aca="false">(3.14*H321^2/4)*G321</f>
        <v>989.99176</v>
      </c>
      <c r="J321" s="6" t="n">
        <f aca="false">B321-C321/(2*10^5/1.8467)</f>
        <v>6.237466824</v>
      </c>
      <c r="K321" s="24" t="n">
        <f aca="false">G321-J321</f>
        <v>8.662533176</v>
      </c>
      <c r="L321" s="6" t="n">
        <f aca="false">I321/K321</f>
        <v>114.284325368337</v>
      </c>
      <c r="M321" s="25" t="n">
        <f aca="false">C321/L321</f>
        <v>495.746024814849</v>
      </c>
      <c r="N321" s="17" t="n">
        <f aca="false">J321/G321</f>
        <v>0.418621934496644</v>
      </c>
      <c r="O321" s="18" t="n">
        <f aca="false">LN(L321/(3.14*H321^2/4))</f>
        <v>0.542354018601456</v>
      </c>
    </row>
    <row r="322" customFormat="false" ht="14.25" hidden="false" customHeight="false" outlineLevel="0" collapsed="false">
      <c r="A322" s="14" t="n">
        <v>30.86</v>
      </c>
      <c r="B322" s="14" t="n">
        <v>6.7813</v>
      </c>
      <c r="C322" s="19" t="n">
        <v>56815</v>
      </c>
      <c r="G322" s="20" t="n">
        <f aca="false">$G$11</f>
        <v>14.9</v>
      </c>
      <c r="H322" s="20" t="n">
        <f aca="false">$H$11</f>
        <v>9.2</v>
      </c>
      <c r="I322" s="6" t="n">
        <f aca="false">(3.14*H322^2/4)*G322</f>
        <v>989.99176</v>
      </c>
      <c r="J322" s="6" t="n">
        <f aca="false">B322-C322/(2*10^5/1.8467)</f>
        <v>6.2566986975</v>
      </c>
      <c r="K322" s="24" t="n">
        <f aca="false">G322-J322</f>
        <v>8.6433013025</v>
      </c>
      <c r="L322" s="6" t="n">
        <f aca="false">I322/K322</f>
        <v>114.538614975004</v>
      </c>
      <c r="M322" s="25" t="n">
        <f aca="false">C322/L322</f>
        <v>496.033586685143</v>
      </c>
      <c r="N322" s="17" t="n">
        <f aca="false">J322/G322</f>
        <v>0.419912664261745</v>
      </c>
      <c r="O322" s="18" t="n">
        <f aca="false">LN(L322/(3.14*H322^2/4))</f>
        <v>0.54457660791847</v>
      </c>
    </row>
    <row r="323" customFormat="false" ht="14.25" hidden="false" customHeight="false" outlineLevel="0" collapsed="false">
      <c r="A323" s="14" t="n">
        <v>30.96</v>
      </c>
      <c r="B323" s="14" t="n">
        <v>6.802</v>
      </c>
      <c r="C323" s="19" t="n">
        <v>56983</v>
      </c>
      <c r="G323" s="20" t="n">
        <f aca="false">$G$11</f>
        <v>14.9</v>
      </c>
      <c r="H323" s="20" t="n">
        <f aca="false">$H$11</f>
        <v>9.2</v>
      </c>
      <c r="I323" s="6" t="n">
        <f aca="false">(3.14*H323^2/4)*G323</f>
        <v>989.99176</v>
      </c>
      <c r="J323" s="6" t="n">
        <f aca="false">B323-C323/(2*10^5/1.8467)</f>
        <v>6.2758474695</v>
      </c>
      <c r="K323" s="24" t="n">
        <f aca="false">G323-J323</f>
        <v>8.6241525305</v>
      </c>
      <c r="L323" s="6" t="n">
        <f aca="false">I323/K323</f>
        <v>114.792932580774</v>
      </c>
      <c r="M323" s="25" t="n">
        <f aca="false">C323/L323</f>
        <v>496.398155521498</v>
      </c>
      <c r="N323" s="17" t="n">
        <f aca="false">J323/G323</f>
        <v>0.421197816744966</v>
      </c>
      <c r="O323" s="18" t="n">
        <f aca="false">LN(L323/(3.14*H323^2/4))</f>
        <v>0.546794512194891</v>
      </c>
    </row>
    <row r="324" customFormat="false" ht="14.25" hidden="false" customHeight="false" outlineLevel="0" collapsed="false">
      <c r="A324" s="14" t="n">
        <v>31.06</v>
      </c>
      <c r="B324" s="14" t="n">
        <v>6.8227</v>
      </c>
      <c r="C324" s="19" t="n">
        <v>57152</v>
      </c>
      <c r="G324" s="20" t="n">
        <f aca="false">$G$11</f>
        <v>14.9</v>
      </c>
      <c r="H324" s="20" t="n">
        <f aca="false">$H$11</f>
        <v>9.2</v>
      </c>
      <c r="I324" s="6" t="n">
        <f aca="false">(3.14*H324^2/4)*G324</f>
        <v>989.99176</v>
      </c>
      <c r="J324" s="6" t="n">
        <f aca="false">B324-C324/(2*10^5/1.8467)</f>
        <v>6.294987008</v>
      </c>
      <c r="K324" s="24" t="n">
        <f aca="false">G324-J324</f>
        <v>8.605012992</v>
      </c>
      <c r="L324" s="6" t="n">
        <f aca="false">I324/K324</f>
        <v>115.048258604651</v>
      </c>
      <c r="M324" s="25" t="n">
        <f aca="false">C324/L324</f>
        <v>496.765450369793</v>
      </c>
      <c r="N324" s="17" t="n">
        <f aca="false">J324/G324</f>
        <v>0.422482349530201</v>
      </c>
      <c r="O324" s="18" t="n">
        <f aca="false">LN(L324/(3.14*H324^2/4))</f>
        <v>0.549016273469179</v>
      </c>
    </row>
    <row r="325" customFormat="false" ht="14.25" hidden="false" customHeight="false" outlineLevel="0" collapsed="false">
      <c r="A325" s="14" t="n">
        <v>31.16</v>
      </c>
      <c r="B325" s="14" t="n">
        <v>6.8433</v>
      </c>
      <c r="C325" s="19" t="n">
        <v>57309</v>
      </c>
      <c r="G325" s="20" t="n">
        <f aca="false">$G$11</f>
        <v>14.9</v>
      </c>
      <c r="H325" s="20" t="n">
        <f aca="false">$H$11</f>
        <v>9.2</v>
      </c>
      <c r="I325" s="6" t="n">
        <f aca="false">(3.14*H325^2/4)*G325</f>
        <v>989.99176</v>
      </c>
      <c r="J325" s="6" t="n">
        <f aca="false">B325-C325/(2*10^5/1.8467)</f>
        <v>6.3141373485</v>
      </c>
      <c r="K325" s="24" t="n">
        <f aca="false">G325-J325</f>
        <v>8.5858626515</v>
      </c>
      <c r="L325" s="6" t="n">
        <f aca="false">I325/K325</f>
        <v>115.304868035251</v>
      </c>
      <c r="M325" s="25" t="n">
        <f aca="false">C325/L325</f>
        <v>497.021513284932</v>
      </c>
      <c r="N325" s="17" t="n">
        <f aca="false">J325/G325</f>
        <v>0.423767607281879</v>
      </c>
      <c r="O325" s="18" t="n">
        <f aca="false">LN(L325/(3.14*H325^2/4))</f>
        <v>0.551244240074106</v>
      </c>
    </row>
    <row r="326" customFormat="false" ht="14.25" hidden="false" customHeight="false" outlineLevel="0" collapsed="false">
      <c r="A326" s="14" t="n">
        <v>31.26</v>
      </c>
      <c r="B326" s="14" t="n">
        <v>6.8639</v>
      </c>
      <c r="C326" s="19" t="n">
        <v>57471</v>
      </c>
      <c r="G326" s="20" t="n">
        <f aca="false">$G$11</f>
        <v>14.9</v>
      </c>
      <c r="H326" s="20" t="n">
        <f aca="false">$H$11</f>
        <v>9.2</v>
      </c>
      <c r="I326" s="6" t="n">
        <f aca="false">(3.14*H326^2/4)*G326</f>
        <v>989.99176</v>
      </c>
      <c r="J326" s="6" t="n">
        <f aca="false">B326-C326/(2*10^5/1.8467)</f>
        <v>6.3332415215</v>
      </c>
      <c r="K326" s="24" t="n">
        <f aca="false">G326-J326</f>
        <v>8.5667584785</v>
      </c>
      <c r="L326" s="6" t="n">
        <f aca="false">I326/K326</f>
        <v>115.562001950281</v>
      </c>
      <c r="M326" s="25" t="n">
        <f aca="false">C326/L326</f>
        <v>497.317448902679</v>
      </c>
      <c r="N326" s="17" t="n">
        <f aca="false">J326/G326</f>
        <v>0.425049766543624</v>
      </c>
      <c r="O326" s="18" t="n">
        <f aca="false">LN(L326/(3.14*H326^2/4))</f>
        <v>0.553471792441149</v>
      </c>
    </row>
    <row r="327" customFormat="false" ht="14.25" hidden="false" customHeight="false" outlineLevel="0" collapsed="false">
      <c r="A327" s="14" t="n">
        <v>31.36</v>
      </c>
      <c r="B327" s="14" t="n">
        <v>6.8846</v>
      </c>
      <c r="C327" s="19" t="n">
        <v>57634</v>
      </c>
      <c r="G327" s="20" t="n">
        <f aca="false">$G$11</f>
        <v>14.9</v>
      </c>
      <c r="H327" s="20" t="n">
        <f aca="false">$H$11</f>
        <v>9.2</v>
      </c>
      <c r="I327" s="6" t="n">
        <f aca="false">(3.14*H327^2/4)*G327</f>
        <v>989.99176</v>
      </c>
      <c r="J327" s="6" t="n">
        <f aca="false">B327-C327/(2*10^5/1.8467)</f>
        <v>6.352436461</v>
      </c>
      <c r="K327" s="24" t="n">
        <f aca="false">G327-J327</f>
        <v>8.547563539</v>
      </c>
      <c r="L327" s="6" t="n">
        <f aca="false">I327/K327</f>
        <v>115.821515158438</v>
      </c>
      <c r="M327" s="25" t="n">
        <f aca="false">C327/L327</f>
        <v>497.610482138484</v>
      </c>
      <c r="N327" s="17" t="n">
        <f aca="false">J327/G327</f>
        <v>0.426338017516779</v>
      </c>
      <c r="O327" s="18" t="n">
        <f aca="false">LN(L327/(3.14*H327^2/4))</f>
        <v>0.555714936812158</v>
      </c>
    </row>
    <row r="328" customFormat="false" ht="14.25" hidden="false" customHeight="false" outlineLevel="0" collapsed="false">
      <c r="A328" s="14" t="n">
        <v>31.46</v>
      </c>
      <c r="B328" s="14" t="n">
        <v>6.9058</v>
      </c>
      <c r="C328" s="19" t="n">
        <v>57798</v>
      </c>
      <c r="G328" s="20" t="n">
        <f aca="false">$G$11</f>
        <v>14.9</v>
      </c>
      <c r="H328" s="20" t="n">
        <f aca="false">$H$11</f>
        <v>9.2</v>
      </c>
      <c r="I328" s="6" t="n">
        <f aca="false">(3.14*H328^2/4)*G328</f>
        <v>989.99176</v>
      </c>
      <c r="J328" s="6" t="n">
        <f aca="false">B328-C328/(2*10^5/1.8467)</f>
        <v>6.372122167</v>
      </c>
      <c r="K328" s="24" t="n">
        <f aca="false">G328-J328</f>
        <v>8.527877833</v>
      </c>
      <c r="L328" s="6" t="n">
        <f aca="false">I328/K328</f>
        <v>116.088876903122</v>
      </c>
      <c r="M328" s="25" t="n">
        <f aca="false">C328/L328</f>
        <v>497.87715707021</v>
      </c>
      <c r="N328" s="17" t="n">
        <f aca="false">J328/G328</f>
        <v>0.427659205838926</v>
      </c>
      <c r="O328" s="18" t="n">
        <f aca="false">LN(L328/(3.14*H328^2/4))</f>
        <v>0.558020671029221</v>
      </c>
    </row>
    <row r="329" customFormat="false" ht="14.25" hidden="false" customHeight="false" outlineLevel="0" collapsed="false">
      <c r="A329" s="14" t="n">
        <v>31.56</v>
      </c>
      <c r="B329" s="14" t="n">
        <v>6.9265</v>
      </c>
      <c r="C329" s="19" t="n">
        <v>57968</v>
      </c>
      <c r="G329" s="20" t="n">
        <f aca="false">$G$11</f>
        <v>14.9</v>
      </c>
      <c r="H329" s="20" t="n">
        <f aca="false">$H$11</f>
        <v>9.2</v>
      </c>
      <c r="I329" s="6" t="n">
        <f aca="false">(3.14*H329^2/4)*G329</f>
        <v>989.99176</v>
      </c>
      <c r="J329" s="6" t="n">
        <f aca="false">B329-C329/(2*10^5/1.8467)</f>
        <v>6.391252472</v>
      </c>
      <c r="K329" s="24" t="n">
        <f aca="false">G329-J329</f>
        <v>8.508747528</v>
      </c>
      <c r="L329" s="6" t="n">
        <f aca="false">I329/K329</f>
        <v>116.349880724772</v>
      </c>
      <c r="M329" s="25" t="n">
        <f aca="false">C329/L329</f>
        <v>498.221396007482</v>
      </c>
      <c r="N329" s="17" t="n">
        <f aca="false">J329/G329</f>
        <v>0.428943118926175</v>
      </c>
      <c r="O329" s="18" t="n">
        <f aca="false">LN(L329/(3.14*H329^2/4))</f>
        <v>0.560266457695892</v>
      </c>
    </row>
    <row r="330" customFormat="false" ht="14.25" hidden="false" customHeight="false" outlineLevel="0" collapsed="false">
      <c r="A330" s="14" t="n">
        <v>31.66</v>
      </c>
      <c r="B330" s="14" t="n">
        <v>6.9471</v>
      </c>
      <c r="C330" s="19" t="n">
        <v>58142</v>
      </c>
      <c r="G330" s="20" t="n">
        <f aca="false">$G$11</f>
        <v>14.9</v>
      </c>
      <c r="H330" s="20" t="n">
        <f aca="false">$H$11</f>
        <v>9.2</v>
      </c>
      <c r="I330" s="6" t="n">
        <f aca="false">(3.14*H330^2/4)*G330</f>
        <v>989.99176</v>
      </c>
      <c r="J330" s="6" t="n">
        <f aca="false">B330-C330/(2*10^5/1.8467)</f>
        <v>6.410245843</v>
      </c>
      <c r="K330" s="24" t="n">
        <f aca="false">G330-J330</f>
        <v>8.489754157</v>
      </c>
      <c r="L330" s="6" t="n">
        <f aca="false">I330/K330</f>
        <v>116.61017995247</v>
      </c>
      <c r="M330" s="25" t="n">
        <f aca="false">C330/L330</f>
        <v>498.601408759497</v>
      </c>
      <c r="N330" s="17" t="n">
        <f aca="false">J330/G330</f>
        <v>0.430217841812081</v>
      </c>
      <c r="O330" s="18" t="n">
        <f aca="false">LN(L330/(3.14*H330^2/4))</f>
        <v>0.562501169820087</v>
      </c>
    </row>
    <row r="331" customFormat="false" ht="14.25" hidden="false" customHeight="false" outlineLevel="0" collapsed="false">
      <c r="A331" s="14" t="n">
        <v>31.76</v>
      </c>
      <c r="B331" s="14" t="n">
        <v>6.9677</v>
      </c>
      <c r="C331" s="19" t="n">
        <v>58306</v>
      </c>
      <c r="G331" s="20" t="n">
        <f aca="false">$G$11</f>
        <v>14.9</v>
      </c>
      <c r="H331" s="20" t="n">
        <f aca="false">$H$11</f>
        <v>9.2</v>
      </c>
      <c r="I331" s="6" t="n">
        <f aca="false">(3.14*H331^2/4)*G331</f>
        <v>989.99176</v>
      </c>
      <c r="J331" s="6" t="n">
        <f aca="false">B331-C331/(2*10^5/1.8467)</f>
        <v>6.429331549</v>
      </c>
      <c r="K331" s="24" t="n">
        <f aca="false">G331-J331</f>
        <v>8.470668451</v>
      </c>
      <c r="L331" s="6" t="n">
        <f aca="false">I331/K331</f>
        <v>116.872920446217</v>
      </c>
      <c r="M331" s="25" t="n">
        <f aca="false">C331/L331</f>
        <v>498.883742935402</v>
      </c>
      <c r="N331" s="17" t="n">
        <f aca="false">J331/G331</f>
        <v>0.431498761677852</v>
      </c>
      <c r="O331" s="18" t="n">
        <f aca="false">LN(L331/(3.14*H331^2/4))</f>
        <v>0.564751787566746</v>
      </c>
    </row>
    <row r="332" customFormat="false" ht="14.25" hidden="false" customHeight="false" outlineLevel="0" collapsed="false">
      <c r="A332" s="14" t="n">
        <v>31.86</v>
      </c>
      <c r="B332" s="14" t="n">
        <v>6.9884</v>
      </c>
      <c r="C332" s="19" t="n">
        <v>58481</v>
      </c>
      <c r="G332" s="20" t="n">
        <f aca="false">$G$11</f>
        <v>14.9</v>
      </c>
      <c r="H332" s="20" t="n">
        <f aca="false">$H$11</f>
        <v>9.2</v>
      </c>
      <c r="I332" s="6" t="n">
        <f aca="false">(3.14*H332^2/4)*G332</f>
        <v>989.99176</v>
      </c>
      <c r="J332" s="6" t="n">
        <f aca="false">B332-C332/(2*10^5/1.8467)</f>
        <v>6.4484156865</v>
      </c>
      <c r="K332" s="24" t="n">
        <f aca="false">G332-J332</f>
        <v>8.4515843135</v>
      </c>
      <c r="L332" s="6" t="n">
        <f aca="false">I332/K332</f>
        <v>117.136825863365</v>
      </c>
      <c r="M332" s="25" t="n">
        <f aca="false">C332/L332</f>
        <v>499.253753624973</v>
      </c>
      <c r="N332" s="17" t="n">
        <f aca="false">J332/G332</f>
        <v>0.432779576275168</v>
      </c>
      <c r="O332" s="18" t="n">
        <f aca="false">LN(L332/(3.14*H332^2/4))</f>
        <v>0.567007296435001</v>
      </c>
    </row>
    <row r="333" customFormat="false" ht="14.25" hidden="false" customHeight="false" outlineLevel="0" collapsed="false">
      <c r="A333" s="14" t="n">
        <v>31.96</v>
      </c>
      <c r="B333" s="14" t="n">
        <v>7.0092</v>
      </c>
      <c r="C333" s="19" t="n">
        <v>58654</v>
      </c>
      <c r="G333" s="20" t="n">
        <f aca="false">$G$11</f>
        <v>14.9</v>
      </c>
      <c r="H333" s="20" t="n">
        <f aca="false">$H$11</f>
        <v>9.2</v>
      </c>
      <c r="I333" s="6" t="n">
        <f aca="false">(3.14*H333^2/4)*G333</f>
        <v>989.99176</v>
      </c>
      <c r="J333" s="6" t="n">
        <f aca="false">B333-C333/(2*10^5/1.8467)</f>
        <v>6.467618291</v>
      </c>
      <c r="K333" s="24" t="n">
        <f aca="false">G333-J333</f>
        <v>8.432381709</v>
      </c>
      <c r="L333" s="6" t="n">
        <f aca="false">I333/K333</f>
        <v>117.403575189601</v>
      </c>
      <c r="M333" s="25" t="n">
        <f aca="false">C333/L333</f>
        <v>499.592963036062</v>
      </c>
      <c r="N333" s="17" t="n">
        <f aca="false">J333/G333</f>
        <v>0.434068341677852</v>
      </c>
      <c r="O333" s="18" t="n">
        <f aca="false">LN(L333/(3.14*H333^2/4))</f>
        <v>0.569281953083093</v>
      </c>
    </row>
    <row r="334" customFormat="false" ht="14.25" hidden="false" customHeight="false" outlineLevel="0" collapsed="false">
      <c r="A334" s="14" t="n">
        <v>32.06</v>
      </c>
      <c r="B334" s="14" t="n">
        <v>7.0299</v>
      </c>
      <c r="C334" s="19" t="n">
        <v>58824</v>
      </c>
      <c r="G334" s="20" t="n">
        <f aca="false">$G$11</f>
        <v>14.9</v>
      </c>
      <c r="H334" s="20" t="n">
        <f aca="false">$H$11</f>
        <v>9.2</v>
      </c>
      <c r="I334" s="6" t="n">
        <f aca="false">(3.14*H334^2/4)*G334</f>
        <v>989.99176</v>
      </c>
      <c r="J334" s="6" t="n">
        <f aca="false">B334-C334/(2*10^5/1.8467)</f>
        <v>6.486748596</v>
      </c>
      <c r="K334" s="24" t="n">
        <f aca="false">G334-J334</f>
        <v>8.413251404</v>
      </c>
      <c r="L334" s="6" t="n">
        <f aca="false">I334/K334</f>
        <v>117.670530982744</v>
      </c>
      <c r="M334" s="25" t="n">
        <f aca="false">C334/L334</f>
        <v>499.904262424261</v>
      </c>
      <c r="N334" s="17" t="n">
        <f aca="false">J334/G334</f>
        <v>0.435352254765101</v>
      </c>
      <c r="O334" s="18" t="n">
        <f aca="false">LN(L334/(3.14*H334^2/4))</f>
        <v>0.571553202028791</v>
      </c>
    </row>
    <row r="335" customFormat="false" ht="14.25" hidden="false" customHeight="false" outlineLevel="0" collapsed="false">
      <c r="A335" s="14" t="n">
        <v>32.16</v>
      </c>
      <c r="B335" s="14" t="n">
        <v>7.0505</v>
      </c>
      <c r="C335" s="19" t="n">
        <v>58984</v>
      </c>
      <c r="G335" s="20" t="n">
        <f aca="false">$G$11</f>
        <v>14.9</v>
      </c>
      <c r="H335" s="20" t="n">
        <f aca="false">$H$11</f>
        <v>9.2</v>
      </c>
      <c r="I335" s="6" t="n">
        <f aca="false">(3.14*H335^2/4)*G335</f>
        <v>989.99176</v>
      </c>
      <c r="J335" s="6" t="n">
        <f aca="false">B335-C335/(2*10^5/1.8467)</f>
        <v>6.505871236</v>
      </c>
      <c r="K335" s="24" t="n">
        <f aca="false">G335-J335</f>
        <v>8.394128764</v>
      </c>
      <c r="L335" s="6" t="n">
        <f aca="false">I335/K335</f>
        <v>117.938595872604</v>
      </c>
      <c r="M335" s="25" t="n">
        <f aca="false">C335/L335</f>
        <v>500.124658629256</v>
      </c>
      <c r="N335" s="17" t="n">
        <f aca="false">J335/G335</f>
        <v>0.436635653422819</v>
      </c>
      <c r="O335" s="18" t="n">
        <f aca="false">LN(L335/(3.14*H335^2/4))</f>
        <v>0.573828708152906</v>
      </c>
    </row>
    <row r="336" customFormat="false" ht="14.25" hidden="false" customHeight="false" outlineLevel="0" collapsed="false">
      <c r="A336" s="14" t="n">
        <v>32.26</v>
      </c>
      <c r="B336" s="14" t="n">
        <v>7.0718</v>
      </c>
      <c r="C336" s="19" t="n">
        <v>59166</v>
      </c>
      <c r="G336" s="20" t="n">
        <f aca="false">$G$11</f>
        <v>14.9</v>
      </c>
      <c r="H336" s="20" t="n">
        <f aca="false">$H$11</f>
        <v>9.2</v>
      </c>
      <c r="I336" s="6" t="n">
        <f aca="false">(3.14*H336^2/4)*G336</f>
        <v>989.99176</v>
      </c>
      <c r="J336" s="6" t="n">
        <f aca="false">B336-C336/(2*10^5/1.8467)</f>
        <v>6.525490739</v>
      </c>
      <c r="K336" s="24" t="n">
        <f aca="false">G336-J336</f>
        <v>8.374509261</v>
      </c>
      <c r="L336" s="6" t="n">
        <f aca="false">I336/K336</f>
        <v>118.214898228172</v>
      </c>
      <c r="M336" s="25" t="n">
        <f aca="false">C336/L336</f>
        <v>500.495291936901</v>
      </c>
      <c r="N336" s="17" t="n">
        <f aca="false">J336/G336</f>
        <v>0.437952398590604</v>
      </c>
      <c r="O336" s="18" t="n">
        <f aca="false">LN(L336/(3.14*H336^2/4))</f>
        <v>0.576168732658571</v>
      </c>
    </row>
    <row r="337" customFormat="false" ht="14.25" hidden="false" customHeight="false" outlineLevel="0" collapsed="false">
      <c r="A337" s="14" t="n">
        <v>32.36</v>
      </c>
      <c r="B337" s="14" t="n">
        <v>7.0925</v>
      </c>
      <c r="C337" s="19" t="n">
        <v>59350</v>
      </c>
      <c r="G337" s="20" t="n">
        <f aca="false">$G$11</f>
        <v>14.9</v>
      </c>
      <c r="H337" s="20" t="n">
        <f aca="false">$H$11</f>
        <v>9.2</v>
      </c>
      <c r="I337" s="6" t="n">
        <f aca="false">(3.14*H337^2/4)*G337</f>
        <v>989.99176</v>
      </c>
      <c r="J337" s="6" t="n">
        <f aca="false">B337-C337/(2*10^5/1.8467)</f>
        <v>6.544491775</v>
      </c>
      <c r="K337" s="24" t="n">
        <f aca="false">G337-J337</f>
        <v>8.355508225</v>
      </c>
      <c r="L337" s="6" t="n">
        <f aca="false">I337/K337</f>
        <v>118.483727541301</v>
      </c>
      <c r="M337" s="25" t="n">
        <f aca="false">C337/L337</f>
        <v>500.912667347605</v>
      </c>
      <c r="N337" s="17" t="n">
        <f aca="false">J337/G337</f>
        <v>0.43922763590604</v>
      </c>
      <c r="O337" s="18" t="n">
        <f aca="false">LN(L337/(3.14*H337^2/4))</f>
        <v>0.578440223909053</v>
      </c>
    </row>
    <row r="338" customFormat="false" ht="14.25" hidden="false" customHeight="false" outlineLevel="0" collapsed="false">
      <c r="A338" s="14" t="n">
        <v>32.46</v>
      </c>
      <c r="B338" s="14" t="n">
        <v>7.1132</v>
      </c>
      <c r="C338" s="19" t="n">
        <v>59523</v>
      </c>
      <c r="G338" s="20" t="n">
        <f aca="false">$G$11</f>
        <v>14.9</v>
      </c>
      <c r="H338" s="20" t="n">
        <f aca="false">$H$11</f>
        <v>9.2</v>
      </c>
      <c r="I338" s="6" t="n">
        <f aca="false">(3.14*H338^2/4)*G338</f>
        <v>989.99176</v>
      </c>
      <c r="J338" s="6" t="n">
        <f aca="false">B338-C338/(2*10^5/1.8467)</f>
        <v>6.5635943795</v>
      </c>
      <c r="K338" s="24" t="n">
        <f aca="false">G338-J338</f>
        <v>8.3364056205</v>
      </c>
      <c r="L338" s="6" t="n">
        <f aca="false">I338/K338</f>
        <v>118.75522918001</v>
      </c>
      <c r="M338" s="25" t="n">
        <f aca="false">C338/L338</f>
        <v>501.22424427959</v>
      </c>
      <c r="N338" s="17" t="n">
        <f aca="false">J338/G338</f>
        <v>0.440509689899329</v>
      </c>
      <c r="O338" s="18" t="n">
        <f aca="false">LN(L338/(3.14*H338^2/4))</f>
        <v>0.580729070235052</v>
      </c>
    </row>
    <row r="339" customFormat="false" ht="14.25" hidden="false" customHeight="false" outlineLevel="0" collapsed="false">
      <c r="A339" s="14" t="n">
        <v>32.56</v>
      </c>
      <c r="B339" s="14" t="n">
        <v>7.1338</v>
      </c>
      <c r="C339" s="19" t="n">
        <v>59705</v>
      </c>
      <c r="G339" s="20" t="n">
        <f aca="false">$G$11</f>
        <v>14.9</v>
      </c>
      <c r="H339" s="20" t="n">
        <f aca="false">$H$11</f>
        <v>9.2</v>
      </c>
      <c r="I339" s="6" t="n">
        <f aca="false">(3.14*H339^2/4)*G339</f>
        <v>989.99176</v>
      </c>
      <c r="J339" s="6" t="n">
        <f aca="false">B339-C339/(2*10^5/1.8467)</f>
        <v>6.5825138825</v>
      </c>
      <c r="K339" s="24" t="n">
        <f aca="false">G339-J339</f>
        <v>8.3174861175</v>
      </c>
      <c r="L339" s="6" t="n">
        <f aca="false">I339/K339</f>
        <v>119.025357663905</v>
      </c>
      <c r="M339" s="25" t="n">
        <f aca="false">C339/L339</f>
        <v>501.61579995912</v>
      </c>
      <c r="N339" s="17" t="n">
        <f aca="false">J339/G339</f>
        <v>0.441779455201342</v>
      </c>
      <c r="O339" s="18" t="n">
        <f aca="false">LN(L339/(3.14*H339^2/4))</f>
        <v>0.583001153113547</v>
      </c>
    </row>
    <row r="340" customFormat="false" ht="14.25" hidden="false" customHeight="false" outlineLevel="0" collapsed="false">
      <c r="A340" s="14" t="n">
        <v>32.66</v>
      </c>
      <c r="B340" s="14" t="n">
        <v>7.1544</v>
      </c>
      <c r="C340" s="19" t="n">
        <v>59890</v>
      </c>
      <c r="G340" s="20" t="n">
        <f aca="false">$G$11</f>
        <v>14.9</v>
      </c>
      <c r="H340" s="20" t="n">
        <f aca="false">$H$11</f>
        <v>9.2</v>
      </c>
      <c r="I340" s="6" t="n">
        <f aca="false">(3.14*H340^2/4)*G340</f>
        <v>989.99176</v>
      </c>
      <c r="J340" s="6" t="n">
        <f aca="false">B340-C340/(2*10^5/1.8467)</f>
        <v>6.601405685</v>
      </c>
      <c r="K340" s="24" t="n">
        <f aca="false">G340-J340</f>
        <v>8.298594315</v>
      </c>
      <c r="L340" s="6" t="n">
        <f aca="false">I340/K340</f>
        <v>119.296319644226</v>
      </c>
      <c r="M340" s="25" t="n">
        <f aca="false">C340/L340</f>
        <v>502.027222454205</v>
      </c>
      <c r="N340" s="17" t="n">
        <f aca="false">J340/G340</f>
        <v>0.443047361409396</v>
      </c>
      <c r="O340" s="18" t="n">
        <f aca="false">LN(L340/(3.14*H340^2/4))</f>
        <v>0.585275072130378</v>
      </c>
    </row>
    <row r="341" customFormat="false" ht="14.25" hidden="false" customHeight="false" outlineLevel="0" collapsed="false">
      <c r="A341" s="14" t="n">
        <v>32.76</v>
      </c>
      <c r="B341" s="14" t="n">
        <v>7.1751</v>
      </c>
      <c r="C341" s="19" t="n">
        <v>60080</v>
      </c>
      <c r="G341" s="20" t="n">
        <f aca="false">$G$11</f>
        <v>14.9</v>
      </c>
      <c r="H341" s="20" t="n">
        <f aca="false">$H$11</f>
        <v>9.2</v>
      </c>
      <c r="I341" s="6" t="n">
        <f aca="false">(3.14*H341^2/4)*G341</f>
        <v>989.99176</v>
      </c>
      <c r="J341" s="6" t="n">
        <f aca="false">B341-C341/(2*10^5/1.8467)</f>
        <v>6.62035132</v>
      </c>
      <c r="K341" s="24" t="n">
        <f aca="false">G341-J341</f>
        <v>8.27964868</v>
      </c>
      <c r="L341" s="6" t="n">
        <f aca="false">I341/K341</f>
        <v>119.569295541656</v>
      </c>
      <c r="M341" s="25" t="n">
        <f aca="false">C341/L341</f>
        <v>502.47013439223</v>
      </c>
      <c r="N341" s="17" t="n">
        <f aca="false">J341/G341</f>
        <v>0.444318880536913</v>
      </c>
      <c r="O341" s="18" t="n">
        <f aca="false">LN(L341/(3.14*H341^2/4))</f>
        <v>0.587560675406112</v>
      </c>
    </row>
    <row r="342" customFormat="false" ht="14.25" hidden="false" customHeight="false" outlineLevel="0" collapsed="false">
      <c r="A342" s="14" t="n">
        <v>32.86</v>
      </c>
      <c r="B342" s="14" t="n">
        <v>7.1957</v>
      </c>
      <c r="C342" s="19" t="n">
        <v>60253</v>
      </c>
      <c r="G342" s="20" t="n">
        <f aca="false">$G$11</f>
        <v>14.9</v>
      </c>
      <c r="H342" s="20" t="n">
        <f aca="false">$H$11</f>
        <v>9.2</v>
      </c>
      <c r="I342" s="6" t="n">
        <f aca="false">(3.14*H342^2/4)*G342</f>
        <v>989.99176</v>
      </c>
      <c r="J342" s="6" t="n">
        <f aca="false">B342-C342/(2*10^5/1.8467)</f>
        <v>6.6393539245</v>
      </c>
      <c r="K342" s="24" t="n">
        <f aca="false">G342-J342</f>
        <v>8.2606460755</v>
      </c>
      <c r="L342" s="6" t="n">
        <f aca="false">I342/K342</f>
        <v>119.844350060728</v>
      </c>
      <c r="M342" s="25" t="n">
        <f aca="false">C342/L342</f>
        <v>502.760455286114</v>
      </c>
      <c r="N342" s="17" t="n">
        <f aca="false">J342/G342</f>
        <v>0.445594223120805</v>
      </c>
      <c r="O342" s="18" t="n">
        <f aca="false">LN(L342/(3.14*H342^2/4))</f>
        <v>0.589858411104465</v>
      </c>
    </row>
    <row r="343" customFormat="false" ht="14.25" hidden="false" customHeight="false" outlineLevel="0" collapsed="false">
      <c r="A343" s="14" t="n">
        <v>32.96</v>
      </c>
      <c r="B343" s="14" t="n">
        <v>7.2164</v>
      </c>
      <c r="C343" s="19" t="n">
        <v>60439</v>
      </c>
      <c r="G343" s="20" t="n">
        <f aca="false">$G$11</f>
        <v>14.9</v>
      </c>
      <c r="H343" s="20" t="n">
        <f aca="false">$H$11</f>
        <v>9.2</v>
      </c>
      <c r="I343" s="6" t="n">
        <f aca="false">(3.14*H343^2/4)*G343</f>
        <v>989.99176</v>
      </c>
      <c r="J343" s="6" t="n">
        <f aca="false">B343-C343/(2*10^5/1.8467)</f>
        <v>6.6583364935</v>
      </c>
      <c r="K343" s="24" t="n">
        <f aca="false">G343-J343</f>
        <v>8.2416635065</v>
      </c>
      <c r="L343" s="6" t="n">
        <f aca="false">I343/K343</f>
        <v>120.120380942417</v>
      </c>
      <c r="M343" s="25" t="n">
        <f aca="false">C343/L343</f>
        <v>503.15358247967</v>
      </c>
      <c r="N343" s="17" t="n">
        <f aca="false">J343/G343</f>
        <v>0.446868221040268</v>
      </c>
      <c r="O343" s="18" t="n">
        <f aca="false">LN(L343/(3.14*H343^2/4))</f>
        <v>0.592159007548637</v>
      </c>
    </row>
    <row r="344" customFormat="false" ht="14.25" hidden="false" customHeight="false" outlineLevel="0" collapsed="false">
      <c r="A344" s="14" t="n">
        <v>33.06</v>
      </c>
      <c r="B344" s="14" t="n">
        <v>7.2378</v>
      </c>
      <c r="C344" s="19" t="n">
        <v>60627</v>
      </c>
      <c r="G344" s="20" t="n">
        <f aca="false">$G$11</f>
        <v>14.9</v>
      </c>
      <c r="H344" s="20" t="n">
        <f aca="false">$H$11</f>
        <v>9.2</v>
      </c>
      <c r="I344" s="6" t="n">
        <f aca="false">(3.14*H344^2/4)*G344</f>
        <v>989.99176</v>
      </c>
      <c r="J344" s="6" t="n">
        <f aca="false">B344-C344/(2*10^5/1.8467)</f>
        <v>6.6780005955</v>
      </c>
      <c r="K344" s="24" t="n">
        <f aca="false">G344-J344</f>
        <v>8.2219994045</v>
      </c>
      <c r="L344" s="6" t="n">
        <f aca="false">I344/K344</f>
        <v>120.407666225099</v>
      </c>
      <c r="M344" s="25" t="n">
        <f aca="false">C344/L344</f>
        <v>503.514451369395</v>
      </c>
      <c r="N344" s="17" t="n">
        <f aca="false">J344/G344</f>
        <v>0.44818795942953</v>
      </c>
      <c r="O344" s="18" t="n">
        <f aca="false">LN(L344/(3.14*H344^2/4))</f>
        <v>0.594547796903363</v>
      </c>
    </row>
    <row r="345" customFormat="false" ht="14.25" hidden="false" customHeight="false" outlineLevel="0" collapsed="false">
      <c r="A345" s="14" t="n">
        <v>33.16</v>
      </c>
      <c r="B345" s="14" t="n">
        <v>7.2586</v>
      </c>
      <c r="C345" s="19" t="n">
        <v>60815</v>
      </c>
      <c r="G345" s="20" t="n">
        <f aca="false">$G$11</f>
        <v>14.9</v>
      </c>
      <c r="H345" s="20" t="n">
        <f aca="false">$H$11</f>
        <v>9.2</v>
      </c>
      <c r="I345" s="6" t="n">
        <f aca="false">(3.14*H345^2/4)*G345</f>
        <v>989.99176</v>
      </c>
      <c r="J345" s="6" t="n">
        <f aca="false">B345-C345/(2*10^5/1.8467)</f>
        <v>6.6970646975</v>
      </c>
      <c r="K345" s="24" t="n">
        <f aca="false">G345-J345</f>
        <v>8.2029353025</v>
      </c>
      <c r="L345" s="6" t="n">
        <f aca="false">I345/K345</f>
        <v>120.687500692378</v>
      </c>
      <c r="M345" s="25" t="n">
        <f aca="false">C345/L345</f>
        <v>503.904709693278</v>
      </c>
      <c r="N345" s="17" t="n">
        <f aca="false">J345/G345</f>
        <v>0.449467429362416</v>
      </c>
      <c r="O345" s="18" t="n">
        <f aca="false">LN(L345/(3.14*H345^2/4))</f>
        <v>0.596869159015421</v>
      </c>
    </row>
    <row r="346" customFormat="false" ht="14.25" hidden="false" customHeight="false" outlineLevel="0" collapsed="false">
      <c r="A346" s="14" t="n">
        <v>33.26</v>
      </c>
      <c r="B346" s="14" t="n">
        <v>7.2794</v>
      </c>
      <c r="C346" s="19" t="n">
        <v>61004</v>
      </c>
      <c r="G346" s="20" t="n">
        <f aca="false">$G$11</f>
        <v>14.9</v>
      </c>
      <c r="H346" s="20" t="n">
        <f aca="false">$H$11</f>
        <v>9.2</v>
      </c>
      <c r="I346" s="6" t="n">
        <f aca="false">(3.14*H346^2/4)*G346</f>
        <v>989.99176</v>
      </c>
      <c r="J346" s="6" t="n">
        <f aca="false">B346-C346/(2*10^5/1.8467)</f>
        <v>6.716119566</v>
      </c>
      <c r="K346" s="24" t="n">
        <f aca="false">G346-J346</f>
        <v>8.183880434</v>
      </c>
      <c r="L346" s="6" t="n">
        <f aca="false">I346/K346</f>
        <v>120.968502409575</v>
      </c>
      <c r="M346" s="25" t="n">
        <f aca="false">C346/L346</f>
        <v>504.296563029713</v>
      </c>
      <c r="N346" s="17" t="n">
        <f aca="false">J346/G346</f>
        <v>0.450746279597315</v>
      </c>
      <c r="O346" s="18" t="n">
        <f aca="false">LN(L346/(3.14*H346^2/4))</f>
        <v>0.599194794135106</v>
      </c>
    </row>
    <row r="347" customFormat="false" ht="14.25" hidden="false" customHeight="false" outlineLevel="0" collapsed="false">
      <c r="A347" s="14" t="n">
        <v>33.36</v>
      </c>
      <c r="B347" s="14" t="n">
        <v>7.3</v>
      </c>
      <c r="C347" s="19" t="n">
        <v>61190</v>
      </c>
      <c r="G347" s="20" t="n">
        <f aca="false">$G$11</f>
        <v>14.9</v>
      </c>
      <c r="H347" s="20" t="n">
        <f aca="false">$H$11</f>
        <v>9.2</v>
      </c>
      <c r="I347" s="6" t="n">
        <f aca="false">(3.14*H347^2/4)*G347</f>
        <v>989.99176</v>
      </c>
      <c r="J347" s="6" t="n">
        <f aca="false">B347-C347/(2*10^5/1.8467)</f>
        <v>6.735002135</v>
      </c>
      <c r="K347" s="24" t="n">
        <f aca="false">G347-J347</f>
        <v>8.164997865</v>
      </c>
      <c r="L347" s="6" t="n">
        <f aca="false">I347/K347</f>
        <v>121.248257056342</v>
      </c>
      <c r="M347" s="25" t="n">
        <f aca="false">C347/L347</f>
        <v>504.667048298816</v>
      </c>
      <c r="N347" s="17" t="n">
        <f aca="false">J347/G347</f>
        <v>0.452013566107383</v>
      </c>
      <c r="O347" s="18" t="n">
        <f aca="false">LN(L347/(3.14*H347^2/4))</f>
        <v>0.601504748010954</v>
      </c>
    </row>
    <row r="348" customFormat="false" ht="14.25" hidden="false" customHeight="false" outlineLevel="0" collapsed="false">
      <c r="A348" s="14" t="n">
        <v>33.46</v>
      </c>
      <c r="B348" s="14" t="n">
        <v>7.3207</v>
      </c>
      <c r="C348" s="19" t="n">
        <v>61366</v>
      </c>
      <c r="G348" s="20" t="n">
        <f aca="false">$G$11</f>
        <v>14.9</v>
      </c>
      <c r="H348" s="20" t="n">
        <f aca="false">$H$11</f>
        <v>9.2</v>
      </c>
      <c r="I348" s="6" t="n">
        <f aca="false">(3.14*H348^2/4)*G348</f>
        <v>989.99176</v>
      </c>
      <c r="J348" s="6" t="n">
        <f aca="false">B348-C348/(2*10^5/1.8467)</f>
        <v>6.754077039</v>
      </c>
      <c r="K348" s="24" t="n">
        <f aca="false">G348-J348</f>
        <v>8.145922961</v>
      </c>
      <c r="L348" s="6" t="n">
        <f aca="false">I348/K348</f>
        <v>121.532178089549</v>
      </c>
      <c r="M348" s="25" t="n">
        <f aca="false">C348/L348</f>
        <v>504.936231413407</v>
      </c>
      <c r="N348" s="17" t="n">
        <f aca="false">J348/G348</f>
        <v>0.453293761006711</v>
      </c>
      <c r="O348" s="18" t="n">
        <f aca="false">LN(L348/(3.14*H348^2/4))</f>
        <v>0.603843661049559</v>
      </c>
    </row>
    <row r="349" customFormat="false" ht="14.25" hidden="false" customHeight="false" outlineLevel="0" collapsed="false">
      <c r="A349" s="14" t="n">
        <v>33.56</v>
      </c>
      <c r="B349" s="14" t="n">
        <v>7.3413</v>
      </c>
      <c r="C349" s="19" t="n">
        <v>61551</v>
      </c>
      <c r="G349" s="20" t="n">
        <f aca="false">$G$11</f>
        <v>14.9</v>
      </c>
      <c r="H349" s="20" t="n">
        <f aca="false">$H$11</f>
        <v>9.2</v>
      </c>
      <c r="I349" s="6" t="n">
        <f aca="false">(3.14*H349^2/4)*G349</f>
        <v>989.99176</v>
      </c>
      <c r="J349" s="6" t="n">
        <f aca="false">B349-C349/(2*10^5/1.8467)</f>
        <v>6.7729688415</v>
      </c>
      <c r="K349" s="24" t="n">
        <f aca="false">G349-J349</f>
        <v>8.1270311585</v>
      </c>
      <c r="L349" s="6" t="n">
        <f aca="false">I349/K349</f>
        <v>121.81468739228</v>
      </c>
      <c r="M349" s="25" t="n">
        <f aca="false">C349/L349</f>
        <v>505.283897349644</v>
      </c>
      <c r="N349" s="17" t="n">
        <f aca="false">J349/G349</f>
        <v>0.454561667214765</v>
      </c>
      <c r="O349" s="18" t="n">
        <f aca="false">LN(L349/(3.14*H349^2/4))</f>
        <v>0.606165527239129</v>
      </c>
    </row>
    <row r="350" customFormat="false" ht="14.25" hidden="false" customHeight="false" outlineLevel="0" collapsed="false">
      <c r="A350" s="14" t="n">
        <v>33.66</v>
      </c>
      <c r="B350" s="14" t="n">
        <v>7.362</v>
      </c>
      <c r="C350" s="19" t="n">
        <v>61739</v>
      </c>
      <c r="G350" s="20" t="n">
        <f aca="false">$G$11</f>
        <v>14.9</v>
      </c>
      <c r="H350" s="20" t="n">
        <f aca="false">$H$11</f>
        <v>9.2</v>
      </c>
      <c r="I350" s="6" t="n">
        <f aca="false">(3.14*H350^2/4)*G350</f>
        <v>989.99176</v>
      </c>
      <c r="J350" s="6" t="n">
        <f aca="false">B350-C350/(2*10^5/1.8467)</f>
        <v>6.7919329435</v>
      </c>
      <c r="K350" s="24" t="n">
        <f aca="false">G350-J350</f>
        <v>8.1080670565</v>
      </c>
      <c r="L350" s="6" t="n">
        <f aca="false">I350/K350</f>
        <v>122.099601927484</v>
      </c>
      <c r="M350" s="25" t="n">
        <f aca="false">C350/L350</f>
        <v>505.644564154002</v>
      </c>
      <c r="N350" s="17" t="n">
        <f aca="false">J350/G350</f>
        <v>0.455834425738255</v>
      </c>
      <c r="O350" s="18" t="n">
        <f aca="false">LN(L350/(3.14*H350^2/4))</f>
        <v>0.608501713983921</v>
      </c>
    </row>
    <row r="351" customFormat="false" ht="14.25" hidden="false" customHeight="false" outlineLevel="0" collapsed="false">
      <c r="A351" s="14" t="n">
        <v>33.76</v>
      </c>
      <c r="B351" s="14" t="n">
        <v>7.3825</v>
      </c>
      <c r="C351" s="19" t="n">
        <v>61931</v>
      </c>
      <c r="G351" s="20" t="n">
        <f aca="false">$G$11</f>
        <v>14.9</v>
      </c>
      <c r="H351" s="20" t="n">
        <f aca="false">$H$11</f>
        <v>9.2</v>
      </c>
      <c r="I351" s="6" t="n">
        <f aca="false">(3.14*H351^2/4)*G351</f>
        <v>989.99176</v>
      </c>
      <c r="J351" s="6" t="n">
        <f aca="false">B351-C351/(2*10^5/1.8467)</f>
        <v>6.8106601115</v>
      </c>
      <c r="K351" s="24" t="n">
        <f aca="false">G351-J351</f>
        <v>8.0893398885</v>
      </c>
      <c r="L351" s="6" t="n">
        <f aca="false">I351/K351</f>
        <v>122.382267730819</v>
      </c>
      <c r="M351" s="25" t="n">
        <f aca="false">C351/L351</f>
        <v>506.04553378777</v>
      </c>
      <c r="N351" s="17" t="n">
        <f aca="false">J351/G351</f>
        <v>0.457091282651007</v>
      </c>
      <c r="O351" s="18" t="n">
        <f aca="false">LN(L351/(3.14*H351^2/4))</f>
        <v>0.610814081192841</v>
      </c>
    </row>
    <row r="352" customFormat="false" ht="14.25" hidden="false" customHeight="false" outlineLevel="0" collapsed="false">
      <c r="A352" s="14" t="n">
        <v>33.86</v>
      </c>
      <c r="B352" s="14" t="n">
        <v>7.4037</v>
      </c>
      <c r="C352" s="19" t="n">
        <v>62120</v>
      </c>
      <c r="G352" s="20" t="n">
        <f aca="false">$G$11</f>
        <v>14.9</v>
      </c>
      <c r="H352" s="20" t="n">
        <f aca="false">$H$11</f>
        <v>9.2</v>
      </c>
      <c r="I352" s="6" t="n">
        <f aca="false">(3.14*H352^2/4)*G352</f>
        <v>989.99176</v>
      </c>
      <c r="J352" s="6" t="n">
        <f aca="false">B352-C352/(2*10^5/1.8467)</f>
        <v>6.83011498</v>
      </c>
      <c r="K352" s="24" t="n">
        <f aca="false">G352-J352</f>
        <v>8.06988502</v>
      </c>
      <c r="L352" s="6" t="n">
        <f aca="false">I352/K352</f>
        <v>122.677306745567</v>
      </c>
      <c r="M352" s="25" t="n">
        <f aca="false">C352/L352</f>
        <v>506.369121135311</v>
      </c>
      <c r="N352" s="17" t="n">
        <f aca="false">J352/G352</f>
        <v>0.45839697852349</v>
      </c>
      <c r="O352" s="18" t="n">
        <f aca="false">LN(L352/(3.14*H352^2/4))</f>
        <v>0.613221978602532</v>
      </c>
    </row>
    <row r="353" customFormat="false" ht="14.25" hidden="false" customHeight="false" outlineLevel="0" collapsed="false">
      <c r="A353" s="14" t="n">
        <v>33.96</v>
      </c>
      <c r="B353" s="14" t="n">
        <v>7.4244</v>
      </c>
      <c r="C353" s="19" t="n">
        <v>62311</v>
      </c>
      <c r="G353" s="20" t="n">
        <f aca="false">$G$11</f>
        <v>14.9</v>
      </c>
      <c r="H353" s="20" t="n">
        <f aca="false">$H$11</f>
        <v>9.2</v>
      </c>
      <c r="I353" s="6" t="n">
        <f aca="false">(3.14*H353^2/4)*G353</f>
        <v>989.99176</v>
      </c>
      <c r="J353" s="6" t="n">
        <f aca="false">B353-C353/(2*10^5/1.8467)</f>
        <v>6.8490513815</v>
      </c>
      <c r="K353" s="24" t="n">
        <f aca="false">G353-J353</f>
        <v>8.0509486185</v>
      </c>
      <c r="L353" s="6" t="n">
        <f aca="false">I353/K353</f>
        <v>122.9658524618</v>
      </c>
      <c r="M353" s="25" t="n">
        <f aca="false">C353/L353</f>
        <v>506.734176623201</v>
      </c>
      <c r="N353" s="17" t="n">
        <f aca="false">J353/G353</f>
        <v>0.45966787795302</v>
      </c>
      <c r="O353" s="18" t="n">
        <f aca="false">LN(L353/(3.14*H353^2/4))</f>
        <v>0.615571287656171</v>
      </c>
    </row>
    <row r="354" customFormat="false" ht="14.25" hidden="false" customHeight="false" outlineLevel="0" collapsed="false">
      <c r="A354" s="14" t="n">
        <v>34.06</v>
      </c>
      <c r="B354" s="14" t="n">
        <v>7.4451</v>
      </c>
      <c r="C354" s="19" t="n">
        <v>62492</v>
      </c>
      <c r="G354" s="20" t="n">
        <f aca="false">$G$11</f>
        <v>14.9</v>
      </c>
      <c r="H354" s="20" t="n">
        <f aca="false">$H$11</f>
        <v>9.2</v>
      </c>
      <c r="I354" s="6" t="n">
        <f aca="false">(3.14*H354^2/4)*G354</f>
        <v>989.99176</v>
      </c>
      <c r="J354" s="6" t="n">
        <f aca="false">B354-C354/(2*10^5/1.8467)</f>
        <v>6.868080118</v>
      </c>
      <c r="K354" s="24" t="n">
        <f aca="false">G354-J354</f>
        <v>8.031919882</v>
      </c>
      <c r="L354" s="6" t="n">
        <f aca="false">I354/K354</f>
        <v>123.257175687052</v>
      </c>
      <c r="M354" s="25" t="n">
        <f aca="false">C354/L354</f>
        <v>507.004964633185</v>
      </c>
      <c r="N354" s="17" t="n">
        <f aca="false">J354/G354</f>
        <v>0.460944974362416</v>
      </c>
      <c r="O354" s="18" t="n">
        <f aca="false">LN(L354/(3.14*H354^2/4))</f>
        <v>0.617937624902387</v>
      </c>
    </row>
    <row r="355" customFormat="false" ht="14.25" hidden="false" customHeight="false" outlineLevel="0" collapsed="false">
      <c r="A355" s="14" t="n">
        <v>34.16</v>
      </c>
      <c r="B355" s="14" t="n">
        <v>7.4657</v>
      </c>
      <c r="C355" s="19" t="n">
        <v>62681</v>
      </c>
      <c r="G355" s="20" t="n">
        <f aca="false">$G$11</f>
        <v>14.9</v>
      </c>
      <c r="H355" s="20" t="n">
        <f aca="false">$H$11</f>
        <v>9.2</v>
      </c>
      <c r="I355" s="6" t="n">
        <f aca="false">(3.14*H355^2/4)*G355</f>
        <v>989.99176</v>
      </c>
      <c r="J355" s="6" t="n">
        <f aca="false">B355-C355/(2*10^5/1.8467)</f>
        <v>6.8869349865</v>
      </c>
      <c r="K355" s="24" t="n">
        <f aca="false">G355-J355</f>
        <v>8.0130650135</v>
      </c>
      <c r="L355" s="6" t="n">
        <f aca="false">I355/K355</f>
        <v>123.547201767627</v>
      </c>
      <c r="M355" s="25" t="n">
        <f aca="false">C355/L355</f>
        <v>507.34455417204</v>
      </c>
      <c r="N355" s="17" t="n">
        <f aca="false">J355/G355</f>
        <v>0.462210401778523</v>
      </c>
      <c r="O355" s="18" t="n">
        <f aca="false">LN(L355/(3.14*H355^2/4))</f>
        <v>0.620287876685337</v>
      </c>
    </row>
    <row r="356" customFormat="false" ht="14.25" hidden="false" customHeight="false" outlineLevel="0" collapsed="false">
      <c r="A356" s="14" t="n">
        <v>34.26</v>
      </c>
      <c r="B356" s="14" t="n">
        <v>7.4864</v>
      </c>
      <c r="C356" s="19" t="n">
        <v>62875</v>
      </c>
      <c r="G356" s="20" t="n">
        <f aca="false">$G$11</f>
        <v>14.9</v>
      </c>
      <c r="H356" s="20" t="n">
        <f aca="false">$H$11</f>
        <v>9.2</v>
      </c>
      <c r="I356" s="6" t="n">
        <f aca="false">(3.14*H356^2/4)*G356</f>
        <v>989.99176</v>
      </c>
      <c r="J356" s="6" t="n">
        <f aca="false">B356-C356/(2*10^5/1.8467)</f>
        <v>6.9058436875</v>
      </c>
      <c r="K356" s="24" t="n">
        <f aca="false">G356-J356</f>
        <v>7.9941563125</v>
      </c>
      <c r="L356" s="6" t="n">
        <f aca="false">I356/K356</f>
        <v>123.839429866039</v>
      </c>
      <c r="M356" s="25" t="n">
        <f aca="false">C356/L356</f>
        <v>507.713900718161</v>
      </c>
      <c r="N356" s="17" t="n">
        <f aca="false">J356/G356</f>
        <v>0.463479442114094</v>
      </c>
      <c r="O356" s="18" t="n">
        <f aca="false">LN(L356/(3.14*H356^2/4))</f>
        <v>0.622650399125657</v>
      </c>
    </row>
    <row r="357" customFormat="false" ht="14.25" hidden="false" customHeight="false" outlineLevel="0" collapsed="false">
      <c r="A357" s="14" t="n">
        <v>34.36</v>
      </c>
      <c r="B357" s="14" t="n">
        <v>7.5071</v>
      </c>
      <c r="C357" s="19" t="n">
        <v>63071</v>
      </c>
      <c r="G357" s="20" t="n">
        <f aca="false">$G$11</f>
        <v>14.9</v>
      </c>
      <c r="H357" s="20" t="n">
        <f aca="false">$H$11</f>
        <v>9.2</v>
      </c>
      <c r="I357" s="6" t="n">
        <f aca="false">(3.14*H357^2/4)*G357</f>
        <v>989.99176</v>
      </c>
      <c r="J357" s="6" t="n">
        <f aca="false">B357-C357/(2*10^5/1.8467)</f>
        <v>6.9247339215</v>
      </c>
      <c r="K357" s="24" t="n">
        <f aca="false">G357-J357</f>
        <v>7.9752660785</v>
      </c>
      <c r="L357" s="6" t="n">
        <f aca="false">I357/K357</f>
        <v>124.132756231025</v>
      </c>
      <c r="M357" s="25" t="n">
        <f aca="false">C357/L357</f>
        <v>508.093124772143</v>
      </c>
      <c r="N357" s="17" t="n">
        <f aca="false">J357/G357</f>
        <v>0.464747243053691</v>
      </c>
      <c r="O357" s="18" t="n">
        <f aca="false">LN(L357/(3.14*H357^2/4))</f>
        <v>0.625016200761839</v>
      </c>
    </row>
    <row r="358" customFormat="false" ht="14.25" hidden="false" customHeight="false" outlineLevel="0" collapsed="false">
      <c r="A358" s="14" t="n">
        <v>34.46</v>
      </c>
      <c r="B358" s="14" t="n">
        <v>7.5278</v>
      </c>
      <c r="C358" s="19" t="n">
        <v>63258</v>
      </c>
      <c r="G358" s="20" t="n">
        <f aca="false">$G$11</f>
        <v>14.9</v>
      </c>
      <c r="H358" s="20" t="n">
        <f aca="false">$H$11</f>
        <v>9.2</v>
      </c>
      <c r="I358" s="6" t="n">
        <f aca="false">(3.14*H358^2/4)*G358</f>
        <v>989.99176</v>
      </c>
      <c r="J358" s="6" t="n">
        <f aca="false">B358-C358/(2*10^5/1.8467)</f>
        <v>6.943707257</v>
      </c>
      <c r="K358" s="24" t="n">
        <f aca="false">G358-J358</f>
        <v>7.956292743</v>
      </c>
      <c r="L358" s="6" t="n">
        <f aca="false">I358/K358</f>
        <v>124.428775056197</v>
      </c>
      <c r="M358" s="25" t="n">
        <f aca="false">C358/L358</f>
        <v>508.387227724698</v>
      </c>
      <c r="N358" s="17" t="n">
        <f aca="false">J358/G358</f>
        <v>0.466020621275168</v>
      </c>
      <c r="O358" s="18" t="n">
        <f aca="false">LN(L358/(3.14*H358^2/4))</f>
        <v>0.627398057387748</v>
      </c>
    </row>
    <row r="359" customFormat="false" ht="14.25" hidden="false" customHeight="false" outlineLevel="0" collapsed="false">
      <c r="A359" s="14" t="n">
        <v>34.56</v>
      </c>
      <c r="B359" s="14" t="n">
        <v>7.5484</v>
      </c>
      <c r="C359" s="19" t="n">
        <v>63457</v>
      </c>
      <c r="G359" s="20" t="n">
        <f aca="false">$G$11</f>
        <v>14.9</v>
      </c>
      <c r="H359" s="20" t="n">
        <f aca="false">$H$11</f>
        <v>9.2</v>
      </c>
      <c r="I359" s="6" t="n">
        <f aca="false">(3.14*H359^2/4)*G359</f>
        <v>989.99176</v>
      </c>
      <c r="J359" s="6" t="n">
        <f aca="false">B359-C359/(2*10^5/1.8467)</f>
        <v>6.9624697905</v>
      </c>
      <c r="K359" s="24" t="n">
        <f aca="false">G359-J359</f>
        <v>7.9375302095</v>
      </c>
      <c r="L359" s="6" t="n">
        <f aca="false">I359/K359</f>
        <v>124.722896653059</v>
      </c>
      <c r="M359" s="25" t="n">
        <f aca="false">C359/L359</f>
        <v>508.783885740869</v>
      </c>
      <c r="N359" s="17" t="n">
        <f aca="false">J359/G359</f>
        <v>0.467279851711409</v>
      </c>
      <c r="O359" s="18" t="n">
        <f aca="false">LN(L359/(3.14*H359^2/4))</f>
        <v>0.629759042818586</v>
      </c>
    </row>
    <row r="360" customFormat="false" ht="14.25" hidden="false" customHeight="false" outlineLevel="0" collapsed="false">
      <c r="A360" s="14" t="n">
        <v>34.66</v>
      </c>
      <c r="B360" s="14" t="n">
        <v>7.5698</v>
      </c>
      <c r="C360" s="19" t="n">
        <v>63656</v>
      </c>
      <c r="G360" s="20" t="n">
        <f aca="false">$G$11</f>
        <v>14.9</v>
      </c>
      <c r="H360" s="20" t="n">
        <f aca="false">$H$11</f>
        <v>9.2</v>
      </c>
      <c r="I360" s="6" t="n">
        <f aca="false">(3.14*H360^2/4)*G360</f>
        <v>989.99176</v>
      </c>
      <c r="J360" s="6" t="n">
        <f aca="false">B360-C360/(2*10^5/1.8467)</f>
        <v>6.982032324</v>
      </c>
      <c r="K360" s="24" t="n">
        <f aca="false">G360-J360</f>
        <v>7.917967676</v>
      </c>
      <c r="L360" s="6" t="n">
        <f aca="false">I360/K360</f>
        <v>125.031043382602</v>
      </c>
      <c r="M360" s="25" t="n">
        <f aca="false">C360/L360</f>
        <v>509.121561156687</v>
      </c>
      <c r="N360" s="17" t="n">
        <f aca="false">J360/G360</f>
        <v>0.468592773422819</v>
      </c>
      <c r="O360" s="18" t="n">
        <f aca="false">LN(L360/(3.14*H360^2/4))</f>
        <v>0.632226646619834</v>
      </c>
    </row>
    <row r="361" customFormat="false" ht="14.25" hidden="false" customHeight="false" outlineLevel="0" collapsed="false">
      <c r="A361" s="14" t="n">
        <v>34.76</v>
      </c>
      <c r="B361" s="14" t="n">
        <v>7.5904</v>
      </c>
      <c r="C361" s="19" t="n">
        <v>63854</v>
      </c>
      <c r="G361" s="20" t="n">
        <f aca="false">$G$11</f>
        <v>14.9</v>
      </c>
      <c r="H361" s="20" t="n">
        <f aca="false">$H$11</f>
        <v>9.2</v>
      </c>
      <c r="I361" s="6" t="n">
        <f aca="false">(3.14*H361^2/4)*G361</f>
        <v>989.99176</v>
      </c>
      <c r="J361" s="6" t="n">
        <f aca="false">B361-C361/(2*10^5/1.8467)</f>
        <v>7.000804091</v>
      </c>
      <c r="K361" s="24" t="n">
        <f aca="false">G361-J361</f>
        <v>7.899195909</v>
      </c>
      <c r="L361" s="6" t="n">
        <f aca="false">I361/K361</f>
        <v>125.328169019336</v>
      </c>
      <c r="M361" s="25" t="n">
        <f aca="false">C361/L361</f>
        <v>509.494397784974</v>
      </c>
      <c r="N361" s="17" t="n">
        <f aca="false">J361/G361</f>
        <v>0.469852623557047</v>
      </c>
      <c r="O361" s="18" t="n">
        <f aca="false">LN(L361/(3.14*H361^2/4))</f>
        <v>0.634600242329633</v>
      </c>
    </row>
    <row r="362" customFormat="false" ht="14.25" hidden="false" customHeight="false" outlineLevel="0" collapsed="false">
      <c r="A362" s="14" t="n">
        <v>34.86</v>
      </c>
      <c r="B362" s="14" t="n">
        <v>7.611</v>
      </c>
      <c r="C362" s="19" t="n">
        <v>64053</v>
      </c>
      <c r="G362" s="20" t="n">
        <f aca="false">$G$11</f>
        <v>14.9</v>
      </c>
      <c r="H362" s="20" t="n">
        <f aca="false">$H$11</f>
        <v>9.2</v>
      </c>
      <c r="I362" s="6" t="n">
        <f aca="false">(3.14*H362^2/4)*G362</f>
        <v>989.99176</v>
      </c>
      <c r="J362" s="6" t="n">
        <f aca="false">B362-C362/(2*10^5/1.8467)</f>
        <v>7.0195666245</v>
      </c>
      <c r="K362" s="24" t="n">
        <f aca="false">G362-J362</f>
        <v>7.8804333755</v>
      </c>
      <c r="L362" s="6" t="n">
        <f aca="false">I362/K362</f>
        <v>125.626563010843</v>
      </c>
      <c r="M362" s="25" t="n">
        <f aca="false">C362/L362</f>
        <v>509.868283147025</v>
      </c>
      <c r="N362" s="17" t="n">
        <f aca="false">J362/G362</f>
        <v>0.471111853993289</v>
      </c>
      <c r="O362" s="18" t="n">
        <f aca="false">LN(L362/(3.14*H362^2/4))</f>
        <v>0.636978313703036</v>
      </c>
    </row>
    <row r="363" customFormat="false" ht="14.25" hidden="false" customHeight="false" outlineLevel="0" collapsed="false">
      <c r="A363" s="14" t="n">
        <v>34.96</v>
      </c>
      <c r="B363" s="14" t="n">
        <v>7.6316</v>
      </c>
      <c r="C363" s="19" t="n">
        <v>64252</v>
      </c>
      <c r="G363" s="20" t="n">
        <f aca="false">$G$11</f>
        <v>14.9</v>
      </c>
      <c r="H363" s="20" t="n">
        <f aca="false">$H$11</f>
        <v>9.2</v>
      </c>
      <c r="I363" s="6" t="n">
        <f aca="false">(3.14*H363^2/4)*G363</f>
        <v>989.99176</v>
      </c>
      <c r="J363" s="6" t="n">
        <f aca="false">B363-C363/(2*10^5/1.8467)</f>
        <v>7.038329158</v>
      </c>
      <c r="K363" s="24" t="n">
        <f aca="false">G363-J363</f>
        <v>7.861670842</v>
      </c>
      <c r="L363" s="6" t="n">
        <f aca="false">I363/K363</f>
        <v>125.926381286672</v>
      </c>
      <c r="M363" s="25" t="n">
        <f aca="false">C363/L363</f>
        <v>510.234625528786</v>
      </c>
      <c r="N363" s="17" t="n">
        <f aca="false">J363/G363</f>
        <v>0.47237108442953</v>
      </c>
      <c r="O363" s="18" t="n">
        <f aca="false">LN(L363/(3.14*H363^2/4))</f>
        <v>0.639362053783164</v>
      </c>
    </row>
    <row r="364" customFormat="false" ht="14.25" hidden="false" customHeight="false" outlineLevel="0" collapsed="false">
      <c r="A364" s="14" t="n">
        <v>35.06</v>
      </c>
      <c r="B364" s="14" t="n">
        <v>7.6521</v>
      </c>
      <c r="C364" s="19" t="n">
        <v>64447</v>
      </c>
      <c r="G364" s="20" t="n">
        <f aca="false">$G$11</f>
        <v>14.9</v>
      </c>
      <c r="H364" s="20" t="n">
        <f aca="false">$H$11</f>
        <v>9.2</v>
      </c>
      <c r="I364" s="6" t="n">
        <f aca="false">(3.14*H364^2/4)*G364</f>
        <v>989.99176</v>
      </c>
      <c r="J364" s="6" t="n">
        <f aca="false">B364-C364/(2*10^5/1.8467)</f>
        <v>7.0570286255</v>
      </c>
      <c r="K364" s="24" t="n">
        <f aca="false">G364-J364</f>
        <v>7.8429713745</v>
      </c>
      <c r="L364" s="6" t="n">
        <f aca="false">I364/K364</f>
        <v>126.226619061594</v>
      </c>
      <c r="M364" s="25" t="n">
        <f aca="false">C364/L364</f>
        <v>510.565841651451</v>
      </c>
      <c r="N364" s="17" t="n">
        <f aca="false">J364/G364</f>
        <v>0.473626082248322</v>
      </c>
      <c r="O364" s="18" t="n">
        <f aca="false">LN(L364/(3.14*H364^2/4))</f>
        <v>0.641743448542666</v>
      </c>
    </row>
    <row r="365" customFormat="false" ht="14.25" hidden="false" customHeight="false" outlineLevel="0" collapsed="false">
      <c r="A365" s="14" t="n">
        <v>35.16</v>
      </c>
      <c r="B365" s="14" t="n">
        <v>7.6727</v>
      </c>
      <c r="C365" s="19" t="n">
        <v>64655</v>
      </c>
      <c r="G365" s="20" t="n">
        <f aca="false">$G$11</f>
        <v>14.9</v>
      </c>
      <c r="H365" s="20" t="n">
        <f aca="false">$H$11</f>
        <v>9.2</v>
      </c>
      <c r="I365" s="6" t="n">
        <f aca="false">(3.14*H365^2/4)*G365</f>
        <v>989.99176</v>
      </c>
      <c r="J365" s="6" t="n">
        <f aca="false">B365-C365/(2*10^5/1.8467)</f>
        <v>7.0757080575</v>
      </c>
      <c r="K365" s="24" t="n">
        <f aca="false">G365-J365</f>
        <v>7.8242919425</v>
      </c>
      <c r="L365" s="6" t="n">
        <f aca="false">I365/K365</f>
        <v>126.527967933119</v>
      </c>
      <c r="M365" s="25" t="n">
        <f aca="false">C365/L365</f>
        <v>510.993743566449</v>
      </c>
      <c r="N365" s="17" t="n">
        <f aca="false">J365/G365</f>
        <v>0.474879735402685</v>
      </c>
      <c r="O365" s="18" t="n">
        <f aca="false">LN(L365/(3.14*H365^2/4))</f>
        <v>0.644127967200824</v>
      </c>
    </row>
    <row r="366" customFormat="false" ht="14.25" hidden="false" customHeight="false" outlineLevel="0" collapsed="false">
      <c r="A366" s="14" t="n">
        <v>35.26</v>
      </c>
      <c r="B366" s="14" t="n">
        <v>7.6933</v>
      </c>
      <c r="C366" s="19" t="n">
        <v>64865</v>
      </c>
      <c r="G366" s="20" t="n">
        <f aca="false">$G$11</f>
        <v>14.9</v>
      </c>
      <c r="H366" s="20" t="n">
        <f aca="false">$H$11</f>
        <v>9.2</v>
      </c>
      <c r="I366" s="6" t="n">
        <f aca="false">(3.14*H366^2/4)*G366</f>
        <v>989.99176</v>
      </c>
      <c r="J366" s="6" t="n">
        <f aca="false">B366-C366/(2*10^5/1.8467)</f>
        <v>7.0943690225</v>
      </c>
      <c r="K366" s="24" t="n">
        <f aca="false">G366-J366</f>
        <v>7.8056309775</v>
      </c>
      <c r="L366" s="6" t="n">
        <f aca="false">I366/K366</f>
        <v>126.830459043437</v>
      </c>
      <c r="M366" s="25" t="n">
        <f aca="false">C366/L366</f>
        <v>511.430775298107</v>
      </c>
      <c r="N366" s="17" t="n">
        <f aca="false">J366/G366</f>
        <v>0.476132149161074</v>
      </c>
      <c r="O366" s="18" t="n">
        <f aca="false">LN(L366/(3.14*H366^2/4))</f>
        <v>0.646515819522595</v>
      </c>
    </row>
    <row r="367" customFormat="false" ht="14.25" hidden="false" customHeight="false" outlineLevel="0" collapsed="false">
      <c r="A367" s="14" t="n">
        <v>35.36</v>
      </c>
      <c r="B367" s="14" t="n">
        <v>7.7139</v>
      </c>
      <c r="C367" s="19" t="n">
        <v>65159</v>
      </c>
      <c r="G367" s="20" t="n">
        <f aca="false">$G$11</f>
        <v>14.9</v>
      </c>
      <c r="H367" s="20" t="n">
        <f aca="false">$H$11</f>
        <v>9.2</v>
      </c>
      <c r="I367" s="6" t="n">
        <f aca="false">(3.14*H367^2/4)*G367</f>
        <v>989.99176</v>
      </c>
      <c r="J367" s="6" t="n">
        <f aca="false">B367-C367/(2*10^5/1.8467)</f>
        <v>7.1122543735</v>
      </c>
      <c r="K367" s="24" t="n">
        <f aca="false">G367-J367</f>
        <v>7.7877456265</v>
      </c>
      <c r="L367" s="6" t="n">
        <f aca="false">I367/K367</f>
        <v>127.121738110099</v>
      </c>
      <c r="M367" s="25" t="n">
        <f aca="false">C367/L367</f>
        <v>512.571657441991</v>
      </c>
      <c r="N367" s="17" t="n">
        <f aca="false">J367/G367</f>
        <v>0.477332508288591</v>
      </c>
      <c r="O367" s="18" t="n">
        <f aca="false">LN(L367/(3.14*H367^2/4))</f>
        <v>0.648809788211657</v>
      </c>
    </row>
    <row r="368" customFormat="false" ht="14.25" hidden="false" customHeight="false" outlineLevel="0" collapsed="false">
      <c r="A368" s="14" t="n">
        <v>35.46</v>
      </c>
      <c r="B368" s="14" t="n">
        <v>7.7353</v>
      </c>
      <c r="C368" s="19" t="n">
        <v>65287</v>
      </c>
      <c r="G368" s="20" t="n">
        <f aca="false">$G$11</f>
        <v>14.9</v>
      </c>
      <c r="H368" s="20" t="n">
        <f aca="false">$H$11</f>
        <v>9.2</v>
      </c>
      <c r="I368" s="6" t="n">
        <f aca="false">(3.14*H368^2/4)*G368</f>
        <v>989.99176</v>
      </c>
      <c r="J368" s="6" t="n">
        <f aca="false">B368-C368/(2*10^5/1.8467)</f>
        <v>7.1324724855</v>
      </c>
      <c r="K368" s="24" t="n">
        <f aca="false">G368-J368</f>
        <v>7.7675275145</v>
      </c>
      <c r="L368" s="6" t="n">
        <f aca="false">I368/K368</f>
        <v>127.452623521698</v>
      </c>
      <c r="M368" s="25" t="n">
        <f aca="false">C368/L368</f>
        <v>512.245242161573</v>
      </c>
      <c r="N368" s="17" t="n">
        <f aca="false">J368/G368</f>
        <v>0.478689428557047</v>
      </c>
      <c r="O368" s="18" t="n">
        <f aca="false">LN(L368/(3.14*H368^2/4))</f>
        <v>0.651409308413208</v>
      </c>
    </row>
    <row r="369" customFormat="false" ht="14.25" hidden="false" customHeight="false" outlineLevel="0" collapsed="false">
      <c r="A369" s="14" t="n">
        <v>35.56</v>
      </c>
      <c r="B369" s="14" t="n">
        <v>7.7561</v>
      </c>
      <c r="C369" s="19" t="n">
        <v>65502</v>
      </c>
      <c r="G369" s="20" t="n">
        <f aca="false">$G$11</f>
        <v>14.9</v>
      </c>
      <c r="H369" s="20" t="n">
        <f aca="false">$H$11</f>
        <v>9.2</v>
      </c>
      <c r="I369" s="6" t="n">
        <f aca="false">(3.14*H369^2/4)*G369</f>
        <v>989.99176</v>
      </c>
      <c r="J369" s="6" t="n">
        <f aca="false">B369-C369/(2*10^5/1.8467)</f>
        <v>7.151287283</v>
      </c>
      <c r="K369" s="24" t="n">
        <f aca="false">G369-J369</f>
        <v>7.748712717</v>
      </c>
      <c r="L369" s="6" t="n">
        <f aca="false">I369/K369</f>
        <v>127.762093673707</v>
      </c>
      <c r="M369" s="25" t="n">
        <f aca="false">C369/L369</f>
        <v>512.687277709194</v>
      </c>
      <c r="N369" s="17" t="n">
        <f aca="false">J369/G369</f>
        <v>0.479952166644295</v>
      </c>
      <c r="O369" s="18" t="n">
        <f aca="false">LN(L369/(3.14*H369^2/4))</f>
        <v>0.65383448441472</v>
      </c>
    </row>
    <row r="370" customFormat="false" ht="14.25" hidden="false" customHeight="false" outlineLevel="0" collapsed="false">
      <c r="A370" s="14" t="n">
        <v>35.66</v>
      </c>
      <c r="B370" s="14" t="n">
        <v>7.7769</v>
      </c>
      <c r="C370" s="19" t="n">
        <v>65718</v>
      </c>
      <c r="G370" s="20" t="n">
        <f aca="false">$G$11</f>
        <v>14.9</v>
      </c>
      <c r="H370" s="20" t="n">
        <f aca="false">$H$11</f>
        <v>9.2</v>
      </c>
      <c r="I370" s="6" t="n">
        <f aca="false">(3.14*H370^2/4)*G370</f>
        <v>989.99176</v>
      </c>
      <c r="J370" s="6" t="n">
        <f aca="false">B370-C370/(2*10^5/1.8467)</f>
        <v>7.170092847</v>
      </c>
      <c r="K370" s="24" t="n">
        <f aca="false">G370-J370</f>
        <v>7.729907153</v>
      </c>
      <c r="L370" s="6" t="n">
        <f aca="false">I370/K370</f>
        <v>128.072917359141</v>
      </c>
      <c r="M370" s="25" t="n">
        <f aca="false">C370/L370</f>
        <v>513.129562089339</v>
      </c>
      <c r="N370" s="17" t="n">
        <f aca="false">J370/G370</f>
        <v>0.481214285033557</v>
      </c>
      <c r="O370" s="18" t="n">
        <f aca="false">LN(L370/(3.14*H370^2/4))</f>
        <v>0.65626436167907</v>
      </c>
    </row>
    <row r="371" customFormat="false" ht="14.25" hidden="false" customHeight="false" outlineLevel="0" collapsed="false">
      <c r="A371" s="14" t="n">
        <v>35.76</v>
      </c>
      <c r="B371" s="14" t="n">
        <v>7.8358</v>
      </c>
      <c r="C371" s="19" t="n">
        <v>66317</v>
      </c>
      <c r="G371" s="20" t="n">
        <f aca="false">$G$11</f>
        <v>14.9</v>
      </c>
      <c r="H371" s="20" t="n">
        <f aca="false">$H$11</f>
        <v>9.2</v>
      </c>
      <c r="I371" s="6" t="n">
        <f aca="false">(3.14*H371^2/4)*G371</f>
        <v>989.99176</v>
      </c>
      <c r="J371" s="6" t="n">
        <f aca="false">B371-C371/(2*10^5/1.8467)</f>
        <v>7.2234619805</v>
      </c>
      <c r="K371" s="24" t="n">
        <f aca="false">G371-J371</f>
        <v>7.6765380195</v>
      </c>
      <c r="L371" s="6" t="n">
        <f aca="false">I371/K371</f>
        <v>128.963310998423</v>
      </c>
      <c r="M371" s="25" t="n">
        <f aca="false">C371/L371</f>
        <v>514.231524350447</v>
      </c>
      <c r="N371" s="17" t="n">
        <f aca="false">J371/G371</f>
        <v>0.484796106073825</v>
      </c>
      <c r="O371" s="18" t="n">
        <f aca="false">LN(L371/(3.14*H371^2/4))</f>
        <v>0.663192546134037</v>
      </c>
    </row>
    <row r="372" customFormat="false" ht="14.25" hidden="false" customHeight="false" outlineLevel="0" collapsed="false">
      <c r="A372" s="14" t="n">
        <v>35.86</v>
      </c>
      <c r="B372" s="14" t="n">
        <v>7.8564</v>
      </c>
      <c r="C372" s="19" t="n">
        <v>66532</v>
      </c>
      <c r="G372" s="20" t="n">
        <f aca="false">$G$11</f>
        <v>14.9</v>
      </c>
      <c r="H372" s="20" t="n">
        <f aca="false">$H$11</f>
        <v>9.2</v>
      </c>
      <c r="I372" s="6" t="n">
        <f aca="false">(3.14*H372^2/4)*G372</f>
        <v>989.99176</v>
      </c>
      <c r="J372" s="6" t="n">
        <f aca="false">B372-C372/(2*10^5/1.8467)</f>
        <v>7.242076778</v>
      </c>
      <c r="K372" s="24" t="n">
        <f aca="false">G372-J372</f>
        <v>7.657923222</v>
      </c>
      <c r="L372" s="6" t="n">
        <f aca="false">I372/K372</f>
        <v>129.276793629363</v>
      </c>
      <c r="M372" s="25" t="n">
        <f aca="false">C372/L372</f>
        <v>514.647665154409</v>
      </c>
      <c r="N372" s="17" t="n">
        <f aca="false">J372/G372</f>
        <v>0.486045421342282</v>
      </c>
      <c r="O372" s="18" t="n">
        <f aca="false">LN(L372/(3.14*H372^2/4))</f>
        <v>0.665620385801884</v>
      </c>
    </row>
    <row r="373" customFormat="false" ht="14.25" hidden="false" customHeight="false" outlineLevel="0" collapsed="false">
      <c r="A373" s="14" t="n">
        <v>35.96</v>
      </c>
      <c r="B373" s="14" t="n">
        <v>7.877</v>
      </c>
      <c r="C373" s="19" t="n">
        <v>66740</v>
      </c>
      <c r="G373" s="20" t="n">
        <f aca="false">$G$11</f>
        <v>14.9</v>
      </c>
      <c r="H373" s="20" t="n">
        <f aca="false">$H$11</f>
        <v>9.2</v>
      </c>
      <c r="I373" s="6" t="n">
        <f aca="false">(3.14*H373^2/4)*G373</f>
        <v>989.99176</v>
      </c>
      <c r="J373" s="6" t="n">
        <f aca="false">B373-C373/(2*10^5/1.8467)</f>
        <v>7.26075621</v>
      </c>
      <c r="K373" s="24" t="n">
        <f aca="false">G373-J373</f>
        <v>7.63924379</v>
      </c>
      <c r="L373" s="6" t="n">
        <f aca="false">I373/K373</f>
        <v>129.592900451211</v>
      </c>
      <c r="M373" s="25" t="n">
        <f aca="false">C373/L373</f>
        <v>514.997347598732</v>
      </c>
      <c r="N373" s="17" t="n">
        <f aca="false">J373/G373</f>
        <v>0.487299074496644</v>
      </c>
      <c r="O373" s="18" t="n">
        <f aca="false">LN(L373/(3.14*H373^2/4))</f>
        <v>0.668062595038356</v>
      </c>
    </row>
    <row r="374" customFormat="false" ht="14.25" hidden="false" customHeight="false" outlineLevel="0" collapsed="false">
      <c r="A374" s="14" t="n">
        <v>36.06</v>
      </c>
      <c r="B374" s="14" t="n">
        <v>7.8982</v>
      </c>
      <c r="C374" s="19" t="n">
        <v>66973</v>
      </c>
      <c r="G374" s="20" t="n">
        <f aca="false">$G$11</f>
        <v>14.9</v>
      </c>
      <c r="H374" s="20" t="n">
        <f aca="false">$H$11</f>
        <v>9.2</v>
      </c>
      <c r="I374" s="6" t="n">
        <f aca="false">(3.14*H374^2/4)*G374</f>
        <v>989.99176</v>
      </c>
      <c r="J374" s="6" t="n">
        <f aca="false">B374-C374/(2*10^5/1.8467)</f>
        <v>7.2798048045</v>
      </c>
      <c r="K374" s="24" t="n">
        <f aca="false">G374-J374</f>
        <v>7.6201951955</v>
      </c>
      <c r="L374" s="6" t="n">
        <f aca="false">I374/K374</f>
        <v>129.91685050071</v>
      </c>
      <c r="M374" s="25" t="n">
        <f aca="false">C374/L374</f>
        <v>515.506647073731</v>
      </c>
      <c r="N374" s="17" t="n">
        <f aca="false">J374/G374</f>
        <v>0.488577503657718</v>
      </c>
      <c r="O374" s="18" t="n">
        <f aca="false">LN(L374/(3.14*H374^2/4))</f>
        <v>0.670559227373599</v>
      </c>
    </row>
    <row r="375" customFormat="false" ht="14.25" hidden="false" customHeight="false" outlineLevel="0" collapsed="false">
      <c r="A375" s="14" t="n">
        <v>36.16</v>
      </c>
      <c r="B375" s="14" t="n">
        <v>7.9188</v>
      </c>
      <c r="C375" s="19" t="n">
        <v>67195</v>
      </c>
      <c r="G375" s="20" t="n">
        <f aca="false">$G$11</f>
        <v>14.9</v>
      </c>
      <c r="H375" s="20" t="n">
        <f aca="false">$H$11</f>
        <v>9.2</v>
      </c>
      <c r="I375" s="6" t="n">
        <f aca="false">(3.14*H375^2/4)*G375</f>
        <v>989.99176</v>
      </c>
      <c r="J375" s="6" t="n">
        <f aca="false">B375-C375/(2*10^5/1.8467)</f>
        <v>7.2983549675</v>
      </c>
      <c r="K375" s="24" t="n">
        <f aca="false">G375-J375</f>
        <v>7.6016450325</v>
      </c>
      <c r="L375" s="6" t="n">
        <f aca="false">I375/K375</f>
        <v>130.233884345743</v>
      </c>
      <c r="M375" s="25" t="n">
        <f aca="false">C375/L375</f>
        <v>515.956352968875</v>
      </c>
      <c r="N375" s="17" t="n">
        <f aca="false">J375/G375</f>
        <v>0.489822481040268</v>
      </c>
      <c r="O375" s="18" t="n">
        <f aca="false">LN(L375/(3.14*H375^2/4))</f>
        <v>0.672996537436669</v>
      </c>
    </row>
    <row r="376" customFormat="false" ht="14.25" hidden="false" customHeight="false" outlineLevel="0" collapsed="false">
      <c r="A376" s="14" t="n">
        <v>36.26</v>
      </c>
      <c r="B376" s="14" t="n">
        <v>7.9393</v>
      </c>
      <c r="C376" s="19" t="n">
        <v>67407</v>
      </c>
      <c r="G376" s="20" t="n">
        <f aca="false">$G$11</f>
        <v>14.9</v>
      </c>
      <c r="H376" s="20" t="n">
        <f aca="false">$H$11</f>
        <v>9.2</v>
      </c>
      <c r="I376" s="6" t="n">
        <f aca="false">(3.14*H376^2/4)*G376</f>
        <v>989.99176</v>
      </c>
      <c r="J376" s="6" t="n">
        <f aca="false">B376-C376/(2*10^5/1.8467)</f>
        <v>7.3168974655</v>
      </c>
      <c r="K376" s="24" t="n">
        <f aca="false">G376-J376</f>
        <v>7.5831025345</v>
      </c>
      <c r="L376" s="6" t="n">
        <f aca="false">I376/K376</f>
        <v>130.552337317865</v>
      </c>
      <c r="M376" s="25" t="n">
        <f aca="false">C376/L376</f>
        <v>516.321663670253</v>
      </c>
      <c r="N376" s="17" t="n">
        <f aca="false">J376/G376</f>
        <v>0.491066943993289</v>
      </c>
      <c r="O376" s="18" t="n">
        <f aca="false">LN(L376/(3.14*H376^2/4))</f>
        <v>0.675438791696707</v>
      </c>
    </row>
    <row r="377" customFormat="false" ht="14.25" hidden="false" customHeight="false" outlineLevel="0" collapsed="false">
      <c r="A377" s="14" t="n">
        <v>36.36</v>
      </c>
      <c r="B377" s="14" t="n">
        <v>7.9599</v>
      </c>
      <c r="C377" s="19" t="n">
        <v>67627</v>
      </c>
      <c r="G377" s="20" t="n">
        <f aca="false">$G$11</f>
        <v>14.9</v>
      </c>
      <c r="H377" s="20" t="n">
        <f aca="false">$H$11</f>
        <v>9.2</v>
      </c>
      <c r="I377" s="6" t="n">
        <f aca="false">(3.14*H377^2/4)*G377</f>
        <v>989.99176</v>
      </c>
      <c r="J377" s="6" t="n">
        <f aca="false">B377-C377/(2*10^5/1.8467)</f>
        <v>7.3354660955</v>
      </c>
      <c r="K377" s="24" t="n">
        <f aca="false">G377-J377</f>
        <v>7.5645339045</v>
      </c>
      <c r="L377" s="6" t="n">
        <f aca="false">I377/K377</f>
        <v>130.872803598788</v>
      </c>
      <c r="M377" s="25" t="n">
        <f aca="false">C377/L377</f>
        <v>516.738376044283</v>
      </c>
      <c r="N377" s="17" t="n">
        <f aca="false">J377/G377</f>
        <v>0.492313160771812</v>
      </c>
      <c r="O377" s="18" t="n">
        <f aca="false">LN(L377/(3.14*H377^2/4))</f>
        <v>0.677890479704372</v>
      </c>
    </row>
    <row r="378" customFormat="false" ht="14.25" hidden="false" customHeight="false" outlineLevel="0" collapsed="false">
      <c r="A378" s="14" t="n">
        <v>36.46</v>
      </c>
      <c r="B378" s="14" t="n">
        <v>7.9806</v>
      </c>
      <c r="C378" s="19" t="n">
        <v>67846</v>
      </c>
      <c r="G378" s="20" t="n">
        <f aca="false">$G$11</f>
        <v>14.9</v>
      </c>
      <c r="H378" s="20" t="n">
        <f aca="false">$H$11</f>
        <v>9.2</v>
      </c>
      <c r="I378" s="6" t="n">
        <f aca="false">(3.14*H378^2/4)*G378</f>
        <v>989.99176</v>
      </c>
      <c r="J378" s="6" t="n">
        <f aca="false">B378-C378/(2*10^5/1.8467)</f>
        <v>7.354143959</v>
      </c>
      <c r="K378" s="24" t="n">
        <f aca="false">G378-J378</f>
        <v>7.545856041</v>
      </c>
      <c r="L378" s="6" t="n">
        <f aca="false">I378/K378</f>
        <v>131.196746216855</v>
      </c>
      <c r="M378" s="25" t="n">
        <f aca="false">C378/L378</f>
        <v>517.131727397091</v>
      </c>
      <c r="N378" s="17" t="n">
        <f aca="false">J378/G378</f>
        <v>0.493566708657718</v>
      </c>
      <c r="O378" s="18" t="n">
        <f aca="false">LN(L378/(3.14*H378^2/4))</f>
        <v>0.680362669115789</v>
      </c>
    </row>
    <row r="379" customFormat="false" ht="14.25" hidden="false" customHeight="false" outlineLevel="0" collapsed="false">
      <c r="A379" s="14" t="n">
        <v>36.56</v>
      </c>
      <c r="B379" s="14" t="n">
        <v>8.0013</v>
      </c>
      <c r="C379" s="19" t="n">
        <v>68071</v>
      </c>
      <c r="G379" s="20" t="n">
        <f aca="false">$G$11</f>
        <v>14.9</v>
      </c>
      <c r="H379" s="20" t="n">
        <f aca="false">$H$11</f>
        <v>9.2</v>
      </c>
      <c r="I379" s="6" t="n">
        <f aca="false">(3.14*H379^2/4)*G379</f>
        <v>989.99176</v>
      </c>
      <c r="J379" s="6" t="n">
        <f aca="false">B379-C379/(2*10^5/1.8467)</f>
        <v>7.3727664215</v>
      </c>
      <c r="K379" s="24" t="n">
        <f aca="false">G379-J379</f>
        <v>7.5272335785</v>
      </c>
      <c r="L379" s="6" t="n">
        <f aca="false">I379/K379</f>
        <v>131.521328476867</v>
      </c>
      <c r="M379" s="25" t="n">
        <f aca="false">C379/L379</f>
        <v>517.566244109015</v>
      </c>
      <c r="N379" s="17" t="n">
        <f aca="false">J379/G379</f>
        <v>0.494816538355705</v>
      </c>
      <c r="O379" s="18" t="n">
        <f aca="false">LN(L379/(3.14*H379^2/4))</f>
        <v>0.682833625296008</v>
      </c>
    </row>
    <row r="380" customFormat="false" ht="14.25" hidden="false" customHeight="false" outlineLevel="0" collapsed="false">
      <c r="A380" s="14" t="n">
        <v>36.66</v>
      </c>
      <c r="B380" s="14" t="n">
        <v>8.022</v>
      </c>
      <c r="C380" s="19" t="n">
        <v>68289</v>
      </c>
      <c r="G380" s="20" t="n">
        <f aca="false">$G$11</f>
        <v>14.9</v>
      </c>
      <c r="H380" s="20" t="n">
        <f aca="false">$H$11</f>
        <v>9.2</v>
      </c>
      <c r="I380" s="6" t="n">
        <f aca="false">(3.14*H380^2/4)*G380</f>
        <v>989.99176</v>
      </c>
      <c r="J380" s="6" t="n">
        <f aca="false">B380-C380/(2*10^5/1.8467)</f>
        <v>7.3914535185</v>
      </c>
      <c r="K380" s="24" t="n">
        <f aca="false">G380-J380</f>
        <v>7.5085464815</v>
      </c>
      <c r="L380" s="6" t="n">
        <f aca="false">I380/K380</f>
        <v>131.848655720411</v>
      </c>
      <c r="M380" s="25" t="n">
        <f aca="false">C380/L380</f>
        <v>517.934745916626</v>
      </c>
      <c r="N380" s="17" t="n">
        <f aca="false">J380/G380</f>
        <v>0.496070705939597</v>
      </c>
      <c r="O380" s="18" t="n">
        <f aca="false">LN(L380/(3.14*H380^2/4))</f>
        <v>0.685319310314963</v>
      </c>
    </row>
    <row r="381" customFormat="false" ht="14.25" hidden="false" customHeight="false" outlineLevel="0" collapsed="false">
      <c r="A381" s="14" t="n">
        <v>36.76</v>
      </c>
      <c r="B381" s="14" t="n">
        <v>8.0426</v>
      </c>
      <c r="C381" s="19" t="n">
        <v>68521</v>
      </c>
      <c r="G381" s="20" t="n">
        <f aca="false">$G$11</f>
        <v>14.9</v>
      </c>
      <c r="H381" s="20" t="n">
        <f aca="false">$H$11</f>
        <v>9.2</v>
      </c>
      <c r="I381" s="6" t="n">
        <f aca="false">(3.14*H381^2/4)*G381</f>
        <v>989.99176</v>
      </c>
      <c r="J381" s="6" t="n">
        <f aca="false">B381-C381/(2*10^5/1.8467)</f>
        <v>7.4099113465</v>
      </c>
      <c r="K381" s="24" t="n">
        <f aca="false">G381-J381</f>
        <v>7.4900886535</v>
      </c>
      <c r="L381" s="6" t="n">
        <f aca="false">I381/K381</f>
        <v>132.17357040726</v>
      </c>
      <c r="M381" s="25" t="n">
        <f aca="false">C381/L381</f>
        <v>518.416804425194</v>
      </c>
      <c r="N381" s="17" t="n">
        <f aca="false">J381/G381</f>
        <v>0.497309486342282</v>
      </c>
      <c r="O381" s="18" t="n">
        <f aca="false">LN(L381/(3.14*H381^2/4))</f>
        <v>0.687780579244002</v>
      </c>
    </row>
    <row r="382" customFormat="false" ht="14.25" hidden="false" customHeight="false" outlineLevel="0" collapsed="false">
      <c r="A382" s="14" t="n">
        <v>36.86</v>
      </c>
      <c r="B382" s="14" t="n">
        <v>8.0639</v>
      </c>
      <c r="C382" s="19" t="n">
        <v>68746</v>
      </c>
      <c r="G382" s="20" t="n">
        <f aca="false">$G$11</f>
        <v>14.9</v>
      </c>
      <c r="H382" s="20" t="n">
        <f aca="false">$H$11</f>
        <v>9.2</v>
      </c>
      <c r="I382" s="6" t="n">
        <f aca="false">(3.14*H382^2/4)*G382</f>
        <v>989.99176</v>
      </c>
      <c r="J382" s="6" t="n">
        <f aca="false">B382-C382/(2*10^5/1.8467)</f>
        <v>7.429133809</v>
      </c>
      <c r="K382" s="24" t="n">
        <f aca="false">G382-J382</f>
        <v>7.470866191</v>
      </c>
      <c r="L382" s="6" t="n">
        <f aca="false">I382/K382</f>
        <v>132.51365165563</v>
      </c>
      <c r="M382" s="25" t="n">
        <f aca="false">C382/L382</f>
        <v>518.784284796962</v>
      </c>
      <c r="N382" s="17" t="n">
        <f aca="false">J382/G382</f>
        <v>0.498599584496644</v>
      </c>
      <c r="O382" s="18" t="n">
        <f aca="false">LN(L382/(3.14*H382^2/4))</f>
        <v>0.690350264571898</v>
      </c>
    </row>
    <row r="383" customFormat="false" ht="14.25" hidden="false" customHeight="false" outlineLevel="0" collapsed="false">
      <c r="A383" s="14" t="n">
        <v>36.96</v>
      </c>
      <c r="B383" s="14" t="n">
        <v>8.0846</v>
      </c>
      <c r="C383" s="19" t="n">
        <v>68974</v>
      </c>
      <c r="G383" s="20" t="n">
        <f aca="false">$G$11</f>
        <v>14.9</v>
      </c>
      <c r="H383" s="20" t="n">
        <f aca="false">$H$11</f>
        <v>9.2</v>
      </c>
      <c r="I383" s="6" t="n">
        <f aca="false">(3.14*H383^2/4)*G383</f>
        <v>989.99176</v>
      </c>
      <c r="J383" s="6" t="n">
        <f aca="false">B383-C383/(2*10^5/1.8467)</f>
        <v>7.447728571</v>
      </c>
      <c r="K383" s="24" t="n">
        <f aca="false">G383-J383</f>
        <v>7.452271429</v>
      </c>
      <c r="L383" s="6" t="n">
        <f aca="false">I383/K383</f>
        <v>132.844297128996</v>
      </c>
      <c r="M383" s="25" t="n">
        <f aca="false">C383/L383</f>
        <v>519.20934124123</v>
      </c>
      <c r="N383" s="17" t="n">
        <f aca="false">J383/G383</f>
        <v>0.499847555100671</v>
      </c>
      <c r="O383" s="18" t="n">
        <f aca="false">LN(L383/(3.14*H383^2/4))</f>
        <v>0.692842337230737</v>
      </c>
    </row>
    <row r="384" customFormat="false" ht="14.25" hidden="false" customHeight="false" outlineLevel="0" collapsed="false">
      <c r="A384" s="14" t="n">
        <v>37.06</v>
      </c>
      <c r="B384" s="14" t="n">
        <v>8.1052</v>
      </c>
      <c r="C384" s="19" t="n">
        <v>69209</v>
      </c>
      <c r="G384" s="20" t="n">
        <f aca="false">$G$11</f>
        <v>14.9</v>
      </c>
      <c r="H384" s="20" t="n">
        <f aca="false">$H$11</f>
        <v>9.2</v>
      </c>
      <c r="I384" s="6" t="n">
        <f aca="false">(3.14*H384^2/4)*G384</f>
        <v>989.99176</v>
      </c>
      <c r="J384" s="6" t="n">
        <f aca="false">B384-C384/(2*10^5/1.8467)</f>
        <v>7.4661586985</v>
      </c>
      <c r="K384" s="24" t="n">
        <f aca="false">G384-J384</f>
        <v>7.4338413015</v>
      </c>
      <c r="L384" s="6" t="n">
        <f aca="false">I384/K384</f>
        <v>133.173647357826</v>
      </c>
      <c r="M384" s="25" t="n">
        <f aca="false">C384/L384</f>
        <v>519.689903919517</v>
      </c>
      <c r="N384" s="17" t="n">
        <f aca="false">J384/G384</f>
        <v>0.501084476409396</v>
      </c>
      <c r="O384" s="18" t="n">
        <f aca="false">LN(L384/(3.14*H384^2/4))</f>
        <v>0.69531848896362</v>
      </c>
    </row>
    <row r="385" customFormat="false" ht="14.25" hidden="false" customHeight="false" outlineLevel="0" collapsed="false">
      <c r="A385" s="14" t="n">
        <v>37.16</v>
      </c>
      <c r="B385" s="14" t="n">
        <v>8.1259</v>
      </c>
      <c r="C385" s="19" t="n">
        <v>69443</v>
      </c>
      <c r="G385" s="20" t="n">
        <f aca="false">$G$11</f>
        <v>14.9</v>
      </c>
      <c r="H385" s="20" t="n">
        <f aca="false">$H$11</f>
        <v>9.2</v>
      </c>
      <c r="I385" s="6" t="n">
        <f aca="false">(3.14*H385^2/4)*G385</f>
        <v>989.99176</v>
      </c>
      <c r="J385" s="6" t="n">
        <f aca="false">B385-C385/(2*10^5/1.8467)</f>
        <v>7.4846980595</v>
      </c>
      <c r="K385" s="24" t="n">
        <f aca="false">G385-J385</f>
        <v>7.4153019405</v>
      </c>
      <c r="L385" s="6" t="n">
        <f aca="false">I385/K385</f>
        <v>133.50660134188</v>
      </c>
      <c r="M385" s="25" t="n">
        <f aca="false">C385/L385</f>
        <v>520.14656430488</v>
      </c>
      <c r="N385" s="17" t="n">
        <f aca="false">J385/G385</f>
        <v>0.502328728825503</v>
      </c>
      <c r="O385" s="18" t="n">
        <f aca="false">LN(L385/(3.14*H385^2/4))</f>
        <v>0.697815517961299</v>
      </c>
    </row>
    <row r="386" customFormat="false" ht="14.25" hidden="false" customHeight="false" outlineLevel="0" collapsed="false">
      <c r="A386" s="14" t="n">
        <v>37.26</v>
      </c>
      <c r="B386" s="14" t="n">
        <v>8.1465</v>
      </c>
      <c r="C386" s="19" t="n">
        <v>69665</v>
      </c>
      <c r="G386" s="20" t="n">
        <f aca="false">$G$11</f>
        <v>14.9</v>
      </c>
      <c r="H386" s="20" t="n">
        <f aca="false">$H$11</f>
        <v>9.2</v>
      </c>
      <c r="I386" s="6" t="n">
        <f aca="false">(3.14*H386^2/4)*G386</f>
        <v>989.99176</v>
      </c>
      <c r="J386" s="6" t="n">
        <f aca="false">B386-C386/(2*10^5/1.8467)</f>
        <v>7.5032482225</v>
      </c>
      <c r="K386" s="24" t="n">
        <f aca="false">G386-J386</f>
        <v>7.3967517775</v>
      </c>
      <c r="L386" s="6" t="n">
        <f aca="false">I386/K386</f>
        <v>133.841419825853</v>
      </c>
      <c r="M386" s="25" t="n">
        <f aca="false">C386/L386</f>
        <v>520.504041952367</v>
      </c>
      <c r="N386" s="17" t="n">
        <f aca="false">J386/G386</f>
        <v>0.503573706208054</v>
      </c>
      <c r="O386" s="18" t="n">
        <f aca="false">LN(L386/(3.14*H386^2/4))</f>
        <v>0.700320258094083</v>
      </c>
    </row>
    <row r="387" customFormat="false" ht="14.25" hidden="false" customHeight="false" outlineLevel="0" collapsed="false">
      <c r="A387" s="14" t="n">
        <v>37.36</v>
      </c>
      <c r="B387" s="14" t="n">
        <v>8.1671</v>
      </c>
      <c r="C387" s="19" t="n">
        <v>69901</v>
      </c>
      <c r="G387" s="20" t="n">
        <f aca="false">$G$11</f>
        <v>14.9</v>
      </c>
      <c r="H387" s="20" t="n">
        <f aca="false">$H$11</f>
        <v>9.2</v>
      </c>
      <c r="I387" s="6" t="n">
        <f aca="false">(3.14*H387^2/4)*G387</f>
        <v>989.99176</v>
      </c>
      <c r="J387" s="6" t="n">
        <f aca="false">B387-C387/(2*10^5/1.8467)</f>
        <v>7.5216691165</v>
      </c>
      <c r="K387" s="24" t="n">
        <f aca="false">G387-J387</f>
        <v>7.3783308835</v>
      </c>
      <c r="L387" s="6" t="n">
        <f aca="false">I387/K387</f>
        <v>134.175571092088</v>
      </c>
      <c r="M387" s="25" t="n">
        <f aca="false">C387/L387</f>
        <v>520.966666518046</v>
      </c>
      <c r="N387" s="17" t="n">
        <f aca="false">J387/G387</f>
        <v>0.504810007818792</v>
      </c>
      <c r="O387" s="18" t="n">
        <f aca="false">LN(L387/(3.14*H387^2/4))</f>
        <v>0.702813767466195</v>
      </c>
    </row>
    <row r="388" customFormat="false" ht="14.25" hidden="false" customHeight="false" outlineLevel="0" collapsed="false">
      <c r="A388" s="14" t="n">
        <v>37.46</v>
      </c>
      <c r="B388" s="14" t="n">
        <v>8.1877</v>
      </c>
      <c r="C388" s="19" t="n">
        <v>70138</v>
      </c>
      <c r="G388" s="20" t="n">
        <f aca="false">$G$11</f>
        <v>14.9</v>
      </c>
      <c r="H388" s="20" t="n">
        <f aca="false">$H$11</f>
        <v>9.2</v>
      </c>
      <c r="I388" s="6" t="n">
        <f aca="false">(3.14*H388^2/4)*G388</f>
        <v>989.99176</v>
      </c>
      <c r="J388" s="6" t="n">
        <f aca="false">B388-C388/(2*10^5/1.8467)</f>
        <v>7.540080777</v>
      </c>
      <c r="K388" s="24" t="n">
        <f aca="false">G388-J388</f>
        <v>7.359919223</v>
      </c>
      <c r="L388" s="6" t="n">
        <f aca="false">I388/K388</f>
        <v>134.511226278984</v>
      </c>
      <c r="M388" s="25" t="n">
        <f aca="false">C388/L388</f>
        <v>521.428597004458</v>
      </c>
      <c r="N388" s="17" t="n">
        <f aca="false">J388/G388</f>
        <v>0.506045689731544</v>
      </c>
      <c r="O388" s="18" t="n">
        <f aca="false">LN(L388/(3.14*H388^2/4))</f>
        <v>0.705312255406725</v>
      </c>
    </row>
    <row r="389" customFormat="false" ht="14.25" hidden="false" customHeight="false" outlineLevel="0" collapsed="false">
      <c r="A389" s="14" t="n">
        <v>37.56</v>
      </c>
      <c r="B389" s="14" t="n">
        <v>8.2084</v>
      </c>
      <c r="C389" s="19" t="n">
        <v>70367</v>
      </c>
      <c r="G389" s="20" t="n">
        <f aca="false">$G$11</f>
        <v>14.9</v>
      </c>
      <c r="H389" s="20" t="n">
        <f aca="false">$H$11</f>
        <v>9.2</v>
      </c>
      <c r="I389" s="6" t="n">
        <f aca="false">(3.14*H389^2/4)*G389</f>
        <v>989.99176</v>
      </c>
      <c r="J389" s="6" t="n">
        <f aca="false">B389-C389/(2*10^5/1.8467)</f>
        <v>7.5586663055</v>
      </c>
      <c r="K389" s="24" t="n">
        <f aca="false">G389-J389</f>
        <v>7.3413336945</v>
      </c>
      <c r="L389" s="6" t="n">
        <f aca="false">I389/K389</f>
        <v>134.851758712682</v>
      </c>
      <c r="M389" s="25" t="n">
        <f aca="false">C389/L389</f>
        <v>521.810028076276</v>
      </c>
      <c r="N389" s="17" t="n">
        <f aca="false">J389/G389</f>
        <v>0.507293040637584</v>
      </c>
      <c r="O389" s="18" t="n">
        <f aca="false">LN(L389/(3.14*H389^2/4))</f>
        <v>0.707840684582887</v>
      </c>
    </row>
    <row r="390" customFormat="false" ht="14.25" hidden="false" customHeight="false" outlineLevel="0" collapsed="false">
      <c r="A390" s="14" t="n">
        <v>37.66</v>
      </c>
      <c r="B390" s="14" t="n">
        <v>8.2298</v>
      </c>
      <c r="C390" s="19" t="n">
        <v>70605</v>
      </c>
      <c r="G390" s="20" t="n">
        <f aca="false">$G$11</f>
        <v>14.9</v>
      </c>
      <c r="H390" s="20" t="n">
        <f aca="false">$H$11</f>
        <v>9.2</v>
      </c>
      <c r="I390" s="6" t="n">
        <f aca="false">(3.14*H390^2/4)*G390</f>
        <v>989.99176</v>
      </c>
      <c r="J390" s="6" t="n">
        <f aca="false">B390-C390/(2*10^5/1.8467)</f>
        <v>7.5778687325</v>
      </c>
      <c r="K390" s="24" t="n">
        <f aca="false">G390-J390</f>
        <v>7.3221312675</v>
      </c>
      <c r="L390" s="6" t="n">
        <f aca="false">I390/K390</f>
        <v>135.205409986868</v>
      </c>
      <c r="M390" s="25" t="n">
        <f aca="false">C390/L390</f>
        <v>522.205435469319</v>
      </c>
      <c r="N390" s="17" t="n">
        <f aca="false">J390/G390</f>
        <v>0.508581794127517</v>
      </c>
      <c r="O390" s="18" t="n">
        <f aca="false">LN(L390/(3.14*H390^2/4))</f>
        <v>0.710459770593803</v>
      </c>
    </row>
    <row r="391" customFormat="false" ht="14.25" hidden="false" customHeight="false" outlineLevel="0" collapsed="false">
      <c r="A391" s="14" t="n">
        <v>37.76</v>
      </c>
      <c r="B391" s="14" t="n">
        <v>8.2505</v>
      </c>
      <c r="C391" s="19" t="n">
        <v>70845</v>
      </c>
      <c r="G391" s="20" t="n">
        <f aca="false">$G$11</f>
        <v>14.9</v>
      </c>
      <c r="H391" s="20" t="n">
        <f aca="false">$H$11</f>
        <v>9.2</v>
      </c>
      <c r="I391" s="6" t="n">
        <f aca="false">(3.14*H391^2/4)*G391</f>
        <v>989.99176</v>
      </c>
      <c r="J391" s="6" t="n">
        <f aca="false">B391-C391/(2*10^5/1.8467)</f>
        <v>7.5963526925</v>
      </c>
      <c r="K391" s="24" t="n">
        <f aca="false">G391-J391</f>
        <v>7.3036473075</v>
      </c>
      <c r="L391" s="6" t="n">
        <f aca="false">I391/K391</f>
        <v>135.547585790923</v>
      </c>
      <c r="M391" s="25" t="n">
        <f aca="false">C391/L391</f>
        <v>522.657777979725</v>
      </c>
      <c r="N391" s="17" t="n">
        <f aca="false">J391/G391</f>
        <v>0.509822328355705</v>
      </c>
      <c r="O391" s="18" t="n">
        <f aca="false">LN(L391/(3.14*H391^2/4))</f>
        <v>0.712987358406776</v>
      </c>
    </row>
    <row r="392" customFormat="false" ht="14.25" hidden="false" customHeight="false" outlineLevel="0" collapsed="false">
      <c r="A392" s="14" t="n">
        <v>37.86</v>
      </c>
      <c r="B392" s="14" t="n">
        <v>8.2713</v>
      </c>
      <c r="C392" s="19" t="n">
        <v>71071</v>
      </c>
      <c r="G392" s="20" t="n">
        <f aca="false">$G$11</f>
        <v>14.9</v>
      </c>
      <c r="H392" s="20" t="n">
        <f aca="false">$H$11</f>
        <v>9.2</v>
      </c>
      <c r="I392" s="6" t="n">
        <f aca="false">(3.14*H392^2/4)*G392</f>
        <v>989.99176</v>
      </c>
      <c r="J392" s="6" t="n">
        <f aca="false">B392-C392/(2*10^5/1.8467)</f>
        <v>7.6150659215</v>
      </c>
      <c r="K392" s="24" t="n">
        <f aca="false">G392-J392</f>
        <v>7.2849340785</v>
      </c>
      <c r="L392" s="6" t="n">
        <f aca="false">I392/K392</f>
        <v>135.895774667579</v>
      </c>
      <c r="M392" s="25" t="n">
        <f aca="false">C392/L392</f>
        <v>522.981676022307</v>
      </c>
      <c r="N392" s="17" t="n">
        <f aca="false">J392/G392</f>
        <v>0.511078249765101</v>
      </c>
      <c r="O392" s="18" t="n">
        <f aca="false">LN(L392/(3.14*H392^2/4))</f>
        <v>0.715552822281357</v>
      </c>
    </row>
    <row r="393" customFormat="false" ht="14.25" hidden="false" customHeight="false" outlineLevel="0" collapsed="false">
      <c r="A393" s="14" t="n">
        <v>37.96</v>
      </c>
      <c r="B393" s="14" t="n">
        <v>8.2919</v>
      </c>
      <c r="C393" s="19" t="n">
        <v>71498</v>
      </c>
      <c r="G393" s="20" t="n">
        <f aca="false">$G$11</f>
        <v>14.9</v>
      </c>
      <c r="H393" s="20" t="n">
        <f aca="false">$H$11</f>
        <v>9.2</v>
      </c>
      <c r="I393" s="6" t="n">
        <f aca="false">(3.14*H393^2/4)*G393</f>
        <v>989.99176</v>
      </c>
      <c r="J393" s="6" t="n">
        <f aca="false">B393-C393/(2*10^5/1.8467)</f>
        <v>7.631723217</v>
      </c>
      <c r="K393" s="24" t="n">
        <f aca="false">G393-J393</f>
        <v>7.268276783</v>
      </c>
      <c r="L393" s="6" t="n">
        <f aca="false">I393/K393</f>
        <v>136.207217963345</v>
      </c>
      <c r="M393" s="25" t="n">
        <f aca="false">C393/L393</f>
        <v>524.920786644663</v>
      </c>
      <c r="N393" s="17" t="n">
        <f aca="false">J393/G393</f>
        <v>0.512196189060403</v>
      </c>
      <c r="O393" s="18" t="n">
        <f aca="false">LN(L393/(3.14*H393^2/4))</f>
        <v>0.717841980726535</v>
      </c>
    </row>
    <row r="394" customFormat="false" ht="14.25" hidden="false" customHeight="false" outlineLevel="0" collapsed="false">
      <c r="A394" s="14" t="n">
        <v>38.06</v>
      </c>
      <c r="B394" s="14" t="n">
        <v>8.3123</v>
      </c>
      <c r="C394" s="19" t="n">
        <v>71588</v>
      </c>
      <c r="G394" s="20" t="n">
        <f aca="false">$G$11</f>
        <v>14.9</v>
      </c>
      <c r="H394" s="20" t="n">
        <f aca="false">$H$11</f>
        <v>9.2</v>
      </c>
      <c r="I394" s="6" t="n">
        <f aca="false">(3.14*H394^2/4)*G394</f>
        <v>989.99176</v>
      </c>
      <c r="J394" s="6" t="n">
        <f aca="false">B394-C394/(2*10^5/1.8467)</f>
        <v>7.651292202</v>
      </c>
      <c r="K394" s="24" t="n">
        <f aca="false">G394-J394</f>
        <v>7.248707798</v>
      </c>
      <c r="L394" s="6" t="n">
        <f aca="false">I394/K394</f>
        <v>136.574929985887</v>
      </c>
      <c r="M394" s="25" t="n">
        <f aca="false">C394/L394</f>
        <v>524.166477752526</v>
      </c>
      <c r="N394" s="17" t="n">
        <f aca="false">J394/G394</f>
        <v>0.513509543758389</v>
      </c>
      <c r="O394" s="18" t="n">
        <f aca="false">LN(L394/(3.14*H394^2/4))</f>
        <v>0.720537994729153</v>
      </c>
    </row>
    <row r="395" customFormat="false" ht="14.25" hidden="false" customHeight="false" outlineLevel="0" collapsed="false">
      <c r="A395" s="14" t="n">
        <v>38.16</v>
      </c>
      <c r="B395" s="14" t="n">
        <v>8.333</v>
      </c>
      <c r="C395" s="19" t="n">
        <v>71799</v>
      </c>
      <c r="G395" s="20" t="n">
        <f aca="false">$G$11</f>
        <v>14.9</v>
      </c>
      <c r="H395" s="20" t="n">
        <f aca="false">$H$11</f>
        <v>9.2</v>
      </c>
      <c r="I395" s="6" t="n">
        <f aca="false">(3.14*H395^2/4)*G395</f>
        <v>989.99176</v>
      </c>
      <c r="J395" s="6" t="n">
        <f aca="false">B395-C395/(2*10^5/1.8467)</f>
        <v>7.6700439335</v>
      </c>
      <c r="K395" s="24" t="n">
        <f aca="false">G395-J395</f>
        <v>7.2299560665</v>
      </c>
      <c r="L395" s="6" t="n">
        <f aca="false">I395/K395</f>
        <v>136.929152942869</v>
      </c>
      <c r="M395" s="25" t="n">
        <f aca="false">C395/L395</f>
        <v>524.351450782412</v>
      </c>
      <c r="N395" s="17" t="n">
        <f aca="false">J395/G395</f>
        <v>0.514768049228188</v>
      </c>
      <c r="O395" s="18" t="n">
        <f aca="false">LN(L395/(3.14*H395^2/4))</f>
        <v>0.723128253355219</v>
      </c>
    </row>
    <row r="396" customFormat="false" ht="14.25" hidden="false" customHeight="false" outlineLevel="0" collapsed="false">
      <c r="A396" s="14" t="n">
        <v>38.26</v>
      </c>
      <c r="B396" s="14" t="n">
        <v>8.3537</v>
      </c>
      <c r="C396" s="19" t="n">
        <v>72042</v>
      </c>
      <c r="G396" s="20" t="n">
        <f aca="false">$G$11</f>
        <v>14.9</v>
      </c>
      <c r="H396" s="20" t="n">
        <f aca="false">$H$11</f>
        <v>9.2</v>
      </c>
      <c r="I396" s="6" t="n">
        <f aca="false">(3.14*H396^2/4)*G396</f>
        <v>989.99176</v>
      </c>
      <c r="J396" s="6" t="n">
        <f aca="false">B396-C396/(2*10^5/1.8467)</f>
        <v>7.688500193</v>
      </c>
      <c r="K396" s="24" t="n">
        <f aca="false">G396-J396</f>
        <v>7.211499807</v>
      </c>
      <c r="L396" s="6" t="n">
        <f aca="false">I396/K396</f>
        <v>137.279593218465</v>
      </c>
      <c r="M396" s="25" t="n">
        <f aca="false">C396/L396</f>
        <v>524.783023543443</v>
      </c>
      <c r="N396" s="17" t="n">
        <f aca="false">J396/G396</f>
        <v>0.516006724362416</v>
      </c>
      <c r="O396" s="18" t="n">
        <f aca="false">LN(L396/(3.14*H396^2/4))</f>
        <v>0.725684265672795</v>
      </c>
    </row>
    <row r="397" customFormat="false" ht="14.25" hidden="false" customHeight="false" outlineLevel="0" collapsed="false">
      <c r="A397" s="14" t="n">
        <v>38.36</v>
      </c>
      <c r="B397" s="14" t="n">
        <v>8.3743</v>
      </c>
      <c r="C397" s="19" t="n">
        <v>72289</v>
      </c>
      <c r="G397" s="20" t="n">
        <f aca="false">$G$11</f>
        <v>14.9</v>
      </c>
      <c r="H397" s="20" t="n">
        <f aca="false">$H$11</f>
        <v>9.2</v>
      </c>
      <c r="I397" s="6" t="n">
        <f aca="false">(3.14*H397^2/4)*G397</f>
        <v>989.99176</v>
      </c>
      <c r="J397" s="6" t="n">
        <f aca="false">B397-C397/(2*10^5/1.8467)</f>
        <v>7.7068195185</v>
      </c>
      <c r="K397" s="24" t="n">
        <f aca="false">G397-J397</f>
        <v>7.1931804815</v>
      </c>
      <c r="L397" s="6" t="n">
        <f aca="false">I397/K397</f>
        <v>137.629211799445</v>
      </c>
      <c r="M397" s="25" t="n">
        <f aca="false">C397/L397</f>
        <v>525.244597820848</v>
      </c>
      <c r="N397" s="17" t="n">
        <f aca="false">J397/G397</f>
        <v>0.517236209295302</v>
      </c>
      <c r="O397" s="18" t="n">
        <f aca="false">LN(L397/(3.14*H397^2/4))</f>
        <v>0.728227791111686</v>
      </c>
    </row>
    <row r="398" customFormat="false" ht="14.25" hidden="false" customHeight="false" outlineLevel="0" collapsed="false">
      <c r="A398" s="14" t="n">
        <v>38.46</v>
      </c>
      <c r="B398" s="14" t="n">
        <v>8.3955</v>
      </c>
      <c r="C398" s="19" t="n">
        <v>72537</v>
      </c>
      <c r="G398" s="20" t="n">
        <f aca="false">$G$11</f>
        <v>14.9</v>
      </c>
      <c r="H398" s="20" t="n">
        <f aca="false">$H$11</f>
        <v>9.2</v>
      </c>
      <c r="I398" s="6" t="n">
        <f aca="false">(3.14*H398^2/4)*G398</f>
        <v>989.99176</v>
      </c>
      <c r="J398" s="6" t="n">
        <f aca="false">B398-C398/(2*10^5/1.8467)</f>
        <v>7.7257296105</v>
      </c>
      <c r="K398" s="24" t="n">
        <f aca="false">G398-J398</f>
        <v>7.1742703895</v>
      </c>
      <c r="L398" s="6" t="n">
        <f aca="false">I398/K398</f>
        <v>137.991977755524</v>
      </c>
      <c r="M398" s="25" t="n">
        <f aca="false">C398/L398</f>
        <v>525.6609926159</v>
      </c>
      <c r="N398" s="17" t="n">
        <f aca="false">J398/G398</f>
        <v>0.518505342986577</v>
      </c>
      <c r="O398" s="18" t="n">
        <f aca="false">LN(L398/(3.14*H398^2/4))</f>
        <v>0.730860144350856</v>
      </c>
    </row>
    <row r="399" customFormat="false" ht="14.25" hidden="false" customHeight="false" outlineLevel="0" collapsed="false">
      <c r="A399" s="14" t="n">
        <v>38.56</v>
      </c>
      <c r="B399" s="14" t="n">
        <v>8.4162</v>
      </c>
      <c r="C399" s="19" t="n">
        <v>72786</v>
      </c>
      <c r="G399" s="20" t="n">
        <f aca="false">$G$11</f>
        <v>14.9</v>
      </c>
      <c r="H399" s="20" t="n">
        <f aca="false">$H$11</f>
        <v>9.2</v>
      </c>
      <c r="I399" s="6" t="n">
        <f aca="false">(3.14*H399^2/4)*G399</f>
        <v>989.99176</v>
      </c>
      <c r="J399" s="6" t="n">
        <f aca="false">B399-C399/(2*10^5/1.8467)</f>
        <v>7.744130469</v>
      </c>
      <c r="K399" s="24" t="n">
        <f aca="false">G399-J399</f>
        <v>7.155869531</v>
      </c>
      <c r="L399" s="6" t="n">
        <f aca="false">I399/K399</f>
        <v>138.346815255819</v>
      </c>
      <c r="M399" s="25" t="n">
        <f aca="false">C399/L399</f>
        <v>526.112580657607</v>
      </c>
      <c r="N399" s="17" t="n">
        <f aca="false">J399/G399</f>
        <v>0.519740299932886</v>
      </c>
      <c r="O399" s="18" t="n">
        <f aca="false">LN(L399/(3.14*H399^2/4))</f>
        <v>0.73342827958406</v>
      </c>
    </row>
    <row r="400" customFormat="false" ht="14.25" hidden="false" customHeight="false" outlineLevel="0" collapsed="false">
      <c r="A400" s="14" t="n">
        <v>38.66</v>
      </c>
      <c r="B400" s="14" t="n">
        <v>8.4369</v>
      </c>
      <c r="C400" s="19" t="n">
        <v>73036</v>
      </c>
      <c r="G400" s="20" t="n">
        <f aca="false">$G$11</f>
        <v>14.9</v>
      </c>
      <c r="H400" s="20" t="n">
        <f aca="false">$H$11</f>
        <v>9.2</v>
      </c>
      <c r="I400" s="6" t="n">
        <f aca="false">(3.14*H400^2/4)*G400</f>
        <v>989.99176</v>
      </c>
      <c r="J400" s="6" t="n">
        <f aca="false">B400-C400/(2*10^5/1.8467)</f>
        <v>7.762522094</v>
      </c>
      <c r="K400" s="24" t="n">
        <f aca="false">G400-J400</f>
        <v>7.137477906</v>
      </c>
      <c r="L400" s="6" t="n">
        <f aca="false">I400/K400</f>
        <v>138.70330290869</v>
      </c>
      <c r="M400" s="25" t="n">
        <f aca="false">C400/L400</f>
        <v>526.562803252641</v>
      </c>
      <c r="N400" s="17" t="n">
        <f aca="false">J400/G400</f>
        <v>0.520974637181208</v>
      </c>
      <c r="O400" s="18" t="n">
        <f aca="false">LN(L400/(3.14*H400^2/4))</f>
        <v>0.736001733455687</v>
      </c>
    </row>
    <row r="401" customFormat="false" ht="14.25" hidden="false" customHeight="false" outlineLevel="0" collapsed="false">
      <c r="A401" s="14" t="n">
        <v>38.76</v>
      </c>
      <c r="B401" s="14" t="n">
        <v>8.4577</v>
      </c>
      <c r="C401" s="19" t="n">
        <v>73276</v>
      </c>
      <c r="G401" s="20" t="n">
        <f aca="false">$G$11</f>
        <v>14.9</v>
      </c>
      <c r="H401" s="20" t="n">
        <f aca="false">$H$11</f>
        <v>9.2</v>
      </c>
      <c r="I401" s="6" t="n">
        <f aca="false">(3.14*H401^2/4)*G401</f>
        <v>989.99176</v>
      </c>
      <c r="J401" s="6" t="n">
        <f aca="false">B401-C401/(2*10^5/1.8467)</f>
        <v>7.781106054</v>
      </c>
      <c r="K401" s="24" t="n">
        <f aca="false">G401-J401</f>
        <v>7.118893946</v>
      </c>
      <c r="L401" s="6" t="n">
        <f aca="false">I401/K401</f>
        <v>139.065389582923</v>
      </c>
      <c r="M401" s="25" t="n">
        <f aca="false">C401/L401</f>
        <v>526.917590492971</v>
      </c>
      <c r="N401" s="17" t="n">
        <f aca="false">J401/G401</f>
        <v>0.522221882818792</v>
      </c>
      <c r="O401" s="18" t="n">
        <f aca="false">LN(L401/(3.14*H401^2/4))</f>
        <v>0.738608844257682</v>
      </c>
    </row>
    <row r="402" customFormat="false" ht="14.25" hidden="false" customHeight="false" outlineLevel="0" collapsed="false">
      <c r="A402" s="14" t="n">
        <v>38.86</v>
      </c>
      <c r="B402" s="14" t="n">
        <v>8.4784</v>
      </c>
      <c r="C402" s="19" t="n">
        <v>73524</v>
      </c>
      <c r="G402" s="20" t="n">
        <f aca="false">$G$11</f>
        <v>14.9</v>
      </c>
      <c r="H402" s="20" t="n">
        <f aca="false">$H$11</f>
        <v>9.2</v>
      </c>
      <c r="I402" s="6" t="n">
        <f aca="false">(3.14*H402^2/4)*G402</f>
        <v>989.99176</v>
      </c>
      <c r="J402" s="6" t="n">
        <f aca="false">B402-C402/(2*10^5/1.8467)</f>
        <v>7.799516146</v>
      </c>
      <c r="K402" s="24" t="n">
        <f aca="false">G402-J402</f>
        <v>7.100483854</v>
      </c>
      <c r="L402" s="6" t="n">
        <f aca="false">I402/K402</f>
        <v>139.425957491939</v>
      </c>
      <c r="M402" s="25" t="n">
        <f aca="false">C402/L402</f>
        <v>527.333656677603</v>
      </c>
      <c r="N402" s="17" t="n">
        <f aca="false">J402/G402</f>
        <v>0.523457459463087</v>
      </c>
      <c r="O402" s="18" t="n">
        <f aca="false">LN(L402/(3.14*H402^2/4))</f>
        <v>0.74119828277544</v>
      </c>
    </row>
    <row r="403" customFormat="false" ht="14.25" hidden="false" customHeight="false" outlineLevel="0" collapsed="false">
      <c r="A403" s="14" t="n">
        <v>38.96</v>
      </c>
      <c r="B403" s="14" t="n">
        <v>8.4991</v>
      </c>
      <c r="C403" s="19" t="n">
        <v>73776</v>
      </c>
      <c r="G403" s="20" t="n">
        <f aca="false">$G$11</f>
        <v>14.9</v>
      </c>
      <c r="H403" s="20" t="n">
        <f aca="false">$H$11</f>
        <v>9.2</v>
      </c>
      <c r="I403" s="6" t="n">
        <f aca="false">(3.14*H403^2/4)*G403</f>
        <v>989.99176</v>
      </c>
      <c r="J403" s="6" t="n">
        <f aca="false">B403-C403/(2*10^5/1.8467)</f>
        <v>7.817889304</v>
      </c>
      <c r="K403" s="24" t="n">
        <f aca="false">G403-J403</f>
        <v>7.082110696</v>
      </c>
      <c r="L403" s="6" t="n">
        <f aca="false">I403/K403</f>
        <v>139.787671005926</v>
      </c>
      <c r="M403" s="25" t="n">
        <f aca="false">C403/L403</f>
        <v>527.771866210377</v>
      </c>
      <c r="N403" s="17" t="n">
        <f aca="false">J403/G403</f>
        <v>0.524690557315436</v>
      </c>
      <c r="O403" s="18" t="n">
        <f aca="false">LN(L403/(3.14*H403^2/4))</f>
        <v>0.743789228771037</v>
      </c>
    </row>
    <row r="404" customFormat="false" ht="14.25" hidden="false" customHeight="false" outlineLevel="0" collapsed="false">
      <c r="A404" s="14" t="n">
        <v>39.06</v>
      </c>
      <c r="B404" s="14" t="n">
        <v>8.5199</v>
      </c>
      <c r="C404" s="19" t="n">
        <v>74033</v>
      </c>
      <c r="G404" s="20" t="n">
        <f aca="false">$G$11</f>
        <v>14.9</v>
      </c>
      <c r="H404" s="20" t="n">
        <f aca="false">$H$11</f>
        <v>9.2</v>
      </c>
      <c r="I404" s="6" t="n">
        <f aca="false">(3.14*H404^2/4)*G404</f>
        <v>989.99176</v>
      </c>
      <c r="J404" s="6" t="n">
        <f aca="false">B404-C404/(2*10^5/1.8467)</f>
        <v>7.8363162945</v>
      </c>
      <c r="K404" s="24" t="n">
        <f aca="false">G404-J404</f>
        <v>7.0636837055</v>
      </c>
      <c r="L404" s="6" t="n">
        <f aca="false">I404/K404</f>
        <v>140.152334288292</v>
      </c>
      <c r="M404" s="25" t="n">
        <f aca="false">C404/L404</f>
        <v>528.232372125281</v>
      </c>
      <c r="N404" s="17" t="n">
        <f aca="false">J404/G404</f>
        <v>0.525927268087248</v>
      </c>
      <c r="O404" s="18" t="n">
        <f aca="false">LN(L404/(3.14*H404^2/4))</f>
        <v>0.746394526204305</v>
      </c>
    </row>
    <row r="405" customFormat="false" ht="14.25" hidden="false" customHeight="false" outlineLevel="0" collapsed="false">
      <c r="A405" s="14" t="n">
        <v>39.16</v>
      </c>
      <c r="B405" s="14" t="n">
        <v>8.5405</v>
      </c>
      <c r="C405" s="19" t="n">
        <v>74277</v>
      </c>
      <c r="G405" s="20" t="n">
        <f aca="false">$G$11</f>
        <v>14.9</v>
      </c>
      <c r="H405" s="20" t="n">
        <f aca="false">$H$11</f>
        <v>9.2</v>
      </c>
      <c r="I405" s="6" t="n">
        <f aca="false">(3.14*H405^2/4)*G405</f>
        <v>989.99176</v>
      </c>
      <c r="J405" s="6" t="n">
        <f aca="false">B405-C405/(2*10^5/1.8467)</f>
        <v>7.8546633205</v>
      </c>
      <c r="K405" s="24" t="n">
        <f aca="false">G405-J405</f>
        <v>7.0453366795</v>
      </c>
      <c r="L405" s="6" t="n">
        <f aca="false">I405/K405</f>
        <v>140.517310248722</v>
      </c>
      <c r="M405" s="25" t="n">
        <f aca="false">C405/L405</f>
        <v>528.596796142244</v>
      </c>
      <c r="N405" s="17" t="n">
        <f aca="false">J405/G405</f>
        <v>0.527158612114094</v>
      </c>
      <c r="O405" s="18" t="n">
        <f aca="false">LN(L405/(3.14*H405^2/4))</f>
        <v>0.74899527889171</v>
      </c>
    </row>
    <row r="406" customFormat="false" ht="14.25" hidden="false" customHeight="false" outlineLevel="0" collapsed="false">
      <c r="A406" s="14" t="n">
        <v>39.26</v>
      </c>
      <c r="B406" s="14" t="n">
        <v>8.5619</v>
      </c>
      <c r="C406" s="19" t="n">
        <v>74548</v>
      </c>
      <c r="G406" s="20" t="n">
        <f aca="false">$G$11</f>
        <v>14.9</v>
      </c>
      <c r="H406" s="20" t="n">
        <f aca="false">$H$11</f>
        <v>9.2</v>
      </c>
      <c r="I406" s="6" t="n">
        <f aca="false">(3.14*H406^2/4)*G406</f>
        <v>989.99176</v>
      </c>
      <c r="J406" s="6" t="n">
        <f aca="false">B406-C406/(2*10^5/1.8467)</f>
        <v>7.873561042</v>
      </c>
      <c r="K406" s="24" t="n">
        <f aca="false">G406-J406</f>
        <v>7.026438958</v>
      </c>
      <c r="L406" s="6" t="n">
        <f aca="false">I406/K406</f>
        <v>140.895233832899</v>
      </c>
      <c r="M406" s="25" t="n">
        <f aca="false">C406/L406</f>
        <v>529.102354792311</v>
      </c>
      <c r="N406" s="17" t="n">
        <f aca="false">J406/G406</f>
        <v>0.52842691557047</v>
      </c>
      <c r="O406" s="18" t="n">
        <f aca="false">LN(L406/(3.14*H406^2/4))</f>
        <v>0.751681184828195</v>
      </c>
    </row>
    <row r="407" customFormat="false" ht="14.25" hidden="false" customHeight="false" outlineLevel="0" collapsed="false">
      <c r="A407" s="14" t="n">
        <v>39.36</v>
      </c>
      <c r="B407" s="14" t="n">
        <v>8.5826</v>
      </c>
      <c r="C407" s="19" t="n">
        <v>74793</v>
      </c>
      <c r="G407" s="20" t="n">
        <f aca="false">$G$11</f>
        <v>14.9</v>
      </c>
      <c r="H407" s="20" t="n">
        <f aca="false">$H$11</f>
        <v>9.2</v>
      </c>
      <c r="I407" s="6" t="n">
        <f aca="false">(3.14*H407^2/4)*G407</f>
        <v>989.99176</v>
      </c>
      <c r="J407" s="6" t="n">
        <f aca="false">B407-C407/(2*10^5/1.8467)</f>
        <v>7.8919988345</v>
      </c>
      <c r="K407" s="24" t="n">
        <f aca="false">G407-J407</f>
        <v>7.0080011655</v>
      </c>
      <c r="L407" s="6" t="n">
        <f aca="false">I407/K407</f>
        <v>141.265923994658</v>
      </c>
      <c r="M407" s="25" t="n">
        <f aca="false">C407/L407</f>
        <v>529.44827659095</v>
      </c>
      <c r="N407" s="17" t="n">
        <f aca="false">J407/G407</f>
        <v>0.529664351308725</v>
      </c>
      <c r="O407" s="18" t="n">
        <f aca="false">LN(L407/(3.14*H407^2/4))</f>
        <v>0.754308693007405</v>
      </c>
    </row>
    <row r="408" customFormat="false" ht="14.25" hidden="false" customHeight="false" outlineLevel="0" collapsed="false">
      <c r="A408" s="14" t="n">
        <v>39.46</v>
      </c>
      <c r="B408" s="14" t="n">
        <v>8.6032</v>
      </c>
      <c r="C408" s="19" t="n">
        <v>75051</v>
      </c>
      <c r="G408" s="20" t="n">
        <f aca="false">$G$11</f>
        <v>14.9</v>
      </c>
      <c r="H408" s="20" t="n">
        <f aca="false">$H$11</f>
        <v>9.2</v>
      </c>
      <c r="I408" s="6" t="n">
        <f aca="false">(3.14*H408^2/4)*G408</f>
        <v>989.99176</v>
      </c>
      <c r="J408" s="6" t="n">
        <f aca="false">B408-C408/(2*10^5/1.8467)</f>
        <v>7.9102165915</v>
      </c>
      <c r="K408" s="24" t="n">
        <f aca="false">G408-J408</f>
        <v>6.9897834085</v>
      </c>
      <c r="L408" s="6" t="n">
        <f aca="false">I408/K408</f>
        <v>141.634111122257</v>
      </c>
      <c r="M408" s="25" t="n">
        <f aca="false">C408/L408</f>
        <v>529.893536276841</v>
      </c>
      <c r="N408" s="17" t="n">
        <f aca="false">J408/G408</f>
        <v>0.530887019563758</v>
      </c>
      <c r="O408" s="18" t="n">
        <f aca="false">LN(L408/(3.14*H408^2/4))</f>
        <v>0.756911643094208</v>
      </c>
    </row>
    <row r="409" customFormat="false" ht="14.25" hidden="false" customHeight="false" outlineLevel="0" collapsed="false">
      <c r="A409" s="14" t="n">
        <v>39.56</v>
      </c>
      <c r="B409" s="14" t="n">
        <v>8.6238</v>
      </c>
      <c r="C409" s="19" t="n">
        <v>75314</v>
      </c>
      <c r="G409" s="20" t="n">
        <f aca="false">$G$11</f>
        <v>14.9</v>
      </c>
      <c r="H409" s="20" t="n">
        <f aca="false">$H$11</f>
        <v>9.2</v>
      </c>
      <c r="I409" s="6" t="n">
        <f aca="false">(3.14*H409^2/4)*G409</f>
        <v>989.99176</v>
      </c>
      <c r="J409" s="6" t="n">
        <f aca="false">B409-C409/(2*10^5/1.8467)</f>
        <v>7.928388181</v>
      </c>
      <c r="K409" s="24" t="n">
        <f aca="false">G409-J409</f>
        <v>6.971611819</v>
      </c>
      <c r="L409" s="6" t="n">
        <f aca="false">I409/K409</f>
        <v>142.00328212508</v>
      </c>
      <c r="M409" s="25" t="n">
        <f aca="false">C409/L409</f>
        <v>530.368022998662</v>
      </c>
      <c r="N409" s="17" t="n">
        <f aca="false">J409/G409</f>
        <v>0.532106589328859</v>
      </c>
      <c r="O409" s="18" t="n">
        <f aca="false">LN(L409/(3.14*H409^2/4))</f>
        <v>0.759514763980788</v>
      </c>
    </row>
    <row r="410" customFormat="false" ht="14.25" hidden="false" customHeight="false" outlineLevel="0" collapsed="false">
      <c r="A410" s="14" t="n">
        <v>39.66</v>
      </c>
      <c r="B410" s="14" t="n">
        <v>8.6444</v>
      </c>
      <c r="C410" s="19" t="n">
        <v>75578</v>
      </c>
      <c r="G410" s="20" t="n">
        <f aca="false">$G$11</f>
        <v>14.9</v>
      </c>
      <c r="H410" s="20" t="n">
        <f aca="false">$H$11</f>
        <v>9.2</v>
      </c>
      <c r="I410" s="6" t="n">
        <f aca="false">(3.14*H410^2/4)*G410</f>
        <v>989.99176</v>
      </c>
      <c r="J410" s="6" t="n">
        <f aca="false">B410-C410/(2*10^5/1.8467)</f>
        <v>7.946550537</v>
      </c>
      <c r="K410" s="24" t="n">
        <f aca="false">G410-J410</f>
        <v>6.953449463</v>
      </c>
      <c r="L410" s="6" t="n">
        <f aca="false">I410/K410</f>
        <v>142.374193595257</v>
      </c>
      <c r="M410" s="25" t="n">
        <f aca="false">C410/L410</f>
        <v>530.84058347578</v>
      </c>
      <c r="N410" s="17" t="n">
        <f aca="false">J410/G410</f>
        <v>0.533325539395973</v>
      </c>
      <c r="O410" s="18" t="n">
        <f aca="false">LN(L410/(3.14*H410^2/4))</f>
        <v>0.762123350892018</v>
      </c>
    </row>
    <row r="411" customFormat="false" ht="14.25" hidden="false" customHeight="false" outlineLevel="0" collapsed="false">
      <c r="A411" s="14" t="n">
        <v>39.76</v>
      </c>
      <c r="B411" s="14" t="n">
        <v>8.665</v>
      </c>
      <c r="C411" s="19" t="n">
        <v>75831</v>
      </c>
      <c r="G411" s="20" t="n">
        <f aca="false">$G$11</f>
        <v>14.9</v>
      </c>
      <c r="H411" s="20" t="n">
        <f aca="false">$H$11</f>
        <v>9.2</v>
      </c>
      <c r="I411" s="6" t="n">
        <f aca="false">(3.14*H411^2/4)*G411</f>
        <v>989.99176</v>
      </c>
      <c r="J411" s="6" t="n">
        <f aca="false">B411-C411/(2*10^5/1.8467)</f>
        <v>7.9648144615</v>
      </c>
      <c r="K411" s="24" t="n">
        <f aca="false">G411-J411</f>
        <v>6.9351855385</v>
      </c>
      <c r="L411" s="6" t="n">
        <f aca="false">I411/K411</f>
        <v>142.749138361787</v>
      </c>
      <c r="M411" s="25" t="n">
        <f aca="false">C411/L411</f>
        <v>531.218617991319</v>
      </c>
      <c r="N411" s="17" t="n">
        <f aca="false">J411/G411</f>
        <v>0.53455130614094</v>
      </c>
      <c r="O411" s="18" t="n">
        <f aca="false">LN(L411/(3.14*H411^2/4))</f>
        <v>0.764753405613155</v>
      </c>
    </row>
    <row r="412" customFormat="false" ht="14.25" hidden="false" customHeight="false" outlineLevel="0" collapsed="false">
      <c r="A412" s="14" t="n">
        <v>39.86</v>
      </c>
      <c r="B412" s="14" t="n">
        <v>8.6856</v>
      </c>
      <c r="C412" s="19" t="n">
        <v>76098</v>
      </c>
      <c r="G412" s="20" t="n">
        <f aca="false">$G$11</f>
        <v>14.9</v>
      </c>
      <c r="H412" s="20" t="n">
        <f aca="false">$H$11</f>
        <v>9.2</v>
      </c>
      <c r="I412" s="6" t="n">
        <f aca="false">(3.14*H412^2/4)*G412</f>
        <v>989.99176</v>
      </c>
      <c r="J412" s="6" t="n">
        <f aca="false">B412-C412/(2*10^5/1.8467)</f>
        <v>7.982949117</v>
      </c>
      <c r="K412" s="24" t="n">
        <f aca="false">G412-J412</f>
        <v>6.917050883</v>
      </c>
      <c r="L412" s="6" t="n">
        <f aca="false">I412/K412</f>
        <v>143.123388384072</v>
      </c>
      <c r="M412" s="25" t="n">
        <f aca="false">C412/L412</f>
        <v>531.695069961526</v>
      </c>
      <c r="N412" s="17" t="n">
        <f aca="false">J412/G412</f>
        <v>0.535768397114094</v>
      </c>
      <c r="O412" s="18" t="n">
        <f aca="false">LN(L412/(3.14*H412^2/4))</f>
        <v>0.767371707136226</v>
      </c>
    </row>
    <row r="413" customFormat="false" ht="14.25" hidden="false" customHeight="false" outlineLevel="0" collapsed="false">
      <c r="A413" s="14" t="n">
        <v>39.96</v>
      </c>
      <c r="B413" s="14" t="n">
        <v>8.7062</v>
      </c>
      <c r="C413" s="19" t="n">
        <v>76363</v>
      </c>
      <c r="G413" s="20" t="n">
        <f aca="false">$G$11</f>
        <v>14.9</v>
      </c>
      <c r="H413" s="20" t="n">
        <f aca="false">$H$11</f>
        <v>9.2</v>
      </c>
      <c r="I413" s="6" t="n">
        <f aca="false">(3.14*H413^2/4)*G413</f>
        <v>989.99176</v>
      </c>
      <c r="J413" s="6" t="n">
        <f aca="false">B413-C413/(2*10^5/1.8467)</f>
        <v>8.0011022395</v>
      </c>
      <c r="K413" s="24" t="n">
        <f aca="false">G413-J413</f>
        <v>6.8988977605</v>
      </c>
      <c r="L413" s="6" t="n">
        <f aca="false">I413/K413</f>
        <v>143.49999005178</v>
      </c>
      <c r="M413" s="25" t="n">
        <f aca="false">C413/L413</f>
        <v>532.146378354767</v>
      </c>
      <c r="N413" s="17" t="n">
        <f aca="false">J413/G413</f>
        <v>0.536986727483222</v>
      </c>
      <c r="O413" s="18" t="n">
        <f aca="false">LN(L413/(3.14*H413^2/4))</f>
        <v>0.769999558963841</v>
      </c>
    </row>
    <row r="414" customFormat="false" ht="14.25" hidden="false" customHeight="false" outlineLevel="0" collapsed="false">
      <c r="A414" s="14" t="n">
        <v>40.06</v>
      </c>
      <c r="B414" s="14" t="n">
        <v>8.7275</v>
      </c>
      <c r="C414" s="19" t="n">
        <v>76633</v>
      </c>
      <c r="G414" s="20" t="n">
        <f aca="false">$G$11</f>
        <v>14.9</v>
      </c>
      <c r="H414" s="20" t="n">
        <f aca="false">$H$11</f>
        <v>9.2</v>
      </c>
      <c r="I414" s="6" t="n">
        <f aca="false">(3.14*H414^2/4)*G414</f>
        <v>989.99176</v>
      </c>
      <c r="J414" s="6" t="n">
        <f aca="false">B414-C414/(2*10^5/1.8467)</f>
        <v>8.0199091945</v>
      </c>
      <c r="K414" s="24" t="n">
        <f aca="false">G414-J414</f>
        <v>6.8800908055</v>
      </c>
      <c r="L414" s="6" t="n">
        <f aca="false">I414/K414</f>
        <v>143.892252004667</v>
      </c>
      <c r="M414" s="25" t="n">
        <f aca="false">C414/L414</f>
        <v>532.572108173791</v>
      </c>
      <c r="N414" s="17" t="n">
        <f aca="false">J414/G414</f>
        <v>0.538248939228188</v>
      </c>
      <c r="O414" s="18" t="n">
        <f aca="false">LN(L414/(3.14*H414^2/4))</f>
        <v>0.772729362619423</v>
      </c>
    </row>
    <row r="415" customFormat="false" ht="14.25" hidden="false" customHeight="false" outlineLevel="0" collapsed="false">
      <c r="A415" s="14" t="n">
        <v>40.16</v>
      </c>
      <c r="B415" s="14" t="n">
        <v>8.7482</v>
      </c>
      <c r="C415" s="19" t="n">
        <v>76907</v>
      </c>
      <c r="G415" s="20" t="n">
        <f aca="false">$G$11</f>
        <v>14.9</v>
      </c>
      <c r="H415" s="20" t="n">
        <f aca="false">$H$11</f>
        <v>9.2</v>
      </c>
      <c r="I415" s="6" t="n">
        <f aca="false">(3.14*H415^2/4)*G415</f>
        <v>989.99176</v>
      </c>
      <c r="J415" s="6" t="n">
        <f aca="false">B415-C415/(2*10^5/1.8467)</f>
        <v>8.0380792155</v>
      </c>
      <c r="K415" s="24" t="n">
        <f aca="false">G415-J415</f>
        <v>6.8619207845</v>
      </c>
      <c r="L415" s="6" t="n">
        <f aca="false">I415/K415</f>
        <v>144.27327144846</v>
      </c>
      <c r="M415" s="25" t="n">
        <f aca="false">C415/L415</f>
        <v>533.064782047824</v>
      </c>
      <c r="N415" s="17" t="n">
        <f aca="false">J415/G415</f>
        <v>0.539468403724832</v>
      </c>
      <c r="O415" s="18" t="n">
        <f aca="false">LN(L415/(3.14*H415^2/4))</f>
        <v>0.775373812665147</v>
      </c>
    </row>
    <row r="416" customFormat="false" ht="14.25" hidden="false" customHeight="false" outlineLevel="0" collapsed="false">
      <c r="A416" s="14" t="n">
        <v>40.26</v>
      </c>
      <c r="B416" s="14" t="n">
        <v>8.7689</v>
      </c>
      <c r="C416" s="19" t="n">
        <v>77182</v>
      </c>
      <c r="G416" s="20" t="n">
        <f aca="false">$G$11</f>
        <v>14.9</v>
      </c>
      <c r="H416" s="20" t="n">
        <f aca="false">$H$11</f>
        <v>9.2</v>
      </c>
      <c r="I416" s="6" t="n">
        <f aca="false">(3.14*H416^2/4)*G416</f>
        <v>989.99176</v>
      </c>
      <c r="J416" s="6" t="n">
        <f aca="false">B416-C416/(2*10^5/1.8467)</f>
        <v>8.056240003</v>
      </c>
      <c r="K416" s="24" t="n">
        <f aca="false">G416-J416</f>
        <v>6.843759997</v>
      </c>
      <c r="L416" s="6" t="n">
        <f aca="false">I416/K416</f>
        <v>144.65611892205</v>
      </c>
      <c r="M416" s="25" t="n">
        <f aca="false">C416/L416</f>
        <v>533.555030890817</v>
      </c>
      <c r="N416" s="17" t="n">
        <f aca="false">J416/G416</f>
        <v>0.54068724852349</v>
      </c>
      <c r="O416" s="18" t="n">
        <f aca="false">LN(L416/(3.14*H416^2/4))</f>
        <v>0.778023925186848</v>
      </c>
    </row>
    <row r="417" customFormat="false" ht="14.25" hidden="false" customHeight="false" outlineLevel="0" collapsed="false">
      <c r="A417" s="14" t="n">
        <v>40.36</v>
      </c>
      <c r="B417" s="14" t="n">
        <v>8.7895</v>
      </c>
      <c r="C417" s="19" t="n">
        <v>77456</v>
      </c>
      <c r="G417" s="20" t="n">
        <f aca="false">$G$11</f>
        <v>14.9</v>
      </c>
      <c r="H417" s="20" t="n">
        <f aca="false">$H$11</f>
        <v>9.2</v>
      </c>
      <c r="I417" s="6" t="n">
        <f aca="false">(3.14*H417^2/4)*G417</f>
        <v>989.99176</v>
      </c>
      <c r="J417" s="6" t="n">
        <f aca="false">B417-C417/(2*10^5/1.8467)</f>
        <v>8.074310024</v>
      </c>
      <c r="K417" s="24" t="n">
        <f aca="false">G417-J417</f>
        <v>6.825689976</v>
      </c>
      <c r="L417" s="6" t="n">
        <f aca="false">I417/K417</f>
        <v>145.039074947872</v>
      </c>
      <c r="M417" s="25" t="n">
        <f aca="false">C417/L417</f>
        <v>534.035397204777</v>
      </c>
      <c r="N417" s="17" t="n">
        <f aca="false">J417/G417</f>
        <v>0.541900001610738</v>
      </c>
      <c r="O417" s="18" t="n">
        <f aca="false">LN(L417/(3.14*H417^2/4))</f>
        <v>0.780667781605569</v>
      </c>
    </row>
    <row r="418" customFormat="false" ht="14.25" hidden="false" customHeight="false" outlineLevel="0" collapsed="false">
      <c r="A418" s="14" t="n">
        <v>40.46</v>
      </c>
      <c r="B418" s="14" t="n">
        <v>8.8102</v>
      </c>
      <c r="C418" s="19" t="n">
        <v>77717</v>
      </c>
      <c r="G418" s="20" t="n">
        <f aca="false">$G$11</f>
        <v>14.9</v>
      </c>
      <c r="H418" s="20" t="n">
        <f aca="false">$H$11</f>
        <v>9.2</v>
      </c>
      <c r="I418" s="6" t="n">
        <f aca="false">(3.14*H418^2/4)*G418</f>
        <v>989.99176</v>
      </c>
      <c r="J418" s="6" t="n">
        <f aca="false">B418-C418/(2*10^5/1.8467)</f>
        <v>8.0926000805</v>
      </c>
      <c r="K418" s="24" t="n">
        <f aca="false">G418-J418</f>
        <v>6.8073999195</v>
      </c>
      <c r="L418" s="6" t="n">
        <f aca="false">I418/K418</f>
        <v>145.428764536683</v>
      </c>
      <c r="M418" s="25" t="n">
        <f aca="false">C418/L418</f>
        <v>534.399093931632</v>
      </c>
      <c r="N418" s="17" t="n">
        <f aca="false">J418/G418</f>
        <v>0.543127522181208</v>
      </c>
      <c r="O418" s="18" t="n">
        <f aca="false">LN(L418/(3.14*H418^2/4))</f>
        <v>0.783350968999396</v>
      </c>
    </row>
    <row r="419" customFormat="false" ht="14.25" hidden="false" customHeight="false" outlineLevel="0" collapsed="false">
      <c r="A419" s="14" t="n">
        <v>40.56</v>
      </c>
      <c r="B419" s="14" t="n">
        <v>8.8308</v>
      </c>
      <c r="C419" s="19" t="n">
        <v>77996</v>
      </c>
      <c r="G419" s="20" t="n">
        <f aca="false">$G$11</f>
        <v>14.9</v>
      </c>
      <c r="H419" s="20" t="n">
        <f aca="false">$H$11</f>
        <v>9.2</v>
      </c>
      <c r="I419" s="6" t="n">
        <f aca="false">(3.14*H419^2/4)*G419</f>
        <v>989.99176</v>
      </c>
      <c r="J419" s="6" t="n">
        <f aca="false">B419-C419/(2*10^5/1.8467)</f>
        <v>8.110623934</v>
      </c>
      <c r="K419" s="24" t="n">
        <f aca="false">G419-J419</f>
        <v>6.789376066</v>
      </c>
      <c r="L419" s="6" t="n">
        <f aca="false">I419/K419</f>
        <v>145.814836352593</v>
      </c>
      <c r="M419" s="25" t="n">
        <f aca="false">C419/L419</f>
        <v>534.897558787496</v>
      </c>
      <c r="N419" s="17" t="n">
        <f aca="false">J419/G419</f>
        <v>0.544337176778523</v>
      </c>
      <c r="O419" s="18" t="n">
        <f aca="false">LN(L419/(3.14*H419^2/4))</f>
        <v>0.786002165735513</v>
      </c>
    </row>
    <row r="420" customFormat="false" ht="14.25" hidden="false" customHeight="false" outlineLevel="0" collapsed="false">
      <c r="A420" s="14" t="n">
        <v>40.66</v>
      </c>
      <c r="B420" s="14" t="n">
        <v>8.8514</v>
      </c>
      <c r="C420" s="19" t="n">
        <v>78272</v>
      </c>
      <c r="G420" s="20" t="n">
        <f aca="false">$G$11</f>
        <v>14.9</v>
      </c>
      <c r="H420" s="20" t="n">
        <f aca="false">$H$11</f>
        <v>9.2</v>
      </c>
      <c r="I420" s="6" t="n">
        <f aca="false">(3.14*H420^2/4)*G420</f>
        <v>989.99176</v>
      </c>
      <c r="J420" s="6" t="n">
        <f aca="false">B420-C420/(2*10^5/1.8467)</f>
        <v>8.128675488</v>
      </c>
      <c r="K420" s="24" t="n">
        <f aca="false">G420-J420</f>
        <v>6.771324512</v>
      </c>
      <c r="L420" s="6" t="n">
        <f aca="false">I420/K420</f>
        <v>146.203561540369</v>
      </c>
      <c r="M420" s="25" t="n">
        <f aca="false">C420/L420</f>
        <v>535.363155147134</v>
      </c>
      <c r="N420" s="17" t="n">
        <f aca="false">J420/G420</f>
        <v>0.545548690469799</v>
      </c>
      <c r="O420" s="18" t="n">
        <f aca="false">LN(L420/(3.14*H420^2/4))</f>
        <v>0.788664500849936</v>
      </c>
    </row>
    <row r="421" customFormat="false" ht="14.25" hidden="false" customHeight="false" outlineLevel="0" collapsed="false">
      <c r="A421" s="14" t="n">
        <v>40.76</v>
      </c>
      <c r="B421" s="14" t="n">
        <v>8.872</v>
      </c>
      <c r="C421" s="19" t="n">
        <v>78627</v>
      </c>
      <c r="G421" s="20" t="n">
        <f aca="false">$G$11</f>
        <v>14.9</v>
      </c>
      <c r="H421" s="20" t="n">
        <f aca="false">$H$11</f>
        <v>9.2</v>
      </c>
      <c r="I421" s="6" t="n">
        <f aca="false">(3.14*H421^2/4)*G421</f>
        <v>989.99176</v>
      </c>
      <c r="J421" s="6" t="n">
        <f aca="false">B421-C421/(2*10^5/1.8467)</f>
        <v>8.1459975955</v>
      </c>
      <c r="K421" s="24" t="n">
        <f aca="false">G421-J421</f>
        <v>6.7540024045</v>
      </c>
      <c r="L421" s="6" t="n">
        <f aca="false">I421/K421</f>
        <v>146.578532358886</v>
      </c>
      <c r="M421" s="25" t="n">
        <f aca="false">C421/L421</f>
        <v>536.415522345986</v>
      </c>
      <c r="N421" s="17" t="n">
        <f aca="false">J421/G421</f>
        <v>0.546711248020134</v>
      </c>
      <c r="O421" s="18" t="n">
        <f aca="false">LN(L421/(3.14*H421^2/4))</f>
        <v>0.791225934976848</v>
      </c>
    </row>
    <row r="422" customFormat="false" ht="14.25" hidden="false" customHeight="false" outlineLevel="0" collapsed="false">
      <c r="A422" s="14" t="n">
        <v>40.86</v>
      </c>
      <c r="B422" s="14" t="n">
        <v>8.8933</v>
      </c>
      <c r="C422" s="19" t="n">
        <v>78842</v>
      </c>
      <c r="G422" s="20" t="n">
        <f aca="false">$G$11</f>
        <v>14.9</v>
      </c>
      <c r="H422" s="20" t="n">
        <f aca="false">$H$11</f>
        <v>9.2</v>
      </c>
      <c r="I422" s="6" t="n">
        <f aca="false">(3.14*H422^2/4)*G422</f>
        <v>989.99176</v>
      </c>
      <c r="J422" s="6" t="n">
        <f aca="false">B422-C422/(2*10^5/1.8467)</f>
        <v>8.165312393</v>
      </c>
      <c r="K422" s="24" t="n">
        <f aca="false">G422-J422</f>
        <v>6.734687607</v>
      </c>
      <c r="L422" s="6" t="n">
        <f aca="false">I422/K422</f>
        <v>146.998913352864</v>
      </c>
      <c r="M422" s="25" t="n">
        <f aca="false">C422/L422</f>
        <v>536.344100794429</v>
      </c>
      <c r="N422" s="17" t="n">
        <f aca="false">J422/G422</f>
        <v>0.548007543154362</v>
      </c>
      <c r="O422" s="18" t="n">
        <f aca="false">LN(L422/(3.14*H422^2/4))</f>
        <v>0.794089787683766</v>
      </c>
    </row>
    <row r="423" customFormat="false" ht="14.25" hidden="false" customHeight="false" outlineLevel="0" collapsed="false">
      <c r="A423" s="14" t="n">
        <v>40.96</v>
      </c>
      <c r="B423" s="14" t="n">
        <v>8.914</v>
      </c>
      <c r="C423" s="19" t="n">
        <v>79125</v>
      </c>
      <c r="G423" s="20" t="n">
        <f aca="false">$G$11</f>
        <v>14.9</v>
      </c>
      <c r="H423" s="20" t="n">
        <f aca="false">$H$11</f>
        <v>9.2</v>
      </c>
      <c r="I423" s="6" t="n">
        <f aca="false">(3.14*H423^2/4)*G423</f>
        <v>989.99176</v>
      </c>
      <c r="J423" s="6" t="n">
        <f aca="false">B423-C423/(2*10^5/1.8467)</f>
        <v>8.1833993125</v>
      </c>
      <c r="K423" s="24" t="n">
        <f aca="false">G423-J423</f>
        <v>6.7166006875</v>
      </c>
      <c r="L423" s="6" t="n">
        <f aca="false">I423/K423</f>
        <v>147.394762032293</v>
      </c>
      <c r="M423" s="25" t="n">
        <f aca="false">C423/L423</f>
        <v>536.82368972287</v>
      </c>
      <c r="N423" s="17" t="n">
        <f aca="false">J423/G423</f>
        <v>0.549221430369128</v>
      </c>
      <c r="O423" s="18" t="n">
        <f aca="false">LN(L423/(3.14*H423^2/4))</f>
        <v>0.796779036476072</v>
      </c>
    </row>
    <row r="424" customFormat="false" ht="14.25" hidden="false" customHeight="false" outlineLevel="0" collapsed="false">
      <c r="A424" s="14" t="n">
        <v>41.06</v>
      </c>
      <c r="B424" s="14" t="n">
        <v>8.9346</v>
      </c>
      <c r="C424" s="19" t="n">
        <v>79394</v>
      </c>
      <c r="G424" s="20" t="n">
        <f aca="false">$G$11</f>
        <v>14.9</v>
      </c>
      <c r="H424" s="20" t="n">
        <f aca="false">$H$11</f>
        <v>9.2</v>
      </c>
      <c r="I424" s="6" t="n">
        <f aca="false">(3.14*H424^2/4)*G424</f>
        <v>989.99176</v>
      </c>
      <c r="J424" s="6" t="n">
        <f aca="false">B424-C424/(2*10^5/1.8467)</f>
        <v>8.201515501</v>
      </c>
      <c r="K424" s="24" t="n">
        <f aca="false">G424-J424</f>
        <v>6.698484499</v>
      </c>
      <c r="L424" s="6" t="n">
        <f aca="false">I424/K424</f>
        <v>147.793394184579</v>
      </c>
      <c r="M424" s="25" t="n">
        <f aca="false">C424/L424</f>
        <v>537.19586344194</v>
      </c>
      <c r="N424" s="17" t="n">
        <f aca="false">J424/G424</f>
        <v>0.550437281946309</v>
      </c>
      <c r="O424" s="18" t="n">
        <f aca="false">LN(L424/(3.14*H424^2/4))</f>
        <v>0.799479906319359</v>
      </c>
    </row>
    <row r="425" customFormat="false" ht="14.25" hidden="false" customHeight="false" outlineLevel="0" collapsed="false">
      <c r="A425" s="14" t="n">
        <v>41.16</v>
      </c>
      <c r="B425" s="14" t="n">
        <v>8.9552</v>
      </c>
      <c r="C425" s="19" t="n">
        <v>79678</v>
      </c>
      <c r="G425" s="20" t="n">
        <f aca="false">$G$11</f>
        <v>14.9</v>
      </c>
      <c r="H425" s="20" t="n">
        <f aca="false">$H$11</f>
        <v>9.2</v>
      </c>
      <c r="I425" s="6" t="n">
        <f aca="false">(3.14*H425^2/4)*G425</f>
        <v>989.99176</v>
      </c>
      <c r="J425" s="6" t="n">
        <f aca="false">B425-C425/(2*10^5/1.8467)</f>
        <v>8.219493187</v>
      </c>
      <c r="K425" s="24" t="n">
        <f aca="false">G425-J425</f>
        <v>6.680506813</v>
      </c>
      <c r="L425" s="6" t="n">
        <f aca="false">I425/K425</f>
        <v>148.191115990409</v>
      </c>
      <c r="M425" s="25" t="n">
        <f aca="false">C425/L425</f>
        <v>537.67055782991</v>
      </c>
      <c r="N425" s="17" t="n">
        <f aca="false">J425/G425</f>
        <v>0.551643838053691</v>
      </c>
      <c r="O425" s="18" t="n">
        <f aca="false">LN(L425/(3.14*H425^2/4))</f>
        <v>0.802167358071277</v>
      </c>
    </row>
    <row r="426" customFormat="false" ht="14.25" hidden="false" customHeight="false" outlineLevel="0" collapsed="false">
      <c r="A426" s="14" t="n">
        <v>41.26</v>
      </c>
      <c r="B426" s="14" t="n">
        <v>8.9759</v>
      </c>
      <c r="C426" s="19" t="n">
        <v>79963</v>
      </c>
      <c r="G426" s="20" t="n">
        <f aca="false">$G$11</f>
        <v>14.9</v>
      </c>
      <c r="H426" s="20" t="n">
        <f aca="false">$H$11</f>
        <v>9.2</v>
      </c>
      <c r="I426" s="6" t="n">
        <f aca="false">(3.14*H426^2/4)*G426</f>
        <v>989.99176</v>
      </c>
      <c r="J426" s="6" t="n">
        <f aca="false">B426-C426/(2*10^5/1.8467)</f>
        <v>8.2375616395</v>
      </c>
      <c r="K426" s="24" t="n">
        <f aca="false">G426-J426</f>
        <v>6.6624383605</v>
      </c>
      <c r="L426" s="6" t="n">
        <f aca="false">I426/K426</f>
        <v>148.593008510131</v>
      </c>
      <c r="M426" s="25" t="n">
        <f aca="false">C426/L426</f>
        <v>538.134336209689</v>
      </c>
      <c r="N426" s="17" t="n">
        <f aca="false">J426/G426</f>
        <v>0.552856485872483</v>
      </c>
      <c r="O426" s="18" t="n">
        <f aca="false">LN(L426/(3.14*H426^2/4))</f>
        <v>0.804875675209565</v>
      </c>
    </row>
    <row r="427" customFormat="false" ht="14.25" hidden="false" customHeight="false" outlineLevel="0" collapsed="false">
      <c r="A427" s="14" t="n">
        <v>41.36</v>
      </c>
      <c r="B427" s="14" t="n">
        <v>8.9966</v>
      </c>
      <c r="C427" s="19" t="n">
        <v>80250</v>
      </c>
      <c r="G427" s="20" t="n">
        <f aca="false">$G$11</f>
        <v>14.9</v>
      </c>
      <c r="H427" s="20" t="n">
        <f aca="false">$H$11</f>
        <v>9.2</v>
      </c>
      <c r="I427" s="6" t="n">
        <f aca="false">(3.14*H427^2/4)*G427</f>
        <v>989.99176</v>
      </c>
      <c r="J427" s="6" t="n">
        <f aca="false">B427-C427/(2*10^5/1.8467)</f>
        <v>8.255611625</v>
      </c>
      <c r="K427" s="24" t="n">
        <f aca="false">G427-J427</f>
        <v>6.644388375</v>
      </c>
      <c r="L427" s="6" t="n">
        <f aca="false">I427/K427</f>
        <v>148.996672699765</v>
      </c>
      <c r="M427" s="25" t="n">
        <f aca="false">C427/L427</f>
        <v>538.602631494377</v>
      </c>
      <c r="N427" s="17" t="n">
        <f aca="false">J427/G427</f>
        <v>0.554067894295302</v>
      </c>
      <c r="O427" s="18" t="n">
        <f aca="false">LN(L427/(3.14*H427^2/4))</f>
        <v>0.807588567911802</v>
      </c>
    </row>
    <row r="428" customFormat="false" ht="14.25" hidden="false" customHeight="false" outlineLevel="0" collapsed="false">
      <c r="A428" s="14" t="n">
        <v>41.46</v>
      </c>
      <c r="B428" s="14" t="n">
        <v>9.0174</v>
      </c>
      <c r="C428" s="19" t="n">
        <v>80523</v>
      </c>
      <c r="G428" s="20" t="n">
        <f aca="false">$G$11</f>
        <v>14.9</v>
      </c>
      <c r="H428" s="20" t="n">
        <f aca="false">$H$11</f>
        <v>9.2</v>
      </c>
      <c r="I428" s="6" t="n">
        <f aca="false">(3.14*H428^2/4)*G428</f>
        <v>989.99176</v>
      </c>
      <c r="J428" s="6" t="n">
        <f aca="false">B428-C428/(2*10^5/1.8467)</f>
        <v>8.2738908795</v>
      </c>
      <c r="K428" s="24" t="n">
        <f aca="false">G428-J428</f>
        <v>6.6261091205</v>
      </c>
      <c r="L428" s="6" t="n">
        <f aca="false">I428/K428</f>
        <v>149.407705486941</v>
      </c>
      <c r="M428" s="25" t="n">
        <f aca="false">C428/L428</f>
        <v>538.948106709516</v>
      </c>
      <c r="N428" s="17" t="n">
        <f aca="false">J428/G428</f>
        <v>0.555294689899329</v>
      </c>
      <c r="O428" s="18" t="n">
        <f aca="false">LN(L428/(3.14*H428^2/4))</f>
        <v>0.810343440676262</v>
      </c>
    </row>
    <row r="429" customFormat="false" ht="14.25" hidden="false" customHeight="false" outlineLevel="0" collapsed="false">
      <c r="A429" s="14" t="n">
        <v>41.56</v>
      </c>
      <c r="B429" s="14" t="n">
        <v>9.0381</v>
      </c>
      <c r="C429" s="19" t="n">
        <v>80818</v>
      </c>
      <c r="G429" s="20" t="n">
        <f aca="false">$G$11</f>
        <v>14.9</v>
      </c>
      <c r="H429" s="20" t="n">
        <f aca="false">$H$11</f>
        <v>9.2</v>
      </c>
      <c r="I429" s="6" t="n">
        <f aca="false">(3.14*H429^2/4)*G429</f>
        <v>989.99176</v>
      </c>
      <c r="J429" s="6" t="n">
        <f aca="false">B429-C429/(2*10^5/1.8467)</f>
        <v>8.291866997</v>
      </c>
      <c r="K429" s="24" t="n">
        <f aca="false">G429-J429</f>
        <v>6.608133003</v>
      </c>
      <c r="L429" s="6" t="n">
        <f aca="false">I429/K429</f>
        <v>149.814139568704</v>
      </c>
      <c r="M429" s="25" t="n">
        <f aca="false">C429/L429</f>
        <v>539.455089036755</v>
      </c>
      <c r="N429" s="17" t="n">
        <f aca="false">J429/G429</f>
        <v>0.556501140738255</v>
      </c>
      <c r="O429" s="18" t="n">
        <f aca="false">LN(L429/(3.14*H429^2/4))</f>
        <v>0.813060049362654</v>
      </c>
    </row>
    <row r="430" customFormat="false" ht="14.25" hidden="false" customHeight="false" outlineLevel="0" collapsed="false">
      <c r="A430" s="14" t="n">
        <v>41.66</v>
      </c>
      <c r="B430" s="14" t="n">
        <v>9.0595</v>
      </c>
      <c r="C430" s="19" t="n">
        <v>81115</v>
      </c>
      <c r="G430" s="20" t="n">
        <f aca="false">$G$11</f>
        <v>14.9</v>
      </c>
      <c r="H430" s="20" t="n">
        <f aca="false">$H$11</f>
        <v>9.2</v>
      </c>
      <c r="I430" s="6" t="n">
        <f aca="false">(3.14*H430^2/4)*G430</f>
        <v>989.99176</v>
      </c>
      <c r="J430" s="6" t="n">
        <f aca="false">B430-C430/(2*10^5/1.8467)</f>
        <v>8.3105246475</v>
      </c>
      <c r="K430" s="24" t="n">
        <f aca="false">G430-J430</f>
        <v>6.5894753525</v>
      </c>
      <c r="L430" s="6" t="n">
        <f aca="false">I430/K430</f>
        <v>150.238328097609</v>
      </c>
      <c r="M430" s="25" t="n">
        <f aca="false">C430/L430</f>
        <v>539.908830370505</v>
      </c>
      <c r="N430" s="17" t="n">
        <f aca="false">J430/G430</f>
        <v>0.55775333204698</v>
      </c>
      <c r="O430" s="18" t="n">
        <f aca="false">LN(L430/(3.14*H430^2/4))</f>
        <v>0.815887480276968</v>
      </c>
    </row>
    <row r="431" customFormat="false" ht="14.25" hidden="false" customHeight="false" outlineLevel="0" collapsed="false">
      <c r="A431" s="14" t="n">
        <v>41.76</v>
      </c>
      <c r="B431" s="14" t="n">
        <v>9.0802</v>
      </c>
      <c r="C431" s="19" t="n">
        <v>81415</v>
      </c>
      <c r="G431" s="20" t="n">
        <f aca="false">$G$11</f>
        <v>14.9</v>
      </c>
      <c r="H431" s="20" t="n">
        <f aca="false">$H$11</f>
        <v>9.2</v>
      </c>
      <c r="I431" s="6" t="n">
        <f aca="false">(3.14*H431^2/4)*G431</f>
        <v>989.99176</v>
      </c>
      <c r="J431" s="6" t="n">
        <f aca="false">B431-C431/(2*10^5/1.8467)</f>
        <v>8.3284545975</v>
      </c>
      <c r="K431" s="24" t="n">
        <f aca="false">G431-J431</f>
        <v>6.5715454025</v>
      </c>
      <c r="L431" s="6" t="n">
        <f aca="false">I431/K431</f>
        <v>150.648241678948</v>
      </c>
      <c r="M431" s="25" t="n">
        <f aca="false">C431/L431</f>
        <v>540.431133431391</v>
      </c>
      <c r="N431" s="17" t="n">
        <f aca="false">J431/G431</f>
        <v>0.558956684395973</v>
      </c>
      <c r="O431" s="18" t="n">
        <f aca="false">LN(L431/(3.14*H431^2/4))</f>
        <v>0.818612187034366</v>
      </c>
    </row>
    <row r="432" customFormat="false" ht="14.25" hidden="false" customHeight="false" outlineLevel="0" collapsed="false">
      <c r="A432" s="14" t="n">
        <v>41.86</v>
      </c>
      <c r="B432" s="14" t="n">
        <v>9.101</v>
      </c>
      <c r="C432" s="19" t="n">
        <v>81714</v>
      </c>
      <c r="G432" s="20" t="n">
        <f aca="false">$G$11</f>
        <v>14.9</v>
      </c>
      <c r="H432" s="20" t="n">
        <f aca="false">$H$11</f>
        <v>9.2</v>
      </c>
      <c r="I432" s="6" t="n">
        <f aca="false">(3.14*H432^2/4)*G432</f>
        <v>989.99176</v>
      </c>
      <c r="J432" s="6" t="n">
        <f aca="false">B432-C432/(2*10^5/1.8467)</f>
        <v>8.346493781</v>
      </c>
      <c r="K432" s="24" t="n">
        <f aca="false">G432-J432</f>
        <v>6.553506219</v>
      </c>
      <c r="L432" s="6" t="n">
        <f aca="false">I432/K432</f>
        <v>151.062916081441</v>
      </c>
      <c r="M432" s="25" t="n">
        <f aca="false">C432/L432</f>
        <v>540.926933754849</v>
      </c>
      <c r="N432" s="17" t="n">
        <f aca="false">J432/G432</f>
        <v>0.560167367852349</v>
      </c>
      <c r="O432" s="18" t="n">
        <f aca="false">LN(L432/(3.14*H432^2/4))</f>
        <v>0.821361005915829</v>
      </c>
    </row>
    <row r="433" customFormat="false" ht="14.25" hidden="false" customHeight="false" outlineLevel="0" collapsed="false">
      <c r="A433" s="14" t="n">
        <v>41.96</v>
      </c>
      <c r="B433" s="14" t="n">
        <v>9.1217</v>
      </c>
      <c r="C433" s="19" t="n">
        <v>82011</v>
      </c>
      <c r="G433" s="20" t="n">
        <f aca="false">$G$11</f>
        <v>14.9</v>
      </c>
      <c r="H433" s="20" t="n">
        <f aca="false">$H$11</f>
        <v>9.2</v>
      </c>
      <c r="I433" s="6" t="n">
        <f aca="false">(3.14*H433^2/4)*G433</f>
        <v>989.99176</v>
      </c>
      <c r="J433" s="6" t="n">
        <f aca="false">B433-C433/(2*10^5/1.8467)</f>
        <v>8.3644514315</v>
      </c>
      <c r="K433" s="24" t="n">
        <f aca="false">G433-J433</f>
        <v>6.5355485685</v>
      </c>
      <c r="L433" s="6" t="n">
        <f aca="false">I433/K433</f>
        <v>151.477989892319</v>
      </c>
      <c r="M433" s="25" t="n">
        <f aca="false">C433/L433</f>
        <v>541.405388718845</v>
      </c>
      <c r="N433" s="17" t="n">
        <f aca="false">J433/G433</f>
        <v>0.561372579295302</v>
      </c>
      <c r="O433" s="18" t="n">
        <f aca="false">LN(L433/(3.14*H433^2/4))</f>
        <v>0.824104926246001</v>
      </c>
    </row>
    <row r="434" customFormat="false" ht="14.25" hidden="false" customHeight="false" outlineLevel="0" collapsed="false">
      <c r="A434" s="14" t="n">
        <v>42.06</v>
      </c>
      <c r="B434" s="14" t="n">
        <v>9.1423</v>
      </c>
      <c r="C434" s="19" t="n">
        <v>82293</v>
      </c>
      <c r="G434" s="20" t="n">
        <f aca="false">$G$11</f>
        <v>14.9</v>
      </c>
      <c r="H434" s="20" t="n">
        <f aca="false">$H$11</f>
        <v>9.2</v>
      </c>
      <c r="I434" s="6" t="n">
        <f aca="false">(3.14*H434^2/4)*G434</f>
        <v>989.99176</v>
      </c>
      <c r="J434" s="6" t="n">
        <f aca="false">B434-C434/(2*10^5/1.8467)</f>
        <v>8.3824475845</v>
      </c>
      <c r="K434" s="24" t="n">
        <f aca="false">G434-J434</f>
        <v>6.5175524155</v>
      </c>
      <c r="L434" s="6" t="n">
        <f aca="false">I434/K434</f>
        <v>151.896248297997</v>
      </c>
      <c r="M434" s="25" t="n">
        <f aca="false">C434/L434</f>
        <v>541.771116285596</v>
      </c>
      <c r="N434" s="17" t="n">
        <f aca="false">J434/G434</f>
        <v>0.562580374798658</v>
      </c>
      <c r="O434" s="18" t="n">
        <f aca="false">LN(L434/(3.14*H434^2/4))</f>
        <v>0.826862303887423</v>
      </c>
    </row>
    <row r="435" customFormat="false" ht="14.25" hidden="false" customHeight="false" outlineLevel="0" collapsed="false">
      <c r="A435" s="14" t="n">
        <v>42.16</v>
      </c>
      <c r="B435" s="14" t="n">
        <v>9.1629</v>
      </c>
      <c r="C435" s="19" t="n">
        <v>82825</v>
      </c>
      <c r="G435" s="20" t="n">
        <f aca="false">$G$11</f>
        <v>14.9</v>
      </c>
      <c r="H435" s="20" t="n">
        <f aca="false">$H$11</f>
        <v>9.2</v>
      </c>
      <c r="I435" s="6" t="n">
        <f aca="false">(3.14*H435^2/4)*G435</f>
        <v>989.99176</v>
      </c>
      <c r="J435" s="6" t="n">
        <f aca="false">B435-C435/(2*10^5/1.8467)</f>
        <v>8.3981353625</v>
      </c>
      <c r="K435" s="24" t="n">
        <f aca="false">G435-J435</f>
        <v>6.5018646375</v>
      </c>
      <c r="L435" s="6" t="n">
        <f aca="false">I435/K435</f>
        <v>152.262745411547</v>
      </c>
      <c r="M435" s="25" t="n">
        <f aca="false">C435/L435</f>
        <v>543.961031151348</v>
      </c>
      <c r="N435" s="17" t="n">
        <f aca="false">J435/G435</f>
        <v>0.563633245805369</v>
      </c>
      <c r="O435" s="18" t="n">
        <f aca="false">LN(L435/(3.14*H435^2/4))</f>
        <v>0.829272209880689</v>
      </c>
    </row>
    <row r="436" customFormat="false" ht="14.25" hidden="false" customHeight="false" outlineLevel="0" collapsed="false">
      <c r="A436" s="14" t="n">
        <v>42.26</v>
      </c>
      <c r="B436" s="14" t="n">
        <v>9.1836</v>
      </c>
      <c r="C436" s="19" t="n">
        <v>82929</v>
      </c>
      <c r="G436" s="20" t="n">
        <f aca="false">$G$11</f>
        <v>14.9</v>
      </c>
      <c r="H436" s="20" t="n">
        <f aca="false">$H$11</f>
        <v>9.2</v>
      </c>
      <c r="I436" s="6" t="n">
        <f aca="false">(3.14*H436^2/4)*G436</f>
        <v>989.99176</v>
      </c>
      <c r="J436" s="6" t="n">
        <f aca="false">B436-C436/(2*10^5/1.8467)</f>
        <v>8.4178750785</v>
      </c>
      <c r="K436" s="24" t="n">
        <f aca="false">G436-J436</f>
        <v>6.4821249215</v>
      </c>
      <c r="L436" s="6" t="n">
        <f aca="false">I436/K436</f>
        <v>152.726424126197</v>
      </c>
      <c r="M436" s="25" t="n">
        <f aca="false">C436/L436</f>
        <v>542.990517027206</v>
      </c>
      <c r="N436" s="17" t="n">
        <f aca="false">J436/G436</f>
        <v>0.564958058959732</v>
      </c>
      <c r="O436" s="18" t="n">
        <f aca="false">LN(L436/(3.14*H436^2/4))</f>
        <v>0.832312836356669</v>
      </c>
    </row>
    <row r="437" customFormat="false" ht="14.25" hidden="false" customHeight="false" outlineLevel="0" collapsed="false">
      <c r="A437" s="14" t="n">
        <v>42.36</v>
      </c>
      <c r="B437" s="14" t="n">
        <v>9.2042</v>
      </c>
      <c r="C437" s="19" t="n">
        <v>83435</v>
      </c>
      <c r="G437" s="20" t="n">
        <f aca="false">$G$11</f>
        <v>14.9</v>
      </c>
      <c r="H437" s="20" t="n">
        <f aca="false">$H$11</f>
        <v>9.2</v>
      </c>
      <c r="I437" s="6" t="n">
        <f aca="false">(3.14*H437^2/4)*G437</f>
        <v>989.99176</v>
      </c>
      <c r="J437" s="6" t="n">
        <f aca="false">B437-C437/(2*10^5/1.8467)</f>
        <v>8.4338029275</v>
      </c>
      <c r="K437" s="24" t="n">
        <f aca="false">G437-J437</f>
        <v>6.4661970725</v>
      </c>
      <c r="L437" s="6" t="n">
        <f aca="false">I437/K437</f>
        <v>153.102627232059</v>
      </c>
      <c r="M437" s="25" t="n">
        <f aca="false">C437/L437</f>
        <v>544.961255782611</v>
      </c>
      <c r="N437" s="17" t="n">
        <f aca="false">J437/G437</f>
        <v>0.566027042114094</v>
      </c>
      <c r="O437" s="18" t="n">
        <f aca="false">LN(L437/(3.14*H437^2/4))</f>
        <v>0.83477305584167</v>
      </c>
    </row>
    <row r="438" customFormat="false" ht="14.25" hidden="false" customHeight="false" outlineLevel="0" collapsed="false">
      <c r="A438" s="14" t="n">
        <v>42.46</v>
      </c>
      <c r="B438" s="14" t="n">
        <v>9.2256</v>
      </c>
      <c r="C438" s="19" t="n">
        <v>83732</v>
      </c>
      <c r="G438" s="20" t="n">
        <f aca="false">$G$11</f>
        <v>14.9</v>
      </c>
      <c r="H438" s="20" t="n">
        <f aca="false">$H$11</f>
        <v>9.2</v>
      </c>
      <c r="I438" s="6" t="n">
        <f aca="false">(3.14*H438^2/4)*G438</f>
        <v>989.99176</v>
      </c>
      <c r="J438" s="6" t="n">
        <f aca="false">B438-C438/(2*10^5/1.8467)</f>
        <v>8.452460578</v>
      </c>
      <c r="K438" s="24" t="n">
        <f aca="false">G438-J438</f>
        <v>6.447539422</v>
      </c>
      <c r="L438" s="6" t="n">
        <f aca="false">I438/K438</f>
        <v>153.545669937588</v>
      </c>
      <c r="M438" s="25" t="n">
        <f aca="false">C438/L438</f>
        <v>545.323095298191</v>
      </c>
      <c r="N438" s="17" t="n">
        <f aca="false">J438/G438</f>
        <v>0.567279233422819</v>
      </c>
      <c r="O438" s="18" t="n">
        <f aca="false">LN(L438/(3.14*H438^2/4))</f>
        <v>0.837662639888872</v>
      </c>
    </row>
    <row r="439" customFormat="false" ht="14.25" hidden="false" customHeight="false" outlineLevel="0" collapsed="false">
      <c r="A439" s="14" t="n">
        <v>42.56</v>
      </c>
      <c r="B439" s="14" t="n">
        <v>9.2459</v>
      </c>
      <c r="C439" s="19" t="n">
        <v>83834</v>
      </c>
      <c r="G439" s="20" t="n">
        <f aca="false">$G$11</f>
        <v>14.9</v>
      </c>
      <c r="H439" s="20" t="n">
        <f aca="false">$H$11</f>
        <v>9.2</v>
      </c>
      <c r="I439" s="6" t="n">
        <f aca="false">(3.14*H439^2/4)*G439</f>
        <v>989.99176</v>
      </c>
      <c r="J439" s="6" t="n">
        <f aca="false">B439-C439/(2*10^5/1.8467)</f>
        <v>8.471818761</v>
      </c>
      <c r="K439" s="24" t="n">
        <f aca="false">G439-J439</f>
        <v>6.428181239</v>
      </c>
      <c r="L439" s="6" t="n">
        <f aca="false">I439/K439</f>
        <v>154.008065919748</v>
      </c>
      <c r="M439" s="25" t="n">
        <f aca="false">C439/L439</f>
        <v>544.348112544216</v>
      </c>
      <c r="N439" s="17" t="n">
        <f aca="false">J439/G439</f>
        <v>0.568578440335571</v>
      </c>
      <c r="O439" s="18" t="n">
        <f aca="false">LN(L439/(3.14*H439^2/4))</f>
        <v>0.840669570234049</v>
      </c>
    </row>
    <row r="440" customFormat="false" ht="14.25" hidden="false" customHeight="false" outlineLevel="0" collapsed="false">
      <c r="A440" s="14" t="n">
        <v>42.66</v>
      </c>
      <c r="B440" s="14" t="n">
        <v>9.2666</v>
      </c>
      <c r="C440" s="19" t="n">
        <v>84113</v>
      </c>
      <c r="G440" s="20" t="n">
        <f aca="false">$G$11</f>
        <v>14.9</v>
      </c>
      <c r="H440" s="20" t="n">
        <f aca="false">$H$11</f>
        <v>9.2</v>
      </c>
      <c r="I440" s="6" t="n">
        <f aca="false">(3.14*H440^2/4)*G440</f>
        <v>989.99176</v>
      </c>
      <c r="J440" s="6" t="n">
        <f aca="false">B440-C440/(2*10^5/1.8467)</f>
        <v>8.4899426145</v>
      </c>
      <c r="K440" s="24" t="n">
        <f aca="false">G440-J440</f>
        <v>6.4100573855</v>
      </c>
      <c r="L440" s="6" t="n">
        <f aca="false">I440/K440</f>
        <v>154.443509700776</v>
      </c>
      <c r="M440" s="25" t="n">
        <f aca="false">C440/L440</f>
        <v>544.619842963705</v>
      </c>
      <c r="N440" s="17" t="n">
        <f aca="false">J440/G440</f>
        <v>0.569794806342282</v>
      </c>
      <c r="O440" s="18" t="n">
        <f aca="false">LN(L440/(3.14*H440^2/4))</f>
        <v>0.843492989562808</v>
      </c>
    </row>
    <row r="441" customFormat="false" ht="14.25" hidden="false" customHeight="false" outlineLevel="0" collapsed="false">
      <c r="A441" s="14" t="n">
        <v>42.76</v>
      </c>
      <c r="B441" s="14" t="n">
        <v>9.2873</v>
      </c>
      <c r="C441" s="19" t="n">
        <v>84421</v>
      </c>
      <c r="G441" s="20" t="n">
        <f aca="false">$G$11</f>
        <v>14.9</v>
      </c>
      <c r="H441" s="20" t="n">
        <f aca="false">$H$11</f>
        <v>9.2</v>
      </c>
      <c r="I441" s="6" t="n">
        <f aca="false">(3.14*H441^2/4)*G441</f>
        <v>989.99176</v>
      </c>
      <c r="J441" s="6" t="n">
        <f aca="false">B441-C441/(2*10^5/1.8467)</f>
        <v>8.5077986965</v>
      </c>
      <c r="K441" s="24" t="n">
        <f aca="false">G441-J441</f>
        <v>6.3922013035</v>
      </c>
      <c r="L441" s="6" t="n">
        <f aca="false">I441/K441</f>
        <v>154.874934783099</v>
      </c>
      <c r="M441" s="25" t="n">
        <f aca="false">C441/L441</f>
        <v>545.091432117348</v>
      </c>
      <c r="N441" s="17" t="n">
        <f aca="false">J441/G441</f>
        <v>0.570993201107383</v>
      </c>
      <c r="O441" s="18" t="n">
        <f aca="false">LN(L441/(3.14*H441^2/4))</f>
        <v>0.846282511945163</v>
      </c>
    </row>
    <row r="442" customFormat="false" ht="14.25" hidden="false" customHeight="false" outlineLevel="0" collapsed="false">
      <c r="A442" s="14" t="n">
        <v>42.86</v>
      </c>
      <c r="B442" s="14" t="n">
        <v>9.3079</v>
      </c>
      <c r="C442" s="19" t="n">
        <v>84979</v>
      </c>
      <c r="G442" s="20" t="n">
        <f aca="false">$G$11</f>
        <v>14.9</v>
      </c>
      <c r="H442" s="20" t="n">
        <f aca="false">$H$11</f>
        <v>9.2</v>
      </c>
      <c r="I442" s="6" t="n">
        <f aca="false">(3.14*H442^2/4)*G442</f>
        <v>989.99176</v>
      </c>
      <c r="J442" s="6" t="n">
        <f aca="false">B442-C442/(2*10^5/1.8467)</f>
        <v>8.5232464035</v>
      </c>
      <c r="K442" s="24" t="n">
        <f aca="false">G442-J442</f>
        <v>6.3767535965</v>
      </c>
      <c r="L442" s="6" t="n">
        <f aca="false">I442/K442</f>
        <v>155.250119832665</v>
      </c>
      <c r="M442" s="25" t="n">
        <f aca="false">C442/L442</f>
        <v>547.368337567753</v>
      </c>
      <c r="N442" s="17" t="n">
        <f aca="false">J442/G442</f>
        <v>0.572029959966443</v>
      </c>
      <c r="O442" s="18" t="n">
        <f aca="false">LN(L442/(3.14*H442^2/4))</f>
        <v>0.848702085772045</v>
      </c>
    </row>
    <row r="443" customFormat="false" ht="14.25" hidden="false" customHeight="false" outlineLevel="0" collapsed="false">
      <c r="A443" s="14" t="n">
        <v>42.96</v>
      </c>
      <c r="B443" s="14" t="n">
        <v>9.3278</v>
      </c>
      <c r="C443" s="19" t="n">
        <v>85185</v>
      </c>
      <c r="G443" s="20" t="n">
        <f aca="false">$G$11</f>
        <v>14.9</v>
      </c>
      <c r="H443" s="20" t="n">
        <f aca="false">$H$11</f>
        <v>9.2</v>
      </c>
      <c r="I443" s="6" t="n">
        <f aca="false">(3.14*H443^2/4)*G443</f>
        <v>989.99176</v>
      </c>
      <c r="J443" s="6" t="n">
        <f aca="false">B443-C443/(2*10^5/1.8467)</f>
        <v>8.5412443025</v>
      </c>
      <c r="K443" s="24" t="n">
        <f aca="false">G443-J443</f>
        <v>6.3587556975</v>
      </c>
      <c r="L443" s="6" t="n">
        <f aca="false">I443/K443</f>
        <v>155.689541648726</v>
      </c>
      <c r="M443" s="25" t="n">
        <f aca="false">C443/L443</f>
        <v>547.146578362973</v>
      </c>
      <c r="N443" s="17" t="n">
        <f aca="false">J443/G443</f>
        <v>0.573237872651007</v>
      </c>
      <c r="O443" s="18" t="n">
        <f aca="false">LN(L443/(3.14*H443^2/4))</f>
        <v>0.851528499787541</v>
      </c>
    </row>
    <row r="444" customFormat="false" ht="14.25" hidden="false" customHeight="false" outlineLevel="0" collapsed="false">
      <c r="A444" s="14" t="n">
        <v>43.06</v>
      </c>
      <c r="B444" s="14" t="n">
        <v>9.3485</v>
      </c>
      <c r="C444" s="19" t="n">
        <v>85528</v>
      </c>
      <c r="G444" s="20" t="n">
        <f aca="false">$G$11</f>
        <v>14.9</v>
      </c>
      <c r="H444" s="20" t="n">
        <f aca="false">$H$11</f>
        <v>9.2</v>
      </c>
      <c r="I444" s="6" t="n">
        <f aca="false">(3.14*H444^2/4)*G444</f>
        <v>989.99176</v>
      </c>
      <c r="J444" s="6" t="n">
        <f aca="false">B444-C444/(2*10^5/1.8467)</f>
        <v>8.558777212</v>
      </c>
      <c r="K444" s="24" t="n">
        <f aca="false">G444-J444</f>
        <v>6.341222788</v>
      </c>
      <c r="L444" s="6" t="n">
        <f aca="false">I444/K444</f>
        <v>156.120009199715</v>
      </c>
      <c r="M444" s="25" t="n">
        <f aca="false">C444/L444</f>
        <v>547.834966436553</v>
      </c>
      <c r="N444" s="17" t="n">
        <f aca="false">J444/G444</f>
        <v>0.574414577986577</v>
      </c>
      <c r="O444" s="18" t="n">
        <f aca="false">LN(L444/(3.14*H444^2/4))</f>
        <v>0.854289594329353</v>
      </c>
    </row>
    <row r="445" customFormat="false" ht="14.25" hidden="false" customHeight="false" outlineLevel="0" collapsed="false">
      <c r="A445" s="14" t="n">
        <v>43.16</v>
      </c>
      <c r="B445" s="14" t="n">
        <v>9.369</v>
      </c>
      <c r="C445" s="19" t="n">
        <v>85658</v>
      </c>
      <c r="G445" s="20" t="n">
        <f aca="false">$G$11</f>
        <v>14.9</v>
      </c>
      <c r="H445" s="20" t="n">
        <f aca="false">$H$11</f>
        <v>9.2</v>
      </c>
      <c r="I445" s="6" t="n">
        <f aca="false">(3.14*H445^2/4)*G445</f>
        <v>989.99176</v>
      </c>
      <c r="J445" s="6" t="n">
        <f aca="false">B445-C445/(2*10^5/1.8467)</f>
        <v>8.578076857</v>
      </c>
      <c r="K445" s="24" t="n">
        <f aca="false">G445-J445</f>
        <v>6.321923143</v>
      </c>
      <c r="L445" s="6" t="n">
        <f aca="false">I445/K445</f>
        <v>156.596614290728</v>
      </c>
      <c r="M445" s="25" t="n">
        <f aca="false">C445/L445</f>
        <v>546.997777620992</v>
      </c>
      <c r="N445" s="17" t="n">
        <f aca="false">J445/G445</f>
        <v>0.575709856174497</v>
      </c>
      <c r="O445" s="18" t="n">
        <f aca="false">LN(L445/(3.14*H445^2/4))</f>
        <v>0.857337756302433</v>
      </c>
    </row>
    <row r="446" customFormat="false" ht="14.25" hidden="false" customHeight="false" outlineLevel="0" collapsed="false">
      <c r="A446" s="14" t="n">
        <v>43.26</v>
      </c>
      <c r="B446" s="14" t="n">
        <v>9.3901</v>
      </c>
      <c r="C446" s="19" t="n">
        <v>85955</v>
      </c>
      <c r="G446" s="20" t="n">
        <f aca="false">$G$11</f>
        <v>14.9</v>
      </c>
      <c r="H446" s="20" t="n">
        <f aca="false">$H$11</f>
        <v>9.2</v>
      </c>
      <c r="I446" s="6" t="n">
        <f aca="false">(3.14*H446^2/4)*G446</f>
        <v>989.99176</v>
      </c>
      <c r="J446" s="6" t="n">
        <f aca="false">B446-C446/(2*10^5/1.8467)</f>
        <v>8.5964345075</v>
      </c>
      <c r="K446" s="24" t="n">
        <f aca="false">G446-J446</f>
        <v>6.3035654925</v>
      </c>
      <c r="L446" s="6" t="n">
        <f aca="false">I446/K446</f>
        <v>157.052665063589</v>
      </c>
      <c r="M446" s="25" t="n">
        <f aca="false">C446/L446</f>
        <v>547.300486529138</v>
      </c>
      <c r="N446" s="17" t="n">
        <f aca="false">J446/G446</f>
        <v>0.576941913255034</v>
      </c>
      <c r="O446" s="18" t="n">
        <f aca="false">LN(L446/(3.14*H446^2/4))</f>
        <v>0.860245788453426</v>
      </c>
    </row>
    <row r="447" customFormat="false" ht="14.25" hidden="false" customHeight="false" outlineLevel="0" collapsed="false">
      <c r="A447" s="14" t="n">
        <v>43.36</v>
      </c>
      <c r="B447" s="14" t="n">
        <v>9.4102</v>
      </c>
      <c r="C447" s="19" t="n">
        <v>86448</v>
      </c>
      <c r="G447" s="20" t="n">
        <f aca="false">$G$11</f>
        <v>14.9</v>
      </c>
      <c r="H447" s="20" t="n">
        <f aca="false">$H$11</f>
        <v>9.2</v>
      </c>
      <c r="I447" s="6" t="n">
        <f aca="false">(3.14*H447^2/4)*G447</f>
        <v>989.99176</v>
      </c>
      <c r="J447" s="6" t="n">
        <f aca="false">B447-C447/(2*10^5/1.8467)</f>
        <v>8.611982392</v>
      </c>
      <c r="K447" s="24" t="n">
        <f aca="false">G447-J447</f>
        <v>6.288017608</v>
      </c>
      <c r="L447" s="6" t="n">
        <f aca="false">I447/K447</f>
        <v>157.440996784181</v>
      </c>
      <c r="M447" s="25" t="n">
        <f aca="false">C447/L447</f>
        <v>549.081889506216</v>
      </c>
      <c r="N447" s="17" t="n">
        <f aca="false">J447/G447</f>
        <v>0.577985395436242</v>
      </c>
      <c r="O447" s="18" t="n">
        <f aca="false">LN(L447/(3.14*H447^2/4))</f>
        <v>0.862715357573976</v>
      </c>
    </row>
    <row r="448" customFormat="false" ht="14.25" hidden="false" customHeight="false" outlineLevel="0" collapsed="false">
      <c r="A448" s="14" t="n">
        <v>43.46</v>
      </c>
      <c r="B448" s="14" t="n">
        <v>9.4309</v>
      </c>
      <c r="C448" s="19" t="n">
        <v>86699</v>
      </c>
      <c r="G448" s="20" t="n">
        <f aca="false">$G$11</f>
        <v>14.9</v>
      </c>
      <c r="H448" s="20" t="n">
        <f aca="false">$H$11</f>
        <v>9.2</v>
      </c>
      <c r="I448" s="6" t="n">
        <f aca="false">(3.14*H448^2/4)*G448</f>
        <v>989.99176</v>
      </c>
      <c r="J448" s="6" t="n">
        <f aca="false">B448-C448/(2*10^5/1.8467)</f>
        <v>8.6303647835</v>
      </c>
      <c r="K448" s="24" t="n">
        <f aca="false">G448-J448</f>
        <v>6.2696352165</v>
      </c>
      <c r="L448" s="6" t="n">
        <f aca="false">I448/K448</f>
        <v>157.902609292899</v>
      </c>
      <c r="M448" s="25" t="n">
        <f aca="false">C448/L448</f>
        <v>549.066290850071</v>
      </c>
      <c r="N448" s="17" t="n">
        <f aca="false">J448/G448</f>
        <v>0.579219112986577</v>
      </c>
      <c r="O448" s="18" t="n">
        <f aca="false">LN(L448/(3.14*H448^2/4))</f>
        <v>0.865643039185661</v>
      </c>
    </row>
    <row r="449" customFormat="false" ht="14.25" hidden="false" customHeight="false" outlineLevel="0" collapsed="false">
      <c r="A449" s="14" t="n">
        <v>43.56</v>
      </c>
      <c r="B449" s="14" t="n">
        <v>9.4516</v>
      </c>
      <c r="C449" s="19" t="n">
        <v>87184</v>
      </c>
      <c r="G449" s="20" t="n">
        <f aca="false">$G$11</f>
        <v>14.9</v>
      </c>
      <c r="H449" s="20" t="n">
        <f aca="false">$H$11</f>
        <v>9.2</v>
      </c>
      <c r="I449" s="6" t="n">
        <f aca="false">(3.14*H449^2/4)*G449</f>
        <v>989.99176</v>
      </c>
      <c r="J449" s="6" t="n">
        <f aca="false">B449-C449/(2*10^5/1.8467)</f>
        <v>8.646586536</v>
      </c>
      <c r="K449" s="24" t="n">
        <f aca="false">G449-J449</f>
        <v>6.253413464</v>
      </c>
      <c r="L449" s="6" t="n">
        <f aca="false">I449/K449</f>
        <v>158.312218710507</v>
      </c>
      <c r="M449" s="25" t="n">
        <f aca="false">C449/L449</f>
        <v>550.709229585281</v>
      </c>
      <c r="N449" s="17" t="n">
        <f aca="false">J449/G449</f>
        <v>0.580307821208054</v>
      </c>
      <c r="O449" s="18" t="n">
        <f aca="false">LN(L449/(3.14*H449^2/4))</f>
        <v>0.868233744051049</v>
      </c>
    </row>
    <row r="450" customFormat="false" ht="14.25" hidden="false" customHeight="false" outlineLevel="0" collapsed="false">
      <c r="A450" s="14" t="n">
        <v>43.66</v>
      </c>
      <c r="B450" s="14" t="n">
        <v>9.4723</v>
      </c>
      <c r="C450" s="19" t="n">
        <v>87517</v>
      </c>
      <c r="G450" s="20" t="n">
        <f aca="false">$G$11</f>
        <v>14.9</v>
      </c>
      <c r="H450" s="20" t="n">
        <f aca="false">$H$11</f>
        <v>9.2</v>
      </c>
      <c r="I450" s="6" t="n">
        <f aca="false">(3.14*H450^2/4)*G450</f>
        <v>989.99176</v>
      </c>
      <c r="J450" s="6" t="n">
        <f aca="false">B450-C450/(2*10^5/1.8467)</f>
        <v>8.6642117805</v>
      </c>
      <c r="K450" s="24" t="n">
        <f aca="false">G450-J450</f>
        <v>6.2357882195</v>
      </c>
      <c r="L450" s="6" t="n">
        <f aca="false">I450/K450</f>
        <v>158.759682842369</v>
      </c>
      <c r="M450" s="25" t="n">
        <f aca="false">C450/L450</f>
        <v>551.254565599598</v>
      </c>
      <c r="N450" s="17" t="n">
        <f aca="false">J450/G450</f>
        <v>0.58149072352349</v>
      </c>
      <c r="O450" s="18" t="n">
        <f aca="false">LN(L450/(3.14*H450^2/4))</f>
        <v>0.871056223285103</v>
      </c>
    </row>
    <row r="451" customFormat="false" ht="14.25" hidden="false" customHeight="false" outlineLevel="0" collapsed="false">
      <c r="A451" s="14" t="n">
        <v>43.76</v>
      </c>
      <c r="B451" s="14" t="n">
        <v>9.4926</v>
      </c>
      <c r="C451" s="19" t="n">
        <v>87603</v>
      </c>
      <c r="G451" s="20" t="n">
        <f aca="false">$G$11</f>
        <v>14.9</v>
      </c>
      <c r="H451" s="20" t="n">
        <f aca="false">$H$11</f>
        <v>9.2</v>
      </c>
      <c r="I451" s="6" t="n">
        <f aca="false">(3.14*H451^2/4)*G451</f>
        <v>989.99176</v>
      </c>
      <c r="J451" s="6" t="n">
        <f aca="false">B451-C451/(2*10^5/1.8467)</f>
        <v>8.6837176995</v>
      </c>
      <c r="K451" s="24" t="n">
        <f aca="false">G451-J451</f>
        <v>6.2162823005</v>
      </c>
      <c r="L451" s="6" t="n">
        <f aca="false">I451/K451</f>
        <v>159.25785093775</v>
      </c>
      <c r="M451" s="25" t="n">
        <f aca="false">C451/L451</f>
        <v>550.070213080058</v>
      </c>
      <c r="N451" s="17" t="n">
        <f aca="false">J451/G451</f>
        <v>0.582799845604027</v>
      </c>
      <c r="O451" s="18" t="n">
        <f aca="false">LN(L451/(3.14*H451^2/4))</f>
        <v>0.87418918577895</v>
      </c>
    </row>
    <row r="452" customFormat="false" ht="14.25" hidden="false" customHeight="false" outlineLevel="0" collapsed="false">
      <c r="A452" s="14" t="n">
        <v>43.86</v>
      </c>
      <c r="B452" s="14" t="n">
        <v>9.5125</v>
      </c>
      <c r="C452" s="19" t="n">
        <v>88058</v>
      </c>
      <c r="G452" s="20" t="n">
        <f aca="false">$G$11</f>
        <v>14.9</v>
      </c>
      <c r="H452" s="20" t="n">
        <f aca="false">$H$11</f>
        <v>9.2</v>
      </c>
      <c r="I452" s="6" t="n">
        <f aca="false">(3.14*H452^2/4)*G452</f>
        <v>989.99176</v>
      </c>
      <c r="J452" s="6" t="n">
        <f aca="false">B452-C452/(2*10^5/1.8467)</f>
        <v>8.699416457</v>
      </c>
      <c r="K452" s="24" t="n">
        <f aca="false">G452-J452</f>
        <v>6.200583543</v>
      </c>
      <c r="L452" s="6" t="n">
        <f aca="false">I452/K452</f>
        <v>159.661063049078</v>
      </c>
      <c r="M452" s="25" t="n">
        <f aca="false">C452/L452</f>
        <v>551.530838629903</v>
      </c>
      <c r="N452" s="17" t="n">
        <f aca="false">J452/G452</f>
        <v>0.583853453489933</v>
      </c>
      <c r="O452" s="18" t="n">
        <f aca="false">LN(L452/(3.14*H452^2/4))</f>
        <v>0.876717805490652</v>
      </c>
    </row>
    <row r="453" customFormat="false" ht="14.25" hidden="false" customHeight="false" outlineLevel="0" collapsed="false">
      <c r="A453" s="14" t="n">
        <v>43.96</v>
      </c>
      <c r="B453" s="14" t="n">
        <v>9.5329</v>
      </c>
      <c r="C453" s="19" t="n">
        <v>88332</v>
      </c>
      <c r="G453" s="20" t="n">
        <f aca="false">$G$11</f>
        <v>14.9</v>
      </c>
      <c r="H453" s="20" t="n">
        <f aca="false">$H$11</f>
        <v>9.2</v>
      </c>
      <c r="I453" s="6" t="n">
        <f aca="false">(3.14*H453^2/4)*G453</f>
        <v>989.99176</v>
      </c>
      <c r="J453" s="6" t="n">
        <f aca="false">B453-C453/(2*10^5/1.8467)</f>
        <v>8.717286478</v>
      </c>
      <c r="K453" s="24" t="n">
        <f aca="false">G453-J453</f>
        <v>6.182713522</v>
      </c>
      <c r="L453" s="6" t="n">
        <f aca="false">I453/K453</f>
        <v>160.122534624531</v>
      </c>
      <c r="M453" s="25" t="n">
        <f aca="false">C453/L453</f>
        <v>551.652521658669</v>
      </c>
      <c r="N453" s="17" t="n">
        <f aca="false">J453/G453</f>
        <v>0.585052783758389</v>
      </c>
      <c r="O453" s="18" t="n">
        <f aca="false">LN(L453/(3.14*H453^2/4))</f>
        <v>0.879603956619996</v>
      </c>
    </row>
    <row r="454" customFormat="false" ht="14.25" hidden="false" customHeight="false" outlineLevel="0" collapsed="false">
      <c r="A454" s="14" t="n">
        <v>44.06</v>
      </c>
      <c r="B454" s="14" t="n">
        <v>9.5535</v>
      </c>
      <c r="C454" s="19" t="n">
        <v>88739</v>
      </c>
      <c r="G454" s="20" t="n">
        <f aca="false">$G$11</f>
        <v>14.9</v>
      </c>
      <c r="H454" s="20" t="n">
        <f aca="false">$H$11</f>
        <v>9.2</v>
      </c>
      <c r="I454" s="6" t="n">
        <f aca="false">(3.14*H454^2/4)*G454</f>
        <v>989.99176</v>
      </c>
      <c r="J454" s="6" t="n">
        <f aca="false">B454-C454/(2*10^5/1.8467)</f>
        <v>8.7341284435</v>
      </c>
      <c r="K454" s="24" t="n">
        <f aca="false">G454-J454</f>
        <v>6.1658715565</v>
      </c>
      <c r="L454" s="6" t="n">
        <f aca="false">I454/K454</f>
        <v>160.55990640226</v>
      </c>
      <c r="M454" s="25" t="n">
        <f aca="false">C454/L454</f>
        <v>552.684676943426</v>
      </c>
      <c r="N454" s="17" t="n">
        <f aca="false">J454/G454</f>
        <v>0.586183117013423</v>
      </c>
      <c r="O454" s="18" t="n">
        <f aca="false">LN(L454/(3.14*H454^2/4))</f>
        <v>0.882331714632089</v>
      </c>
    </row>
    <row r="455" customFormat="false" ht="14.25" hidden="false" customHeight="false" outlineLevel="0" collapsed="false">
      <c r="A455" s="14" t="n">
        <v>44.16</v>
      </c>
      <c r="B455" s="14" t="n">
        <v>9.5738</v>
      </c>
      <c r="C455" s="19" t="n">
        <v>89116</v>
      </c>
      <c r="G455" s="20" t="n">
        <f aca="false">$G$11</f>
        <v>14.9</v>
      </c>
      <c r="H455" s="20" t="n">
        <f aca="false">$H$11</f>
        <v>9.2</v>
      </c>
      <c r="I455" s="6" t="n">
        <f aca="false">(3.14*H455^2/4)*G455</f>
        <v>989.99176</v>
      </c>
      <c r="J455" s="6" t="n">
        <f aca="false">B455-C455/(2*10^5/1.8467)</f>
        <v>8.750947414</v>
      </c>
      <c r="K455" s="24" t="n">
        <f aca="false">G455-J455</f>
        <v>6.149052586</v>
      </c>
      <c r="L455" s="6" t="n">
        <f aca="false">I455/K455</f>
        <v>160.999071995902</v>
      </c>
      <c r="M455" s="25" t="n">
        <f aca="false">C455/L455</f>
        <v>553.518718432541</v>
      </c>
      <c r="N455" s="17" t="n">
        <f aca="false">J455/G455</f>
        <v>0.587311906979866</v>
      </c>
      <c r="O455" s="18" t="n">
        <f aca="false">LN(L455/(3.14*H455^2/4))</f>
        <v>0.885063194056981</v>
      </c>
    </row>
    <row r="456" customFormat="false" ht="14.25" hidden="false" customHeight="false" outlineLevel="0" collapsed="false">
      <c r="A456" s="14" t="n">
        <v>44.26</v>
      </c>
      <c r="B456" s="14" t="n">
        <v>9.5938</v>
      </c>
      <c r="C456" s="19" t="n">
        <v>89330</v>
      </c>
      <c r="G456" s="20" t="n">
        <f aca="false">$G$11</f>
        <v>14.9</v>
      </c>
      <c r="H456" s="20" t="n">
        <f aca="false">$H$11</f>
        <v>9.2</v>
      </c>
      <c r="I456" s="6" t="n">
        <f aca="false">(3.14*H456^2/4)*G456</f>
        <v>989.99176</v>
      </c>
      <c r="J456" s="6" t="n">
        <f aca="false">B456-C456/(2*10^5/1.8467)</f>
        <v>8.768971445</v>
      </c>
      <c r="K456" s="24" t="n">
        <f aca="false">G456-J456</f>
        <v>6.131028555</v>
      </c>
      <c r="L456" s="6" t="n">
        <f aca="false">I456/K456</f>
        <v>161.472377940996</v>
      </c>
      <c r="M456" s="25" t="n">
        <f aca="false">C456/L456</f>
        <v>553.221554912892</v>
      </c>
      <c r="N456" s="17" t="n">
        <f aca="false">J456/G456</f>
        <v>0.588521573489933</v>
      </c>
      <c r="O456" s="18" t="n">
        <f aca="false">LN(L456/(3.14*H456^2/4))</f>
        <v>0.88799868670332</v>
      </c>
    </row>
    <row r="457" customFormat="false" ht="14.25" hidden="false" customHeight="false" outlineLevel="0" collapsed="false">
      <c r="A457" s="14" t="n">
        <v>44.36</v>
      </c>
      <c r="B457" s="14" t="n">
        <v>9.6136</v>
      </c>
      <c r="C457" s="19" t="n">
        <v>89650</v>
      </c>
      <c r="G457" s="20" t="n">
        <f aca="false">$G$11</f>
        <v>14.9</v>
      </c>
      <c r="H457" s="20" t="n">
        <f aca="false">$H$11</f>
        <v>9.2</v>
      </c>
      <c r="I457" s="6" t="n">
        <f aca="false">(3.14*H457^2/4)*G457</f>
        <v>989.99176</v>
      </c>
      <c r="J457" s="6" t="n">
        <f aca="false">B457-C457/(2*10^5/1.8467)</f>
        <v>8.785816725</v>
      </c>
      <c r="K457" s="24" t="n">
        <f aca="false">G457-J457</f>
        <v>6.114183275</v>
      </c>
      <c r="L457" s="6" t="n">
        <f aca="false">I457/K457</f>
        <v>161.917252962948</v>
      </c>
      <c r="M457" s="25" t="n">
        <f aca="false">C457/L457</f>
        <v>553.677871625669</v>
      </c>
      <c r="N457" s="17" t="n">
        <f aca="false">J457/G457</f>
        <v>0.589652129194631</v>
      </c>
      <c r="O457" s="18" t="n">
        <f aca="false">LN(L457/(3.14*H457^2/4))</f>
        <v>0.890750013648112</v>
      </c>
    </row>
    <row r="458" customFormat="false" ht="14.25" hidden="false" customHeight="false" outlineLevel="0" collapsed="false">
      <c r="A458" s="14" t="n">
        <v>44.46</v>
      </c>
      <c r="B458" s="14" t="n">
        <v>9.6338</v>
      </c>
      <c r="C458" s="19" t="n">
        <v>90056</v>
      </c>
      <c r="G458" s="20" t="n">
        <f aca="false">$G$11</f>
        <v>14.9</v>
      </c>
      <c r="H458" s="20" t="n">
        <f aca="false">$H$11</f>
        <v>9.2</v>
      </c>
      <c r="I458" s="6" t="n">
        <f aca="false">(3.14*H458^2/4)*G458</f>
        <v>989.99176</v>
      </c>
      <c r="J458" s="6" t="n">
        <f aca="false">B458-C458/(2*10^5/1.8467)</f>
        <v>8.802267924</v>
      </c>
      <c r="K458" s="24" t="n">
        <f aca="false">G458-J458</f>
        <v>6.097732076</v>
      </c>
      <c r="L458" s="6" t="n">
        <f aca="false">I458/K458</f>
        <v>162.354092908821</v>
      </c>
      <c r="M458" s="25" t="n">
        <f aca="false">C458/L458</f>
        <v>554.688818658709</v>
      </c>
      <c r="N458" s="17" t="n">
        <f aca="false">J458/G458</f>
        <v>0.590756236510067</v>
      </c>
      <c r="O458" s="18" t="n">
        <f aca="false">LN(L458/(3.14*H458^2/4))</f>
        <v>0.893444301723162</v>
      </c>
    </row>
    <row r="459" customFormat="false" ht="14.25" hidden="false" customHeight="false" outlineLevel="0" collapsed="false">
      <c r="A459" s="14" t="n">
        <v>44.56</v>
      </c>
      <c r="B459" s="14" t="n">
        <v>9.6545</v>
      </c>
      <c r="C459" s="19" t="n">
        <v>90294</v>
      </c>
      <c r="G459" s="20" t="n">
        <f aca="false">$G$11</f>
        <v>14.9</v>
      </c>
      <c r="H459" s="20" t="n">
        <f aca="false">$H$11</f>
        <v>9.2</v>
      </c>
      <c r="I459" s="6" t="n">
        <f aca="false">(3.14*H459^2/4)*G459</f>
        <v>989.99176</v>
      </c>
      <c r="J459" s="6" t="n">
        <f aca="false">B459-C459/(2*10^5/1.8467)</f>
        <v>8.820770351</v>
      </c>
      <c r="K459" s="24" t="n">
        <f aca="false">G459-J459</f>
        <v>6.079229649</v>
      </c>
      <c r="L459" s="6" t="n">
        <f aca="false">I459/K459</f>
        <v>162.848225377182</v>
      </c>
      <c r="M459" s="25" t="n">
        <f aca="false">C459/L459</f>
        <v>554.467202764199</v>
      </c>
      <c r="N459" s="17" t="n">
        <f aca="false">J459/G459</f>
        <v>0.591998010134228</v>
      </c>
      <c r="O459" s="18" t="n">
        <f aca="false">LN(L459/(3.14*H459^2/4))</f>
        <v>0.896483227467879</v>
      </c>
    </row>
    <row r="460" customFormat="false" ht="14.25" hidden="false" customHeight="false" outlineLevel="0" collapsed="false">
      <c r="A460" s="14" t="n">
        <v>44.66</v>
      </c>
      <c r="B460" s="14" t="n">
        <v>9.6748</v>
      </c>
      <c r="C460" s="19" t="n">
        <v>90747</v>
      </c>
      <c r="G460" s="20" t="n">
        <f aca="false">$G$11</f>
        <v>14.9</v>
      </c>
      <c r="H460" s="20" t="n">
        <f aca="false">$H$11</f>
        <v>9.2</v>
      </c>
      <c r="I460" s="6" t="n">
        <f aca="false">(3.14*H460^2/4)*G460</f>
        <v>989.99176</v>
      </c>
      <c r="J460" s="6" t="n">
        <f aca="false">B460-C460/(2*10^5/1.8467)</f>
        <v>8.8368875755</v>
      </c>
      <c r="K460" s="24" t="n">
        <f aca="false">G460-J460</f>
        <v>6.0631124245</v>
      </c>
      <c r="L460" s="6" t="n">
        <f aca="false">I460/K460</f>
        <v>163.281115487751</v>
      </c>
      <c r="M460" s="25" t="n">
        <f aca="false">C460/L460</f>
        <v>555.771558327013</v>
      </c>
      <c r="N460" s="17" t="n">
        <f aca="false">J460/G460</f>
        <v>0.593079703053691</v>
      </c>
      <c r="O460" s="18" t="n">
        <f aca="false">LN(L460/(3.14*H460^2/4))</f>
        <v>0.899137943315607</v>
      </c>
    </row>
    <row r="461" customFormat="false" ht="14.25" hidden="false" customHeight="false" outlineLevel="0" collapsed="false">
      <c r="A461" s="14" t="n">
        <v>44.76</v>
      </c>
      <c r="B461" s="14" t="n">
        <v>9.6942</v>
      </c>
      <c r="C461" s="19" t="n">
        <v>91046</v>
      </c>
      <c r="G461" s="20" t="n">
        <f aca="false">$G$11</f>
        <v>14.9</v>
      </c>
      <c r="H461" s="20" t="n">
        <f aca="false">$H$11</f>
        <v>9.2</v>
      </c>
      <c r="I461" s="6" t="n">
        <f aca="false">(3.14*H461^2/4)*G461</f>
        <v>989.99176</v>
      </c>
      <c r="J461" s="6" t="n">
        <f aca="false">B461-C461/(2*10^5/1.8467)</f>
        <v>8.853526759</v>
      </c>
      <c r="K461" s="24" t="n">
        <f aca="false">G461-J461</f>
        <v>6.046473241</v>
      </c>
      <c r="L461" s="6" t="n">
        <f aca="false">I461/K461</f>
        <v>163.730445921277</v>
      </c>
      <c r="M461" s="25" t="n">
        <f aca="false">C461/L461</f>
        <v>556.072509835926</v>
      </c>
      <c r="N461" s="17" t="n">
        <f aca="false">J461/G461</f>
        <v>0.594196426778524</v>
      </c>
      <c r="O461" s="18" t="n">
        <f aca="false">LN(L461/(3.14*H461^2/4))</f>
        <v>0.901886046253447</v>
      </c>
    </row>
    <row r="462" customFormat="false" ht="14.25" hidden="false" customHeight="false" outlineLevel="0" collapsed="false">
      <c r="A462" s="14" t="n">
        <v>44.86</v>
      </c>
      <c r="B462" s="14" t="n">
        <v>9.7141</v>
      </c>
      <c r="C462" s="19" t="n">
        <v>91411</v>
      </c>
      <c r="G462" s="20" t="n">
        <f aca="false">$G$11</f>
        <v>14.9</v>
      </c>
      <c r="H462" s="20" t="n">
        <f aca="false">$H$11</f>
        <v>9.2</v>
      </c>
      <c r="I462" s="6" t="n">
        <f aca="false">(3.14*H462^2/4)*G462</f>
        <v>989.99176</v>
      </c>
      <c r="J462" s="6" t="n">
        <f aca="false">B462-C462/(2*10^5/1.8467)</f>
        <v>8.8700565315</v>
      </c>
      <c r="K462" s="24" t="n">
        <f aca="false">G462-J462</f>
        <v>6.0299434685</v>
      </c>
      <c r="L462" s="6" t="n">
        <f aca="false">I462/K462</f>
        <v>164.179277164313</v>
      </c>
      <c r="M462" s="25" t="n">
        <f aca="false">C462/L462</f>
        <v>556.775505282038</v>
      </c>
      <c r="N462" s="17" t="n">
        <f aca="false">J462/G462</f>
        <v>0.595305807483222</v>
      </c>
      <c r="O462" s="18" t="n">
        <f aca="false">LN(L462/(3.14*H462^2/4))</f>
        <v>0.904623577297725</v>
      </c>
    </row>
    <row r="463" customFormat="false" ht="14.25" hidden="false" customHeight="false" outlineLevel="0" collapsed="false">
      <c r="A463" s="14" t="n">
        <v>44.96</v>
      </c>
      <c r="B463" s="14" t="n">
        <v>9.7354</v>
      </c>
      <c r="C463" s="19" t="n">
        <v>91724</v>
      </c>
      <c r="G463" s="20" t="n">
        <f aca="false">$G$11</f>
        <v>14.9</v>
      </c>
      <c r="H463" s="20" t="n">
        <f aca="false">$H$11</f>
        <v>9.2</v>
      </c>
      <c r="I463" s="6" t="n">
        <f aca="false">(3.14*H463^2/4)*G463</f>
        <v>989.99176</v>
      </c>
      <c r="J463" s="6" t="n">
        <f aca="false">B463-C463/(2*10^5/1.8467)</f>
        <v>8.888466446</v>
      </c>
      <c r="K463" s="24" t="n">
        <f aca="false">G463-J463</f>
        <v>6.011533554</v>
      </c>
      <c r="L463" s="6" t="n">
        <f aca="false">I463/K463</f>
        <v>164.682065084919</v>
      </c>
      <c r="M463" s="25" t="n">
        <f aca="false">C463/L463</f>
        <v>556.976255748933</v>
      </c>
      <c r="N463" s="17" t="n">
        <f aca="false">J463/G463</f>
        <v>0.596541372214765</v>
      </c>
      <c r="O463" s="18" t="n">
        <f aca="false">LN(L463/(3.14*H463^2/4))</f>
        <v>0.907681329898965</v>
      </c>
    </row>
    <row r="464" customFormat="false" ht="14.25" hidden="false" customHeight="false" outlineLevel="0" collapsed="false">
      <c r="A464" s="14" t="n">
        <v>45.06</v>
      </c>
      <c r="B464" s="14" t="n">
        <v>9.7559</v>
      </c>
      <c r="C464" s="19" t="n">
        <v>91985</v>
      </c>
      <c r="G464" s="20" t="n">
        <f aca="false">$G$11</f>
        <v>14.9</v>
      </c>
      <c r="H464" s="20" t="n">
        <f aca="false">$H$11</f>
        <v>9.2</v>
      </c>
      <c r="I464" s="6" t="n">
        <f aca="false">(3.14*H464^2/4)*G464</f>
        <v>989.99176</v>
      </c>
      <c r="J464" s="6" t="n">
        <f aca="false">B464-C464/(2*10^5/1.8467)</f>
        <v>8.9065565025</v>
      </c>
      <c r="K464" s="24" t="n">
        <f aca="false">G464-J464</f>
        <v>5.9934434975</v>
      </c>
      <c r="L464" s="6" t="n">
        <f aca="false">I464/K464</f>
        <v>165.179126225674</v>
      </c>
      <c r="M464" s="25" t="n">
        <f aca="false">C464/L464</f>
        <v>556.880291728426</v>
      </c>
      <c r="N464" s="17" t="n">
        <f aca="false">J464/G464</f>
        <v>0.597755469966443</v>
      </c>
      <c r="O464" s="18" t="n">
        <f aca="false">LN(L464/(3.14*H464^2/4))</f>
        <v>0.910695091627071</v>
      </c>
    </row>
    <row r="465" customFormat="false" ht="14.25" hidden="false" customHeight="false" outlineLevel="0" collapsed="false">
      <c r="A465" s="14" t="n">
        <v>45.16</v>
      </c>
      <c r="B465" s="14" t="n">
        <v>9.7753</v>
      </c>
      <c r="C465" s="19" t="n">
        <v>92373</v>
      </c>
      <c r="G465" s="20" t="n">
        <f aca="false">$G$11</f>
        <v>14.9</v>
      </c>
      <c r="H465" s="20" t="n">
        <f aca="false">$H$11</f>
        <v>9.2</v>
      </c>
      <c r="I465" s="6" t="n">
        <f aca="false">(3.14*H465^2/4)*G465</f>
        <v>989.99176</v>
      </c>
      <c r="J465" s="6" t="n">
        <f aca="false">B465-C465/(2*10^5/1.8467)</f>
        <v>8.9223739045</v>
      </c>
      <c r="K465" s="24" t="n">
        <f aca="false">G465-J465</f>
        <v>5.9776260955</v>
      </c>
      <c r="L465" s="6" t="n">
        <f aca="false">I465/K465</f>
        <v>165.616206866012</v>
      </c>
      <c r="M465" s="25" t="n">
        <f aca="false">C465/L465</f>
        <v>557.753385058096</v>
      </c>
      <c r="N465" s="17" t="n">
        <f aca="false">J465/G465</f>
        <v>0.59881704057047</v>
      </c>
      <c r="O465" s="18" t="n">
        <f aca="false">LN(L465/(3.14*H465^2/4))</f>
        <v>0.913337697800564</v>
      </c>
    </row>
    <row r="466" customFormat="false" ht="14.25" hidden="false" customHeight="false" outlineLevel="0" collapsed="false">
      <c r="A466" s="14" t="n">
        <v>45.26</v>
      </c>
      <c r="B466" s="14" t="n">
        <v>9.796</v>
      </c>
      <c r="C466" s="19" t="n">
        <v>92728</v>
      </c>
      <c r="G466" s="20" t="n">
        <f aca="false">$G$11</f>
        <v>14.9</v>
      </c>
      <c r="H466" s="20" t="n">
        <f aca="false">$H$11</f>
        <v>9.2</v>
      </c>
      <c r="I466" s="6" t="n">
        <f aca="false">(3.14*H466^2/4)*G466</f>
        <v>989.99176</v>
      </c>
      <c r="J466" s="6" t="n">
        <f aca="false">B466-C466/(2*10^5/1.8467)</f>
        <v>8.939796012</v>
      </c>
      <c r="K466" s="24" t="n">
        <f aca="false">G466-J466</f>
        <v>5.960203988</v>
      </c>
      <c r="L466" s="6" t="n">
        <f aca="false">I466/K466</f>
        <v>166.100315021634</v>
      </c>
      <c r="M466" s="25" t="n">
        <f aca="false">C466/L466</f>
        <v>558.265045962872</v>
      </c>
      <c r="N466" s="17" t="n">
        <f aca="false">J466/G466</f>
        <v>0.599986309530201</v>
      </c>
      <c r="O466" s="18" t="n">
        <f aca="false">LN(L466/(3.14*H466^2/4))</f>
        <v>0.91625650628536</v>
      </c>
    </row>
    <row r="467" customFormat="false" ht="14.25" hidden="false" customHeight="false" outlineLevel="0" collapsed="false">
      <c r="A467" s="14" t="n">
        <v>45.36</v>
      </c>
      <c r="B467" s="14" t="n">
        <v>9.8167</v>
      </c>
      <c r="C467" s="19" t="n">
        <v>93078</v>
      </c>
      <c r="G467" s="20" t="n">
        <f aca="false">$G$11</f>
        <v>14.9</v>
      </c>
      <c r="H467" s="20" t="n">
        <f aca="false">$H$11</f>
        <v>9.2</v>
      </c>
      <c r="I467" s="6" t="n">
        <f aca="false">(3.14*H467^2/4)*G467</f>
        <v>989.99176</v>
      </c>
      <c r="J467" s="6" t="n">
        <f aca="false">B467-C467/(2*10^5/1.8467)</f>
        <v>8.957264287</v>
      </c>
      <c r="K467" s="24" t="n">
        <f aca="false">G467-J467</f>
        <v>5.942735713</v>
      </c>
      <c r="L467" s="6" t="n">
        <f aca="false">I467/K467</f>
        <v>166.588555811821</v>
      </c>
      <c r="M467" s="25" t="n">
        <f aca="false">C467/L467</f>
        <v>558.729857200644</v>
      </c>
      <c r="N467" s="17" t="n">
        <f aca="false">J467/G467</f>
        <v>0.601158676979866</v>
      </c>
      <c r="O467" s="18" t="n">
        <f aca="false">LN(L467/(3.14*H467^2/4))</f>
        <v>0.919191627856918</v>
      </c>
    </row>
    <row r="468" customFormat="false" ht="14.25" hidden="false" customHeight="false" outlineLevel="0" collapsed="false">
      <c r="A468" s="14" t="n">
        <v>45.46</v>
      </c>
      <c r="B468" s="14" t="n">
        <v>9.8365</v>
      </c>
      <c r="C468" s="19" t="n">
        <v>93448</v>
      </c>
      <c r="G468" s="20" t="n">
        <f aca="false">$G$11</f>
        <v>14.9</v>
      </c>
      <c r="H468" s="20" t="n">
        <f aca="false">$H$11</f>
        <v>9.2</v>
      </c>
      <c r="I468" s="6" t="n">
        <f aca="false">(3.14*H468^2/4)*G468</f>
        <v>989.99176</v>
      </c>
      <c r="J468" s="6" t="n">
        <f aca="false">B468-C468/(2*10^5/1.8467)</f>
        <v>8.973647892</v>
      </c>
      <c r="K468" s="24" t="n">
        <f aca="false">G468-J468</f>
        <v>5.926352108</v>
      </c>
      <c r="L468" s="6" t="n">
        <f aca="false">I468/K468</f>
        <v>167.049095625555</v>
      </c>
      <c r="M468" s="25" t="n">
        <f aca="false">C468/L468</f>
        <v>559.404405334024</v>
      </c>
      <c r="N468" s="17" t="n">
        <f aca="false">J468/G468</f>
        <v>0.602258247785235</v>
      </c>
      <c r="O468" s="18" t="n">
        <f aca="false">LN(L468/(3.14*H468^2/4))</f>
        <v>0.921952348082907</v>
      </c>
    </row>
    <row r="469" customFormat="false" ht="14.25" hidden="false" customHeight="false" outlineLevel="0" collapsed="false">
      <c r="A469" s="14" t="n">
        <v>45.56</v>
      </c>
      <c r="B469" s="14" t="n">
        <v>9.8572</v>
      </c>
      <c r="C469" s="19" t="n">
        <v>93805</v>
      </c>
      <c r="G469" s="20" t="n">
        <f aca="false">$G$11</f>
        <v>14.9</v>
      </c>
      <c r="H469" s="20" t="n">
        <f aca="false">$H$11</f>
        <v>9.2</v>
      </c>
      <c r="I469" s="6" t="n">
        <f aca="false">(3.14*H469^2/4)*G469</f>
        <v>989.99176</v>
      </c>
      <c r="J469" s="6" t="n">
        <f aca="false">B469-C469/(2*10^5/1.8467)</f>
        <v>8.9910515325</v>
      </c>
      <c r="K469" s="24" t="n">
        <f aca="false">G469-J469</f>
        <v>5.9089484675</v>
      </c>
      <c r="L469" s="6" t="n">
        <f aca="false">I469/K469</f>
        <v>167.541105739047</v>
      </c>
      <c r="M469" s="25" t="n">
        <f aca="false">C469/L469</f>
        <v>559.892448997593</v>
      </c>
      <c r="N469" s="17" t="n">
        <f aca="false">J469/G469</f>
        <v>0.603426277348993</v>
      </c>
      <c r="O469" s="18" t="n">
        <f aca="false">LN(L469/(3.14*H469^2/4))</f>
        <v>0.924893321644689</v>
      </c>
    </row>
    <row r="470" customFormat="false" ht="14.25" hidden="false" customHeight="false" outlineLevel="0" collapsed="false">
      <c r="A470" s="14" t="n">
        <v>45.66</v>
      </c>
      <c r="B470" s="14" t="n">
        <v>9.8773</v>
      </c>
      <c r="C470" s="19" t="n">
        <v>94127</v>
      </c>
      <c r="G470" s="20" t="n">
        <f aca="false">$G$11</f>
        <v>14.9</v>
      </c>
      <c r="H470" s="20" t="n">
        <f aca="false">$H$11</f>
        <v>9.2</v>
      </c>
      <c r="I470" s="6" t="n">
        <f aca="false">(3.14*H470^2/4)*G470</f>
        <v>989.99176</v>
      </c>
      <c r="J470" s="6" t="n">
        <f aca="false">B470-C470/(2*10^5/1.8467)</f>
        <v>9.0081783455</v>
      </c>
      <c r="K470" s="24" t="n">
        <f aca="false">G470-J470</f>
        <v>5.8918216545</v>
      </c>
      <c r="L470" s="6" t="n">
        <f aca="false">I470/K470</f>
        <v>168.028127471217</v>
      </c>
      <c r="M470" s="25" t="n">
        <f aca="false">C470/L470</f>
        <v>560.185972530844</v>
      </c>
      <c r="N470" s="17" t="n">
        <f aca="false">J470/G470</f>
        <v>0.604575727885906</v>
      </c>
      <c r="O470" s="18" t="n">
        <f aca="false">LN(L470/(3.14*H470^2/4))</f>
        <v>0.927795983902834</v>
      </c>
    </row>
    <row r="471" customFormat="false" ht="14.25" hidden="false" customHeight="false" outlineLevel="0" collapsed="false">
      <c r="A471" s="14" t="n">
        <v>45.76</v>
      </c>
      <c r="B471" s="14" t="n">
        <v>9.8986</v>
      </c>
      <c r="C471" s="19" t="n">
        <v>94486</v>
      </c>
      <c r="G471" s="20" t="n">
        <f aca="false">$G$11</f>
        <v>14.9</v>
      </c>
      <c r="H471" s="20" t="n">
        <f aca="false">$H$11</f>
        <v>9.2</v>
      </c>
      <c r="I471" s="6" t="n">
        <f aca="false">(3.14*H471^2/4)*G471</f>
        <v>989.99176</v>
      </c>
      <c r="J471" s="6" t="n">
        <f aca="false">B471-C471/(2*10^5/1.8467)</f>
        <v>9.026163519</v>
      </c>
      <c r="K471" s="24" t="n">
        <f aca="false">G471-J471</f>
        <v>5.873836481</v>
      </c>
      <c r="L471" s="6" t="n">
        <f aca="false">I471/K471</f>
        <v>168.542614899531</v>
      </c>
      <c r="M471" s="25" t="n">
        <f aca="false">C471/L471</f>
        <v>560.605993067827</v>
      </c>
      <c r="N471" s="17" t="n">
        <f aca="false">J471/G471</f>
        <v>0.605782786510067</v>
      </c>
      <c r="O471" s="18" t="n">
        <f aca="false">LN(L471/(3.14*H471^2/4))</f>
        <v>0.930853218322082</v>
      </c>
    </row>
    <row r="472" customFormat="false" ht="14.25" hidden="false" customHeight="false" outlineLevel="0" collapsed="false">
      <c r="A472" s="14" t="n">
        <v>45.86</v>
      </c>
      <c r="B472" s="14" t="n">
        <v>9.9192</v>
      </c>
      <c r="C472" s="19" t="n">
        <v>94884</v>
      </c>
      <c r="G472" s="20" t="n">
        <f aca="false">$G$11</f>
        <v>14.9</v>
      </c>
      <c r="H472" s="20" t="n">
        <f aca="false">$H$11</f>
        <v>9.2</v>
      </c>
      <c r="I472" s="6" t="n">
        <f aca="false">(3.14*H472^2/4)*G472</f>
        <v>989.99176</v>
      </c>
      <c r="J472" s="6" t="n">
        <f aca="false">B472-C472/(2*10^5/1.8467)</f>
        <v>9.043088586</v>
      </c>
      <c r="K472" s="24" t="n">
        <f aca="false">G472-J472</f>
        <v>5.856911414</v>
      </c>
      <c r="L472" s="6" t="n">
        <f aca="false">I472/K472</f>
        <v>169.029662568156</v>
      </c>
      <c r="M472" s="25" t="n">
        <f aca="false">C472/L472</f>
        <v>561.345260697903</v>
      </c>
      <c r="N472" s="17" t="n">
        <f aca="false">J472/G472</f>
        <v>0.60691869704698</v>
      </c>
      <c r="O472" s="18" t="n">
        <f aca="false">LN(L472/(3.14*H472^2/4))</f>
        <v>0.933738810766071</v>
      </c>
    </row>
    <row r="473" customFormat="false" ht="14.25" hidden="false" customHeight="false" outlineLevel="0" collapsed="false">
      <c r="A473" s="14" t="n">
        <v>45.96</v>
      </c>
      <c r="B473" s="14" t="n">
        <v>9.939</v>
      </c>
      <c r="C473" s="19" t="n">
        <v>95170</v>
      </c>
      <c r="G473" s="20" t="n">
        <f aca="false">$G$11</f>
        <v>14.9</v>
      </c>
      <c r="H473" s="20" t="n">
        <f aca="false">$H$11</f>
        <v>9.2</v>
      </c>
      <c r="I473" s="6" t="n">
        <f aca="false">(3.14*H473^2/4)*G473</f>
        <v>989.99176</v>
      </c>
      <c r="J473" s="6" t="n">
        <f aca="false">B473-C473/(2*10^5/1.8467)</f>
        <v>9.060247805</v>
      </c>
      <c r="K473" s="24" t="n">
        <f aca="false">G473-J473</f>
        <v>5.839752195</v>
      </c>
      <c r="L473" s="6" t="n">
        <f aca="false">I473/K473</f>
        <v>169.526330389093</v>
      </c>
      <c r="M473" s="25" t="n">
        <f aca="false">C473/L473</f>
        <v>561.387719427231</v>
      </c>
      <c r="N473" s="17" t="n">
        <f aca="false">J473/G473</f>
        <v>0.608070322483222</v>
      </c>
      <c r="O473" s="18" t="n">
        <f aca="false">LN(L473/(3.14*H473^2/4))</f>
        <v>0.93667284937457</v>
      </c>
    </row>
    <row r="474" customFormat="false" ht="14.25" hidden="false" customHeight="false" outlineLevel="0" collapsed="false">
      <c r="A474" s="14" t="n">
        <v>46.06</v>
      </c>
      <c r="B474" s="14" t="n">
        <v>9.9596</v>
      </c>
      <c r="C474" s="19" t="n">
        <v>95571</v>
      </c>
      <c r="G474" s="20" t="n">
        <f aca="false">$G$11</f>
        <v>14.9</v>
      </c>
      <c r="H474" s="20" t="n">
        <f aca="false">$H$11</f>
        <v>9.2</v>
      </c>
      <c r="I474" s="6" t="n">
        <f aca="false">(3.14*H474^2/4)*G474</f>
        <v>989.99176</v>
      </c>
      <c r="J474" s="6" t="n">
        <f aca="false">B474-C474/(2*10^5/1.8467)</f>
        <v>9.0771451715</v>
      </c>
      <c r="K474" s="24" t="n">
        <f aca="false">G474-J474</f>
        <v>5.8228548285</v>
      </c>
      <c r="L474" s="6" t="n">
        <f aca="false">I474/K474</f>
        <v>170.018279548114</v>
      </c>
      <c r="M474" s="25" t="n">
        <f aca="false">C474/L474</f>
        <v>562.121909797081</v>
      </c>
      <c r="N474" s="17" t="n">
        <f aca="false">J474/G474</f>
        <v>0.609204373926174</v>
      </c>
      <c r="O474" s="18" t="n">
        <f aca="false">LN(L474/(3.14*H474^2/4))</f>
        <v>0.939570551113027</v>
      </c>
    </row>
    <row r="475" customFormat="false" ht="14.25" hidden="false" customHeight="false" outlineLevel="0" collapsed="false">
      <c r="A475" s="14" t="n">
        <v>46.16</v>
      </c>
      <c r="B475" s="14" t="n">
        <v>9.9799</v>
      </c>
      <c r="C475" s="19" t="n">
        <v>95932</v>
      </c>
      <c r="G475" s="20" t="n">
        <f aca="false">$G$11</f>
        <v>14.9</v>
      </c>
      <c r="H475" s="20" t="n">
        <f aca="false">$H$11</f>
        <v>9.2</v>
      </c>
      <c r="I475" s="6" t="n">
        <f aca="false">(3.14*H475^2/4)*G475</f>
        <v>989.99176</v>
      </c>
      <c r="J475" s="6" t="n">
        <f aca="false">B475-C475/(2*10^5/1.8467)</f>
        <v>9.094111878</v>
      </c>
      <c r="K475" s="24" t="n">
        <f aca="false">G475-J475</f>
        <v>5.805888122</v>
      </c>
      <c r="L475" s="6" t="n">
        <f aca="false">I475/K475</f>
        <v>170.51512864133</v>
      </c>
      <c r="M475" s="25" t="n">
        <f aca="false">C475/L475</f>
        <v>562.601106214969</v>
      </c>
      <c r="N475" s="17" t="n">
        <f aca="false">J475/G475</f>
        <v>0.610343079060403</v>
      </c>
      <c r="O475" s="18" t="n">
        <f aca="false">LN(L475/(3.14*H475^2/4))</f>
        <v>0.942488616911139</v>
      </c>
    </row>
    <row r="476" customFormat="false" ht="14.25" hidden="false" customHeight="false" outlineLevel="0" collapsed="false">
      <c r="A476" s="14" t="n">
        <v>46.26</v>
      </c>
      <c r="B476" s="14" t="n">
        <v>10.0006</v>
      </c>
      <c r="C476" s="19" t="n">
        <v>96302</v>
      </c>
      <c r="G476" s="20" t="n">
        <f aca="false">$G$11</f>
        <v>14.9</v>
      </c>
      <c r="H476" s="20" t="n">
        <f aca="false">$H$11</f>
        <v>9.2</v>
      </c>
      <c r="I476" s="6" t="n">
        <f aca="false">(3.14*H476^2/4)*G476</f>
        <v>989.99176</v>
      </c>
      <c r="J476" s="6" t="n">
        <f aca="false">B476-C476/(2*10^5/1.8467)</f>
        <v>9.111395483</v>
      </c>
      <c r="K476" s="24" t="n">
        <f aca="false">G476-J476</f>
        <v>5.788604517</v>
      </c>
      <c r="L476" s="6" t="n">
        <f aca="false">I476/K476</f>
        <v>171.02425240705</v>
      </c>
      <c r="M476" s="25" t="n">
        <f aca="false">C476/L476</f>
        <v>563.089729348994</v>
      </c>
      <c r="N476" s="17" t="n">
        <f aca="false">J476/G476</f>
        <v>0.611503052550336</v>
      </c>
      <c r="O476" s="18" t="n">
        <f aca="false">LN(L476/(3.14*H476^2/4))</f>
        <v>0.945469966477725</v>
      </c>
    </row>
    <row r="477" customFormat="false" ht="14.25" hidden="false" customHeight="false" outlineLevel="0" collapsed="false">
      <c r="A477" s="14" t="n">
        <v>46.36</v>
      </c>
      <c r="B477" s="14" t="n">
        <v>10.0208</v>
      </c>
      <c r="C477" s="19" t="n">
        <v>96613</v>
      </c>
      <c r="G477" s="20" t="n">
        <f aca="false">$G$11</f>
        <v>14.9</v>
      </c>
      <c r="H477" s="20" t="n">
        <f aca="false">$H$11</f>
        <v>9.2</v>
      </c>
      <c r="I477" s="6" t="n">
        <f aca="false">(3.14*H477^2/4)*G477</f>
        <v>989.99176</v>
      </c>
      <c r="J477" s="6" t="n">
        <f aca="false">B477-C477/(2*10^5/1.8467)</f>
        <v>9.1287238645</v>
      </c>
      <c r="K477" s="24" t="n">
        <f aca="false">G477-J477</f>
        <v>5.7712761355</v>
      </c>
      <c r="L477" s="6" t="n">
        <f aca="false">I477/K477</f>
        <v>171.537756426245</v>
      </c>
      <c r="M477" s="25" t="n">
        <f aca="false">C477/L477</f>
        <v>563.217113321288</v>
      </c>
      <c r="N477" s="17" t="n">
        <f aca="false">J477/G477</f>
        <v>0.612666031174497</v>
      </c>
      <c r="O477" s="18" t="n">
        <f aca="false">LN(L477/(3.14*H477^2/4))</f>
        <v>0.948467989554271</v>
      </c>
    </row>
    <row r="478" customFormat="false" ht="14.25" hidden="false" customHeight="false" outlineLevel="0" collapsed="false">
      <c r="A478" s="14" t="n">
        <v>46.46</v>
      </c>
      <c r="B478" s="14" t="n">
        <v>10.0904</v>
      </c>
      <c r="C478" s="19" t="n">
        <v>97908</v>
      </c>
      <c r="G478" s="20" t="n">
        <f aca="false">$G$11</f>
        <v>14.9</v>
      </c>
      <c r="H478" s="20" t="n">
        <f aca="false">$H$11</f>
        <v>9.2</v>
      </c>
      <c r="I478" s="6" t="n">
        <f aca="false">(3.14*H478^2/4)*G478</f>
        <v>989.99176</v>
      </c>
      <c r="J478" s="6" t="n">
        <f aca="false">B478-C478/(2*10^5/1.8467)</f>
        <v>9.186366482</v>
      </c>
      <c r="K478" s="24" t="n">
        <f aca="false">G478-J478</f>
        <v>5.713633518</v>
      </c>
      <c r="L478" s="6" t="n">
        <f aca="false">I478/K478</f>
        <v>173.268333868662</v>
      </c>
      <c r="M478" s="25" t="n">
        <f aca="false">C478/L478</f>
        <v>565.065744062702</v>
      </c>
      <c r="N478" s="17" t="n">
        <f aca="false">J478/G478</f>
        <v>0.616534663221477</v>
      </c>
      <c r="O478" s="18" t="n">
        <f aca="false">LN(L478/(3.14*H478^2/4))</f>
        <v>0.958506048756611</v>
      </c>
    </row>
    <row r="479" customFormat="false" ht="14.25" hidden="false" customHeight="false" outlineLevel="0" collapsed="false">
      <c r="A479" s="14" t="n">
        <v>46.56</v>
      </c>
      <c r="B479" s="14" t="n">
        <v>10.1111</v>
      </c>
      <c r="C479" s="19" t="n">
        <v>98251</v>
      </c>
      <c r="G479" s="20" t="n">
        <f aca="false">$G$11</f>
        <v>14.9</v>
      </c>
      <c r="H479" s="20" t="n">
        <f aca="false">$H$11</f>
        <v>9.2</v>
      </c>
      <c r="I479" s="6" t="n">
        <f aca="false">(3.14*H479^2/4)*G479</f>
        <v>989.99176</v>
      </c>
      <c r="J479" s="6" t="n">
        <f aca="false">B479-C479/(2*10^5/1.8467)</f>
        <v>9.2038993915</v>
      </c>
      <c r="K479" s="24" t="n">
        <f aca="false">G479-J479</f>
        <v>5.6961006085</v>
      </c>
      <c r="L479" s="6" t="n">
        <f aca="false">I479/K479</f>
        <v>173.801663285702</v>
      </c>
      <c r="M479" s="25" t="n">
        <f aca="false">C479/L479</f>
        <v>565.305291920545</v>
      </c>
      <c r="N479" s="17" t="n">
        <f aca="false">J479/G479</f>
        <v>0.617711368557047</v>
      </c>
      <c r="O479" s="18" t="n">
        <f aca="false">LN(L479/(3.14*H479^2/4))</f>
        <v>0.961579375988599</v>
      </c>
    </row>
    <row r="480" customFormat="false" ht="14.25" hidden="false" customHeight="false" outlineLevel="0" collapsed="false">
      <c r="A480" s="14" t="n">
        <v>46.66</v>
      </c>
      <c r="B480" s="14" t="n">
        <v>10.1318</v>
      </c>
      <c r="C480" s="19" t="n">
        <v>98635</v>
      </c>
      <c r="G480" s="20" t="n">
        <f aca="false">$G$11</f>
        <v>14.9</v>
      </c>
      <c r="H480" s="20" t="n">
        <f aca="false">$H$11</f>
        <v>9.2</v>
      </c>
      <c r="I480" s="6" t="n">
        <f aca="false">(3.14*H480^2/4)*G480</f>
        <v>989.99176</v>
      </c>
      <c r="J480" s="6" t="n">
        <f aca="false">B480-C480/(2*10^5/1.8467)</f>
        <v>9.2210537275</v>
      </c>
      <c r="K480" s="24" t="n">
        <f aca="false">G480-J480</f>
        <v>5.6789462725</v>
      </c>
      <c r="L480" s="6" t="n">
        <f aca="false">I480/K480</f>
        <v>174.326664225366</v>
      </c>
      <c r="M480" s="25" t="n">
        <f aca="false">C480/L480</f>
        <v>565.805583662674</v>
      </c>
      <c r="N480" s="17" t="n">
        <f aca="false">J480/G480</f>
        <v>0.618862666275168</v>
      </c>
      <c r="O480" s="18" t="n">
        <f aca="false">LN(L480/(3.14*H480^2/4))</f>
        <v>0.964595512833394</v>
      </c>
    </row>
    <row r="481" customFormat="false" ht="14.25" hidden="false" customHeight="false" outlineLevel="0" collapsed="false">
      <c r="A481" s="14" t="n">
        <v>46.76</v>
      </c>
      <c r="B481" s="14" t="n">
        <v>10.1524</v>
      </c>
      <c r="C481" s="19" t="n">
        <v>99071</v>
      </c>
      <c r="G481" s="20" t="n">
        <f aca="false">$G$11</f>
        <v>14.9</v>
      </c>
      <c r="H481" s="20" t="n">
        <f aca="false">$H$11</f>
        <v>9.2</v>
      </c>
      <c r="I481" s="6" t="n">
        <f aca="false">(3.14*H481^2/4)*G481</f>
        <v>989.99176</v>
      </c>
      <c r="J481" s="6" t="n">
        <f aca="false">B481-C481/(2*10^5/1.8467)</f>
        <v>9.2376279215</v>
      </c>
      <c r="K481" s="24" t="n">
        <f aca="false">G481-J481</f>
        <v>5.6623720785</v>
      </c>
      <c r="L481" s="6" t="n">
        <f aca="false">I481/K481</f>
        <v>174.83693163842</v>
      </c>
      <c r="M481" s="25" t="n">
        <f aca="false">C481/L481</f>
        <v>566.648013503742</v>
      </c>
      <c r="N481" s="17" t="n">
        <f aca="false">J481/G481</f>
        <v>0.619975028288591</v>
      </c>
      <c r="O481" s="18" t="n">
        <f aca="false">LN(L481/(3.14*H481^2/4))</f>
        <v>0.967518313390819</v>
      </c>
    </row>
    <row r="482" customFormat="false" ht="14.25" hidden="false" customHeight="false" outlineLevel="0" collapsed="false">
      <c r="A482" s="14" t="n">
        <v>46.86</v>
      </c>
      <c r="B482" s="14" t="n">
        <v>10.1731</v>
      </c>
      <c r="C482" s="19" t="n">
        <v>99393</v>
      </c>
      <c r="G482" s="20" t="n">
        <f aca="false">$G$11</f>
        <v>14.9</v>
      </c>
      <c r="H482" s="20" t="n">
        <f aca="false">$H$11</f>
        <v>9.2</v>
      </c>
      <c r="I482" s="6" t="n">
        <f aca="false">(3.14*H482^2/4)*G482</f>
        <v>989.99176</v>
      </c>
      <c r="J482" s="6" t="n">
        <f aca="false">B482-C482/(2*10^5/1.8467)</f>
        <v>9.2553547345</v>
      </c>
      <c r="K482" s="24" t="n">
        <f aca="false">G482-J482</f>
        <v>5.6446452655</v>
      </c>
      <c r="L482" s="6" t="n">
        <f aca="false">I482/K482</f>
        <v>175.386000968177</v>
      </c>
      <c r="M482" s="25" t="n">
        <f aca="false">C482/L482</f>
        <v>566.709996529508</v>
      </c>
      <c r="N482" s="17" t="n">
        <f aca="false">J482/G482</f>
        <v>0.621164747281879</v>
      </c>
      <c r="O482" s="18" t="n">
        <f aca="false">LN(L482/(3.14*H482^2/4))</f>
        <v>0.970653857802633</v>
      </c>
    </row>
    <row r="483" customFormat="false" ht="14.25" hidden="false" customHeight="false" outlineLevel="0" collapsed="false">
      <c r="A483" s="14" t="n">
        <v>46.96</v>
      </c>
      <c r="B483" s="14" t="n">
        <v>10.1937</v>
      </c>
      <c r="C483" s="19" t="n">
        <v>99847</v>
      </c>
      <c r="G483" s="20" t="n">
        <f aca="false">$G$11</f>
        <v>14.9</v>
      </c>
      <c r="H483" s="20" t="n">
        <f aca="false">$H$11</f>
        <v>9.2</v>
      </c>
      <c r="I483" s="6" t="n">
        <f aca="false">(3.14*H483^2/4)*G483</f>
        <v>989.99176</v>
      </c>
      <c r="J483" s="6" t="n">
        <f aca="false">B483-C483/(2*10^5/1.8467)</f>
        <v>9.2717627255</v>
      </c>
      <c r="K483" s="24" t="n">
        <f aca="false">G483-J483</f>
        <v>5.6282372745</v>
      </c>
      <c r="L483" s="6" t="n">
        <f aca="false">I483/K483</f>
        <v>175.897303492406</v>
      </c>
      <c r="M483" s="25" t="n">
        <f aca="false">C483/L483</f>
        <v>567.643721748756</v>
      </c>
      <c r="N483" s="17" t="n">
        <f aca="false">J483/G483</f>
        <v>0.622265954731544</v>
      </c>
      <c r="O483" s="18" t="n">
        <f aca="false">LN(L483/(3.14*H483^2/4))</f>
        <v>0.973564914939776</v>
      </c>
    </row>
    <row r="484" customFormat="false" ht="14.25" hidden="false" customHeight="false" outlineLevel="0" collapsed="false">
      <c r="A484" s="14" t="n">
        <v>47.06</v>
      </c>
      <c r="B484" s="14" t="n">
        <v>10.2144</v>
      </c>
      <c r="C484" s="19" t="n">
        <v>100172</v>
      </c>
      <c r="G484" s="20" t="n">
        <f aca="false">$G$11</f>
        <v>14.9</v>
      </c>
      <c r="H484" s="20" t="n">
        <f aca="false">$H$11</f>
        <v>9.2</v>
      </c>
      <c r="I484" s="6" t="n">
        <f aca="false">(3.14*H484^2/4)*G484</f>
        <v>989.99176</v>
      </c>
      <c r="J484" s="6" t="n">
        <f aca="false">B484-C484/(2*10^5/1.8467)</f>
        <v>9.289461838</v>
      </c>
      <c r="K484" s="24" t="n">
        <f aca="false">G484-J484</f>
        <v>5.610538162</v>
      </c>
      <c r="L484" s="6" t="n">
        <f aca="false">I484/K484</f>
        <v>176.452192537462</v>
      </c>
      <c r="M484" s="25" t="n">
        <f aca="false">C484/L484</f>
        <v>567.700511733415</v>
      </c>
      <c r="N484" s="17" t="n">
        <f aca="false">J484/G484</f>
        <v>0.623453814630873</v>
      </c>
      <c r="O484" s="18" t="n">
        <f aca="false">LN(L484/(3.14*H484^2/4))</f>
        <v>0.976714568962448</v>
      </c>
    </row>
    <row r="485" customFormat="false" ht="14.25" hidden="false" customHeight="false" outlineLevel="0" collapsed="false">
      <c r="A485" s="14" t="n">
        <v>47.16</v>
      </c>
      <c r="B485" s="14" t="n">
        <v>10.2354</v>
      </c>
      <c r="C485" s="19" t="n">
        <v>100576</v>
      </c>
      <c r="G485" s="20" t="n">
        <f aca="false">$G$11</f>
        <v>14.9</v>
      </c>
      <c r="H485" s="20" t="n">
        <f aca="false">$H$11</f>
        <v>9.2</v>
      </c>
      <c r="I485" s="6" t="n">
        <f aca="false">(3.14*H485^2/4)*G485</f>
        <v>989.99176</v>
      </c>
      <c r="J485" s="6" t="n">
        <f aca="false">B485-C485/(2*10^5/1.8467)</f>
        <v>9.306731504</v>
      </c>
      <c r="K485" s="24" t="n">
        <f aca="false">G485-J485</f>
        <v>5.593268496</v>
      </c>
      <c r="L485" s="6" t="n">
        <f aca="false">I485/K485</f>
        <v>176.997002862993</v>
      </c>
      <c r="M485" s="25" t="n">
        <f aca="false">C485/L485</f>
        <v>568.235610621341</v>
      </c>
      <c r="N485" s="17" t="n">
        <f aca="false">J485/G485</f>
        <v>0.62461285261745</v>
      </c>
      <c r="O485" s="18" t="n">
        <f aca="false">LN(L485/(3.14*H485^2/4))</f>
        <v>0.979797392542763</v>
      </c>
    </row>
    <row r="486" customFormat="false" ht="14.25" hidden="false" customHeight="false" outlineLevel="0" collapsed="false">
      <c r="A486" s="14" t="n">
        <v>47.26</v>
      </c>
      <c r="B486" s="14" t="n">
        <v>10.2563</v>
      </c>
      <c r="C486" s="19" t="n">
        <v>100982</v>
      </c>
      <c r="G486" s="20" t="n">
        <f aca="false">$G$11</f>
        <v>14.9</v>
      </c>
      <c r="H486" s="20" t="n">
        <f aca="false">$H$11</f>
        <v>9.2</v>
      </c>
      <c r="I486" s="6" t="n">
        <f aca="false">(3.14*H486^2/4)*G486</f>
        <v>989.99176</v>
      </c>
      <c r="J486" s="6" t="n">
        <f aca="false">B486-C486/(2*10^5/1.8467)</f>
        <v>9.323882703</v>
      </c>
      <c r="K486" s="24" t="n">
        <f aca="false">G486-J486</f>
        <v>5.576117297</v>
      </c>
      <c r="L486" s="6" t="n">
        <f aca="false">I486/K486</f>
        <v>177.541415875994</v>
      </c>
      <c r="M486" s="25" t="n">
        <f aca="false">C486/L486</f>
        <v>568.779963265204</v>
      </c>
      <c r="N486" s="17" t="n">
        <f aca="false">J486/G486</f>
        <v>0.625763939798658</v>
      </c>
      <c r="O486" s="18" t="n">
        <f aca="false">LN(L486/(3.14*H486^2/4))</f>
        <v>0.982868503667099</v>
      </c>
    </row>
    <row r="487" customFormat="false" ht="14.25" hidden="false" customHeight="false" outlineLevel="0" collapsed="false">
      <c r="A487" s="14" t="n">
        <v>47.36</v>
      </c>
      <c r="B487" s="14" t="n">
        <v>10.277</v>
      </c>
      <c r="C487" s="19" t="n">
        <v>101432</v>
      </c>
      <c r="G487" s="20" t="n">
        <f aca="false">$G$11</f>
        <v>14.9</v>
      </c>
      <c r="H487" s="20" t="n">
        <f aca="false">$H$11</f>
        <v>9.2</v>
      </c>
      <c r="I487" s="6" t="n">
        <f aca="false">(3.14*H487^2/4)*G487</f>
        <v>989.99176</v>
      </c>
      <c r="J487" s="6" t="n">
        <f aca="false">B487-C487/(2*10^5/1.8467)</f>
        <v>9.340427628</v>
      </c>
      <c r="K487" s="24" t="n">
        <f aca="false">G487-J487</f>
        <v>5.559572372</v>
      </c>
      <c r="L487" s="6" t="n">
        <f aca="false">I487/K487</f>
        <v>178.069767557295</v>
      </c>
      <c r="M487" s="25" t="n">
        <f aca="false">C487/L487</f>
        <v>569.619432829122</v>
      </c>
      <c r="N487" s="17" t="n">
        <f aca="false">J487/G487</f>
        <v>0.626874337449664</v>
      </c>
      <c r="O487" s="18" t="n">
        <f aca="false">LN(L487/(3.14*H487^2/4))</f>
        <v>0.985840019157556</v>
      </c>
    </row>
    <row r="488" customFormat="false" ht="14.25" hidden="false" customHeight="false" outlineLevel="0" collapsed="false">
      <c r="A488" s="14" t="n">
        <v>47.46</v>
      </c>
      <c r="B488" s="14" t="n">
        <v>10.2978</v>
      </c>
      <c r="C488" s="19" t="n">
        <v>101787</v>
      </c>
      <c r="G488" s="20" t="n">
        <f aca="false">$G$11</f>
        <v>14.9</v>
      </c>
      <c r="H488" s="20" t="n">
        <f aca="false">$H$11</f>
        <v>9.2</v>
      </c>
      <c r="I488" s="6" t="n">
        <f aca="false">(3.14*H488^2/4)*G488</f>
        <v>989.99176</v>
      </c>
      <c r="J488" s="6" t="n">
        <f aca="false">B488-C488/(2*10^5/1.8467)</f>
        <v>9.3579497355</v>
      </c>
      <c r="K488" s="24" t="n">
        <f aca="false">G488-J488</f>
        <v>5.5420502645</v>
      </c>
      <c r="L488" s="6" t="n">
        <f aca="false">I488/K488</f>
        <v>178.632764545905</v>
      </c>
      <c r="M488" s="25" t="n">
        <f aca="false">C488/L488</f>
        <v>569.811480322484</v>
      </c>
      <c r="N488" s="17" t="n">
        <f aca="false">J488/G488</f>
        <v>0.628050317818792</v>
      </c>
      <c r="O488" s="18" t="n">
        <f aca="false">LN(L488/(3.14*H488^2/4))</f>
        <v>0.98899669681159</v>
      </c>
    </row>
    <row r="489" customFormat="false" ht="14.25" hidden="false" customHeight="false" outlineLevel="0" collapsed="false">
      <c r="A489" s="14" t="n">
        <v>47.56</v>
      </c>
      <c r="B489" s="14" t="n">
        <v>10.3185</v>
      </c>
      <c r="C489" s="19" t="n">
        <v>102175</v>
      </c>
      <c r="G489" s="20" t="n">
        <f aca="false">$G$11</f>
        <v>14.9</v>
      </c>
      <c r="H489" s="20" t="n">
        <f aca="false">$H$11</f>
        <v>9.2</v>
      </c>
      <c r="I489" s="6" t="n">
        <f aca="false">(3.14*H489^2/4)*G489</f>
        <v>989.99176</v>
      </c>
      <c r="J489" s="6" t="n">
        <f aca="false">B489-C489/(2*10^5/1.8467)</f>
        <v>9.3750671375</v>
      </c>
      <c r="K489" s="24" t="n">
        <f aca="false">G489-J489</f>
        <v>5.5249328625</v>
      </c>
      <c r="L489" s="6" t="n">
        <f aca="false">I489/K489</f>
        <v>179.186206355462</v>
      </c>
      <c r="M489" s="25" t="n">
        <f aca="false">C489/L489</f>
        <v>570.216882639445</v>
      </c>
      <c r="N489" s="17" t="n">
        <f aca="false">J489/G489</f>
        <v>0.629199136744966</v>
      </c>
      <c r="O489" s="18" t="n">
        <f aca="false">LN(L489/(3.14*H489^2/4))</f>
        <v>0.992090117205139</v>
      </c>
    </row>
    <row r="490" customFormat="false" ht="14.25" hidden="false" customHeight="false" outlineLevel="0" collapsed="false">
      <c r="A490" s="14" t="n">
        <v>47.66</v>
      </c>
      <c r="B490" s="14" t="n">
        <v>10.3393</v>
      </c>
      <c r="C490" s="19" t="n">
        <v>102591</v>
      </c>
      <c r="G490" s="20" t="n">
        <f aca="false">$G$11</f>
        <v>14.9</v>
      </c>
      <c r="H490" s="20" t="n">
        <f aca="false">$H$11</f>
        <v>9.2</v>
      </c>
      <c r="I490" s="6" t="n">
        <f aca="false">(3.14*H490^2/4)*G490</f>
        <v>989.99176</v>
      </c>
      <c r="J490" s="6" t="n">
        <f aca="false">B490-C490/(2*10^5/1.8467)</f>
        <v>9.3920260015</v>
      </c>
      <c r="K490" s="24" t="n">
        <f aca="false">G490-J490</f>
        <v>5.5079739985</v>
      </c>
      <c r="L490" s="6" t="n">
        <f aca="false">I490/K490</f>
        <v>179.737914570695</v>
      </c>
      <c r="M490" s="25" t="n">
        <f aca="false">C490/L490</f>
        <v>570.781074460775</v>
      </c>
      <c r="N490" s="17" t="n">
        <f aca="false">J490/G490</f>
        <v>0.630337315536913</v>
      </c>
      <c r="O490" s="18" t="n">
        <f aca="false">LN(L490/(3.14*H490^2/4))</f>
        <v>0.99516435277516</v>
      </c>
    </row>
    <row r="491" customFormat="false" ht="14.25" hidden="false" customHeight="false" outlineLevel="0" collapsed="false">
      <c r="A491" s="14" t="n">
        <v>47.76</v>
      </c>
      <c r="B491" s="14" t="n">
        <v>10.36</v>
      </c>
      <c r="C491" s="19" t="n">
        <v>102985</v>
      </c>
      <c r="G491" s="20" t="n">
        <f aca="false">$G$11</f>
        <v>14.9</v>
      </c>
      <c r="H491" s="20" t="n">
        <f aca="false">$H$11</f>
        <v>9.2</v>
      </c>
      <c r="I491" s="6" t="n">
        <f aca="false">(3.14*H491^2/4)*G491</f>
        <v>989.99176</v>
      </c>
      <c r="J491" s="6" t="n">
        <f aca="false">B491-C491/(2*10^5/1.8467)</f>
        <v>9.4090880025</v>
      </c>
      <c r="K491" s="24" t="n">
        <f aca="false">G491-J491</f>
        <v>5.4909119975</v>
      </c>
      <c r="L491" s="6" t="n">
        <f aca="false">I491/K491</f>
        <v>180.296417143589</v>
      </c>
      <c r="M491" s="25" t="n">
        <f aca="false">C491/L491</f>
        <v>571.198261349708</v>
      </c>
      <c r="N491" s="17" t="n">
        <f aca="false">J491/G491</f>
        <v>0.631482416275168</v>
      </c>
      <c r="O491" s="18" t="n">
        <f aca="false">LN(L491/(3.14*H491^2/4))</f>
        <v>0.998266851463128</v>
      </c>
    </row>
    <row r="492" customFormat="false" ht="14.25" hidden="false" customHeight="false" outlineLevel="0" collapsed="false">
      <c r="A492" s="14" t="n">
        <v>47.86</v>
      </c>
      <c r="B492" s="14" t="n">
        <v>10.3806</v>
      </c>
      <c r="C492" s="19" t="n">
        <v>103400</v>
      </c>
      <c r="G492" s="20" t="n">
        <f aca="false">$G$11</f>
        <v>14.9</v>
      </c>
      <c r="H492" s="20" t="n">
        <f aca="false">$H$11</f>
        <v>9.2</v>
      </c>
      <c r="I492" s="6" t="n">
        <f aca="false">(3.14*H492^2/4)*G492</f>
        <v>989.99176</v>
      </c>
      <c r="J492" s="6" t="n">
        <f aca="false">B492-C492/(2*10^5/1.8467)</f>
        <v>9.4258561</v>
      </c>
      <c r="K492" s="24" t="n">
        <f aca="false">G492-J492</f>
        <v>5.4741439</v>
      </c>
      <c r="L492" s="6" t="n">
        <f aca="false">I492/K492</f>
        <v>180.848691244671</v>
      </c>
      <c r="M492" s="25" t="n">
        <f aca="false">C492/L492</f>
        <v>571.748677241516</v>
      </c>
      <c r="N492" s="17" t="n">
        <f aca="false">J492/G492</f>
        <v>0.632607791946309</v>
      </c>
      <c r="O492" s="18" t="n">
        <f aca="false">LN(L492/(3.14*H492^2/4))</f>
        <v>1.00132531477198</v>
      </c>
    </row>
    <row r="493" customFormat="false" ht="14.25" hidden="false" customHeight="false" outlineLevel="0" collapsed="false">
      <c r="A493" s="14" t="n">
        <v>47.96</v>
      </c>
      <c r="B493" s="14" t="n">
        <v>10.4019</v>
      </c>
      <c r="C493" s="19" t="n">
        <v>103821</v>
      </c>
      <c r="G493" s="20" t="n">
        <f aca="false">$G$11</f>
        <v>14.9</v>
      </c>
      <c r="H493" s="20" t="n">
        <f aca="false">$H$11</f>
        <v>9.2</v>
      </c>
      <c r="I493" s="6" t="n">
        <f aca="false">(3.14*H493^2/4)*G493</f>
        <v>989.99176</v>
      </c>
      <c r="J493" s="6" t="n">
        <f aca="false">B493-C493/(2*10^5/1.8467)</f>
        <v>9.4432687965</v>
      </c>
      <c r="K493" s="24" t="n">
        <f aca="false">G493-J493</f>
        <v>5.4567312035</v>
      </c>
      <c r="L493" s="6" t="n">
        <f aca="false">I493/K493</f>
        <v>181.425788275041</v>
      </c>
      <c r="M493" s="25" t="n">
        <f aca="false">C493/L493</f>
        <v>572.250510730083</v>
      </c>
      <c r="N493" s="17" t="n">
        <f aca="false">J493/G493</f>
        <v>0.633776429295302</v>
      </c>
      <c r="O493" s="18" t="n">
        <f aca="false">LN(L493/(3.14*H493^2/4))</f>
        <v>1.00451128315309</v>
      </c>
    </row>
    <row r="494" customFormat="false" ht="14.25" hidden="false" customHeight="false" outlineLevel="0" collapsed="false">
      <c r="A494" s="14" t="n">
        <v>48.06</v>
      </c>
      <c r="B494" s="14" t="n">
        <v>10.4226</v>
      </c>
      <c r="C494" s="19" t="n">
        <v>104239</v>
      </c>
      <c r="G494" s="20" t="n">
        <f aca="false">$G$11</f>
        <v>14.9</v>
      </c>
      <c r="H494" s="20" t="n">
        <f aca="false">$H$11</f>
        <v>9.2</v>
      </c>
      <c r="I494" s="6" t="n">
        <f aca="false">(3.14*H494^2/4)*G494</f>
        <v>989.99176</v>
      </c>
      <c r="J494" s="6" t="n">
        <f aca="false">B494-C494/(2*10^5/1.8467)</f>
        <v>9.4601091935</v>
      </c>
      <c r="K494" s="24" t="n">
        <f aca="false">G494-J494</f>
        <v>5.4398908065</v>
      </c>
      <c r="L494" s="6" t="n">
        <f aca="false">I494/K494</f>
        <v>181.987432324392</v>
      </c>
      <c r="M494" s="25" t="n">
        <f aca="false">C494/L494</f>
        <v>572.781310602781</v>
      </c>
      <c r="N494" s="17" t="n">
        <f aca="false">J494/G494</f>
        <v>0.634906657281879</v>
      </c>
      <c r="O494" s="18" t="n">
        <f aca="false">LN(L494/(3.14*H494^2/4))</f>
        <v>1.00760222461957</v>
      </c>
    </row>
    <row r="495" customFormat="false" ht="14.25" hidden="false" customHeight="false" outlineLevel="0" collapsed="false">
      <c r="A495" s="14" t="n">
        <v>48.16</v>
      </c>
      <c r="B495" s="14" t="n">
        <v>10.4433</v>
      </c>
      <c r="C495" s="19" t="n">
        <v>104660</v>
      </c>
      <c r="G495" s="20" t="n">
        <f aca="false">$G$11</f>
        <v>14.9</v>
      </c>
      <c r="H495" s="20" t="n">
        <f aca="false">$H$11</f>
        <v>9.2</v>
      </c>
      <c r="I495" s="6" t="n">
        <f aca="false">(3.14*H495^2/4)*G495</f>
        <v>989.99176</v>
      </c>
      <c r="J495" s="6" t="n">
        <f aca="false">B495-C495/(2*10^5/1.8467)</f>
        <v>9.47692189</v>
      </c>
      <c r="K495" s="24" t="n">
        <f aca="false">G495-J495</f>
        <v>5.42307811</v>
      </c>
      <c r="L495" s="6" t="n">
        <f aca="false">I495/K495</f>
        <v>182.551632102529</v>
      </c>
      <c r="M495" s="25" t="n">
        <f aca="false">C495/L495</f>
        <v>573.317251643186</v>
      </c>
      <c r="N495" s="17" t="n">
        <f aca="false">J495/G495</f>
        <v>0.636035026174497</v>
      </c>
      <c r="O495" s="18" t="n">
        <f aca="false">LN(L495/(3.14*H495^2/4))</f>
        <v>1.0106976417295</v>
      </c>
    </row>
    <row r="496" customFormat="false" ht="14.25" hidden="false" customHeight="false" outlineLevel="0" collapsed="false">
      <c r="A496" s="14" t="n">
        <v>48.26</v>
      </c>
      <c r="B496" s="14" t="n">
        <v>10.464</v>
      </c>
      <c r="C496" s="19" t="n">
        <v>105078</v>
      </c>
      <c r="G496" s="20" t="n">
        <f aca="false">$G$11</f>
        <v>14.9</v>
      </c>
      <c r="H496" s="20" t="n">
        <f aca="false">$H$11</f>
        <v>9.2</v>
      </c>
      <c r="I496" s="6" t="n">
        <f aca="false">(3.14*H496^2/4)*G496</f>
        <v>989.99176</v>
      </c>
      <c r="J496" s="6" t="n">
        <f aca="false">B496-C496/(2*10^5/1.8467)</f>
        <v>9.493762287</v>
      </c>
      <c r="K496" s="24" t="n">
        <f aca="false">G496-J496</f>
        <v>5.406237713</v>
      </c>
      <c r="L496" s="6" t="n">
        <f aca="false">I496/K496</f>
        <v>183.12027930615</v>
      </c>
      <c r="M496" s="25" t="n">
        <f aca="false">C496/L496</f>
        <v>573.819570383711</v>
      </c>
      <c r="N496" s="17" t="n">
        <f aca="false">J496/G496</f>
        <v>0.637165254161074</v>
      </c>
      <c r="O496" s="18" t="n">
        <f aca="false">LN(L496/(3.14*H496^2/4))</f>
        <v>1.01380779399583</v>
      </c>
    </row>
    <row r="497" customFormat="false" ht="14.25" hidden="false" customHeight="false" outlineLevel="0" collapsed="false">
      <c r="A497" s="14" t="n">
        <v>48.36</v>
      </c>
      <c r="B497" s="14" t="n">
        <v>10.4847</v>
      </c>
      <c r="C497" s="19" t="n">
        <v>105474</v>
      </c>
      <c r="G497" s="20" t="n">
        <f aca="false">$G$11</f>
        <v>14.9</v>
      </c>
      <c r="H497" s="20" t="n">
        <f aca="false">$H$11</f>
        <v>9.2</v>
      </c>
      <c r="I497" s="6" t="n">
        <f aca="false">(3.14*H497^2/4)*G497</f>
        <v>989.99176</v>
      </c>
      <c r="J497" s="6" t="n">
        <f aca="false">B497-C497/(2*10^5/1.8467)</f>
        <v>9.510805821</v>
      </c>
      <c r="K497" s="24" t="n">
        <f aca="false">G497-J497</f>
        <v>5.389194179</v>
      </c>
      <c r="L497" s="6" t="n">
        <f aca="false">I497/K497</f>
        <v>183.699404237036</v>
      </c>
      <c r="M497" s="25" t="n">
        <f aca="false">C497/L497</f>
        <v>574.166260571549</v>
      </c>
      <c r="N497" s="17" t="n">
        <f aca="false">J497/G497</f>
        <v>0.638309115503356</v>
      </c>
      <c r="O497" s="18" t="n">
        <f aca="false">LN(L497/(3.14*H497^2/4))</f>
        <v>1.01696534217565</v>
      </c>
    </row>
    <row r="498" customFormat="false" ht="14.25" hidden="false" customHeight="false" outlineLevel="0" collapsed="false">
      <c r="A498" s="14" t="n">
        <v>48.46</v>
      </c>
      <c r="B498" s="14" t="n">
        <v>10.5054</v>
      </c>
      <c r="C498" s="19" t="n">
        <v>105900</v>
      </c>
      <c r="G498" s="20" t="n">
        <f aca="false">$G$11</f>
        <v>14.9</v>
      </c>
      <c r="H498" s="20" t="n">
        <f aca="false">$H$11</f>
        <v>9.2</v>
      </c>
      <c r="I498" s="6" t="n">
        <f aca="false">(3.14*H498^2/4)*G498</f>
        <v>989.99176</v>
      </c>
      <c r="J498" s="6" t="n">
        <f aca="false">B498-C498/(2*10^5/1.8467)</f>
        <v>9.52757235</v>
      </c>
      <c r="K498" s="24" t="n">
        <f aca="false">G498-J498</f>
        <v>5.37242765</v>
      </c>
      <c r="L498" s="6" t="n">
        <f aca="false">I498/K498</f>
        <v>184.272702118194</v>
      </c>
      <c r="M498" s="25" t="n">
        <f aca="false">C498/L498</f>
        <v>574.691741004996</v>
      </c>
      <c r="N498" s="17" t="n">
        <f aca="false">J498/G498</f>
        <v>0.63943438590604</v>
      </c>
      <c r="O498" s="18" t="n">
        <f aca="false">LN(L498/(3.14*H498^2/4))</f>
        <v>1.02008133023627</v>
      </c>
    </row>
    <row r="499" customFormat="false" ht="14.25" hidden="false" customHeight="false" outlineLevel="0" collapsed="false">
      <c r="A499" s="14" t="n">
        <v>48.56</v>
      </c>
      <c r="B499" s="14" t="n">
        <v>10.5261</v>
      </c>
      <c r="C499" s="19" t="n">
        <v>106339</v>
      </c>
      <c r="G499" s="20" t="n">
        <f aca="false">$G$11</f>
        <v>14.9</v>
      </c>
      <c r="H499" s="20" t="n">
        <f aca="false">$H$11</f>
        <v>9.2</v>
      </c>
      <c r="I499" s="6" t="n">
        <f aca="false">(3.14*H499^2/4)*G499</f>
        <v>989.99176</v>
      </c>
      <c r="J499" s="6" t="n">
        <f aca="false">B499-C499/(2*10^5/1.8467)</f>
        <v>9.5442188435</v>
      </c>
      <c r="K499" s="24" t="n">
        <f aca="false">G499-J499</f>
        <v>5.3557811565</v>
      </c>
      <c r="L499" s="6" t="n">
        <f aca="false">I499/K499</f>
        <v>184.845446643858</v>
      </c>
      <c r="M499" s="25" t="n">
        <f aca="false">C499/L499</f>
        <v>575.286012886667</v>
      </c>
      <c r="N499" s="17" t="n">
        <f aca="false">J499/G499</f>
        <v>0.640551600234899</v>
      </c>
      <c r="O499" s="18" t="n">
        <f aca="false">LN(L499/(3.14*H499^2/4))</f>
        <v>1.02318464546062</v>
      </c>
    </row>
    <row r="500" customFormat="false" ht="14.25" hidden="false" customHeight="false" outlineLevel="0" collapsed="false">
      <c r="A500" s="14" t="n">
        <v>48.66</v>
      </c>
      <c r="B500" s="14" t="n">
        <v>10.5468</v>
      </c>
      <c r="C500" s="19" t="n">
        <v>106770</v>
      </c>
      <c r="G500" s="20" t="n">
        <f aca="false">$G$11</f>
        <v>14.9</v>
      </c>
      <c r="H500" s="20" t="n">
        <f aca="false">$H$11</f>
        <v>9.2</v>
      </c>
      <c r="I500" s="6" t="n">
        <f aca="false">(3.14*H500^2/4)*G500</f>
        <v>989.99176</v>
      </c>
      <c r="J500" s="6" t="n">
        <f aca="false">B500-C500/(2*10^5/1.8467)</f>
        <v>9.560939205</v>
      </c>
      <c r="K500" s="24" t="n">
        <f aca="false">G500-J500</f>
        <v>5.339060795</v>
      </c>
      <c r="L500" s="6" t="n">
        <f aca="false">I500/K500</f>
        <v>185.424327988009</v>
      </c>
      <c r="M500" s="25" t="n">
        <f aca="false">C500/L500</f>
        <v>575.814409891806</v>
      </c>
      <c r="N500" s="17" t="n">
        <f aca="false">J500/G500</f>
        <v>0.641673772147651</v>
      </c>
      <c r="O500" s="18" t="n">
        <f aca="false">LN(L500/(3.14*H500^2/4))</f>
        <v>1.02631145653434</v>
      </c>
    </row>
    <row r="501" customFormat="false" ht="14.25" hidden="false" customHeight="false" outlineLevel="0" collapsed="false">
      <c r="A501" s="14" t="n">
        <v>48.76</v>
      </c>
      <c r="B501" s="14" t="n">
        <v>10.5681</v>
      </c>
      <c r="C501" s="19" t="n">
        <v>107217</v>
      </c>
      <c r="G501" s="20" t="n">
        <f aca="false">$G$11</f>
        <v>14.9</v>
      </c>
      <c r="H501" s="20" t="n">
        <f aca="false">$H$11</f>
        <v>9.2</v>
      </c>
      <c r="I501" s="6" t="n">
        <f aca="false">(3.14*H501^2/4)*G501</f>
        <v>989.99176</v>
      </c>
      <c r="J501" s="6" t="n">
        <f aca="false">B501-C501/(2*10^5/1.8467)</f>
        <v>9.5781118305</v>
      </c>
      <c r="K501" s="24" t="n">
        <f aca="false">G501-J501</f>
        <v>5.3218881695</v>
      </c>
      <c r="L501" s="6" t="n">
        <f aca="false">I501/K501</f>
        <v>186.022653702814</v>
      </c>
      <c r="M501" s="25" t="n">
        <f aca="false">C501/L501</f>
        <v>576.365285979028</v>
      </c>
      <c r="N501" s="17" t="n">
        <f aca="false">J501/G501</f>
        <v>0.642826297348993</v>
      </c>
      <c r="O501" s="18" t="n">
        <f aca="false">LN(L501/(3.14*H501^2/4))</f>
        <v>1.02953305348779</v>
      </c>
    </row>
    <row r="502" customFormat="false" ht="14.25" hidden="false" customHeight="false" outlineLevel="0" collapsed="false">
      <c r="A502" s="14" t="n">
        <v>48.86</v>
      </c>
      <c r="B502" s="14" t="n">
        <v>10.5889</v>
      </c>
      <c r="C502" s="19" t="n">
        <v>107677</v>
      </c>
      <c r="G502" s="20" t="n">
        <f aca="false">$G$11</f>
        <v>14.9</v>
      </c>
      <c r="H502" s="20" t="n">
        <f aca="false">$H$11</f>
        <v>9.2</v>
      </c>
      <c r="I502" s="6" t="n">
        <f aca="false">(3.14*H502^2/4)*G502</f>
        <v>989.99176</v>
      </c>
      <c r="J502" s="6" t="n">
        <f aca="false">B502-C502/(2*10^5/1.8467)</f>
        <v>9.5946644205</v>
      </c>
      <c r="K502" s="24" t="n">
        <f aca="false">G502-J502</f>
        <v>5.3053355795</v>
      </c>
      <c r="L502" s="6" t="n">
        <f aca="false">I502/K502</f>
        <v>186.603042383476</v>
      </c>
      <c r="M502" s="25" t="n">
        <f aca="false">C502/L502</f>
        <v>577.037751499893</v>
      </c>
      <c r="N502" s="17" t="n">
        <f aca="false">J502/G502</f>
        <v>0.64393720942953</v>
      </c>
      <c r="O502" s="18" t="n">
        <f aca="false">LN(L502/(3.14*H502^2/4))</f>
        <v>1.03264818567594</v>
      </c>
    </row>
    <row r="503" customFormat="false" ht="14.25" hidden="false" customHeight="false" outlineLevel="0" collapsed="false">
      <c r="A503" s="14" t="n">
        <v>48.96</v>
      </c>
      <c r="B503" s="14" t="n">
        <v>10.6094</v>
      </c>
      <c r="C503" s="19" t="n">
        <v>108107</v>
      </c>
      <c r="G503" s="20" t="n">
        <f aca="false">$G$11</f>
        <v>14.9</v>
      </c>
      <c r="H503" s="20" t="n">
        <f aca="false">$H$11</f>
        <v>9.2</v>
      </c>
      <c r="I503" s="6" t="n">
        <f aca="false">(3.14*H503^2/4)*G503</f>
        <v>989.99176</v>
      </c>
      <c r="J503" s="6" t="n">
        <f aca="false">B503-C503/(2*10^5/1.8467)</f>
        <v>9.6111940155</v>
      </c>
      <c r="K503" s="24" t="n">
        <f aca="false">G503-J503</f>
        <v>5.2888059845</v>
      </c>
      <c r="L503" s="6" t="n">
        <f aca="false">I503/K503</f>
        <v>187.186250148216</v>
      </c>
      <c r="M503" s="25" t="n">
        <f aca="false">C503/L503</f>
        <v>577.537078254411</v>
      </c>
      <c r="N503" s="17" t="n">
        <f aca="false">J503/G503</f>
        <v>0.645046578221477</v>
      </c>
      <c r="O503" s="18" t="n">
        <f aca="false">LN(L503/(3.14*H503^2/4))</f>
        <v>1.0357687043727</v>
      </c>
    </row>
    <row r="504" customFormat="false" ht="14.25" hidden="false" customHeight="false" outlineLevel="0" collapsed="false">
      <c r="A504" s="14" t="n">
        <v>49.06</v>
      </c>
      <c r="B504" s="14" t="n">
        <v>10.6299</v>
      </c>
      <c r="C504" s="19" t="n">
        <v>108522</v>
      </c>
      <c r="G504" s="20" t="n">
        <f aca="false">$G$11</f>
        <v>14.9</v>
      </c>
      <c r="H504" s="20" t="n">
        <f aca="false">$H$11</f>
        <v>9.2</v>
      </c>
      <c r="I504" s="6" t="n">
        <f aca="false">(3.14*H504^2/4)*G504</f>
        <v>989.99176</v>
      </c>
      <c r="J504" s="6" t="n">
        <f aca="false">B504-C504/(2*10^5/1.8467)</f>
        <v>9.627862113</v>
      </c>
      <c r="K504" s="24" t="n">
        <f aca="false">G504-J504</f>
        <v>5.272137887</v>
      </c>
      <c r="L504" s="6" t="n">
        <f aca="false">I504/K504</f>
        <v>187.778047770927</v>
      </c>
      <c r="M504" s="25" t="n">
        <f aca="false">C504/L504</f>
        <v>577.926979688209</v>
      </c>
      <c r="N504" s="17" t="n">
        <f aca="false">J504/G504</f>
        <v>0.646165242483221</v>
      </c>
      <c r="O504" s="18" t="n">
        <f aca="false">LN(L504/(3.14*H504^2/4))</f>
        <v>1.03892526150294</v>
      </c>
    </row>
    <row r="505" customFormat="false" ht="14.25" hidden="false" customHeight="false" outlineLevel="0" collapsed="false">
      <c r="A505" s="14" t="n">
        <v>49.16</v>
      </c>
      <c r="B505" s="14" t="n">
        <v>10.6505</v>
      </c>
      <c r="C505" s="19" t="n">
        <v>108972</v>
      </c>
      <c r="G505" s="20" t="n">
        <f aca="false">$G$11</f>
        <v>14.9</v>
      </c>
      <c r="H505" s="20" t="n">
        <f aca="false">$H$11</f>
        <v>9.2</v>
      </c>
      <c r="I505" s="6" t="n">
        <f aca="false">(3.14*H505^2/4)*G505</f>
        <v>989.99176</v>
      </c>
      <c r="J505" s="6" t="n">
        <f aca="false">B505-C505/(2*10^5/1.8467)</f>
        <v>9.644307038</v>
      </c>
      <c r="K505" s="24" t="n">
        <f aca="false">G505-J505</f>
        <v>5.255692962</v>
      </c>
      <c r="L505" s="6" t="n">
        <f aca="false">I505/K505</f>
        <v>188.365600341933</v>
      </c>
      <c r="M505" s="25" t="n">
        <f aca="false">C505/L505</f>
        <v>578.513273135793</v>
      </c>
      <c r="N505" s="17" t="n">
        <f aca="false">J505/G505</f>
        <v>0.647268928724832</v>
      </c>
      <c r="O505" s="18" t="n">
        <f aca="false">LN(L505/(3.14*H505^2/4))</f>
        <v>1.04204935014209</v>
      </c>
    </row>
    <row r="506" customFormat="false" ht="14.25" hidden="false" customHeight="false" outlineLevel="0" collapsed="false">
      <c r="A506" s="14" t="n">
        <v>49.26</v>
      </c>
      <c r="B506" s="14" t="n">
        <v>10.6711</v>
      </c>
      <c r="C506" s="19" t="n">
        <v>109428</v>
      </c>
      <c r="G506" s="20" t="n">
        <f aca="false">$G$11</f>
        <v>14.9</v>
      </c>
      <c r="H506" s="20" t="n">
        <f aca="false">$H$11</f>
        <v>9.2</v>
      </c>
      <c r="I506" s="6" t="n">
        <f aca="false">(3.14*H506^2/4)*G506</f>
        <v>989.99176</v>
      </c>
      <c r="J506" s="6" t="n">
        <f aca="false">B506-C506/(2*10^5/1.8467)</f>
        <v>9.660696562</v>
      </c>
      <c r="K506" s="24" t="n">
        <f aca="false">G506-J506</f>
        <v>5.239303438</v>
      </c>
      <c r="L506" s="6" t="n">
        <f aca="false">I506/K506</f>
        <v>188.954843275485</v>
      </c>
      <c r="M506" s="25" t="n">
        <f aca="false">C506/L506</f>
        <v>579.122493517991</v>
      </c>
      <c r="N506" s="17" t="n">
        <f aca="false">J506/G506</f>
        <v>0.648368896778523</v>
      </c>
      <c r="O506" s="18" t="n">
        <f aca="false">LN(L506/(3.14*H506^2/4))</f>
        <v>1.04517265513405</v>
      </c>
    </row>
    <row r="507" customFormat="false" ht="14.25" hidden="false" customHeight="false" outlineLevel="0" collapsed="false">
      <c r="A507" s="14" t="n">
        <v>49.36</v>
      </c>
      <c r="B507" s="14" t="n">
        <v>10.6918</v>
      </c>
      <c r="C507" s="19" t="n">
        <v>109869</v>
      </c>
      <c r="G507" s="20" t="n">
        <f aca="false">$G$11</f>
        <v>14.9</v>
      </c>
      <c r="H507" s="20" t="n">
        <f aca="false">$H$11</f>
        <v>9.2</v>
      </c>
      <c r="I507" s="6" t="n">
        <f aca="false">(3.14*H507^2/4)*G507</f>
        <v>989.99176</v>
      </c>
      <c r="J507" s="6" t="n">
        <f aca="false">B507-C507/(2*10^5/1.8467)</f>
        <v>9.6773245885</v>
      </c>
      <c r="K507" s="24" t="n">
        <f aca="false">G507-J507</f>
        <v>5.2226754115</v>
      </c>
      <c r="L507" s="6" t="n">
        <f aca="false">I507/K507</f>
        <v>189.556440329434</v>
      </c>
      <c r="M507" s="25" t="n">
        <f aca="false">C507/L507</f>
        <v>579.61101088972</v>
      </c>
      <c r="N507" s="17" t="n">
        <f aca="false">J507/G507</f>
        <v>0.64948487171141</v>
      </c>
      <c r="O507" s="18" t="n">
        <f aca="false">LN(L507/(3.14*H507^2/4))</f>
        <v>1.04835141141729</v>
      </c>
    </row>
    <row r="508" customFormat="false" ht="14.25" hidden="false" customHeight="false" outlineLevel="0" collapsed="false">
      <c r="A508" s="14" t="n">
        <v>49.46</v>
      </c>
      <c r="B508" s="14" t="n">
        <v>10.7124</v>
      </c>
      <c r="C508" s="19" t="n">
        <v>110328</v>
      </c>
      <c r="G508" s="20" t="n">
        <f aca="false">$G$11</f>
        <v>14.9</v>
      </c>
      <c r="H508" s="20" t="n">
        <f aca="false">$H$11</f>
        <v>9.2</v>
      </c>
      <c r="I508" s="6" t="n">
        <f aca="false">(3.14*H508^2/4)*G508</f>
        <v>989.99176</v>
      </c>
      <c r="J508" s="6" t="n">
        <f aca="false">B508-C508/(2*10^5/1.8467)</f>
        <v>9.693686412</v>
      </c>
      <c r="K508" s="24" t="n">
        <f aca="false">G508-J508</f>
        <v>5.206313588</v>
      </c>
      <c r="L508" s="6" t="n">
        <f aca="false">I508/K508</f>
        <v>190.152157234982</v>
      </c>
      <c r="M508" s="25" t="n">
        <f aca="false">C508/L508</f>
        <v>580.209036827604</v>
      </c>
      <c r="N508" s="17" t="n">
        <f aca="false">J508/G508</f>
        <v>0.650582980671141</v>
      </c>
      <c r="O508" s="18" t="n">
        <f aca="false">LN(L508/(3.14*H508^2/4))</f>
        <v>1.05148917231147</v>
      </c>
    </row>
    <row r="509" customFormat="false" ht="14.25" hidden="false" customHeight="false" outlineLevel="0" collapsed="false">
      <c r="A509" s="14" t="n">
        <v>49.56</v>
      </c>
      <c r="B509" s="14" t="n">
        <v>10.7338</v>
      </c>
      <c r="C509" s="19" t="n">
        <v>110812</v>
      </c>
      <c r="G509" s="20" t="n">
        <f aca="false">$G$11</f>
        <v>14.9</v>
      </c>
      <c r="H509" s="20" t="n">
        <f aca="false">$H$11</f>
        <v>9.2</v>
      </c>
      <c r="I509" s="6" t="n">
        <f aca="false">(3.14*H509^2/4)*G509</f>
        <v>989.99176</v>
      </c>
      <c r="J509" s="6" t="n">
        <f aca="false">B509-C509/(2*10^5/1.8467)</f>
        <v>9.710617398</v>
      </c>
      <c r="K509" s="24" t="n">
        <f aca="false">G509-J509</f>
        <v>5.189382602</v>
      </c>
      <c r="L509" s="6" t="n">
        <f aca="false">I509/K509</f>
        <v>190.772551559111</v>
      </c>
      <c r="M509" s="25" t="n">
        <f aca="false">C509/L509</f>
        <v>580.859243609082</v>
      </c>
      <c r="N509" s="17" t="n">
        <f aca="false">J509/G509</f>
        <v>0.651719288456376</v>
      </c>
      <c r="O509" s="18" t="n">
        <f aca="false">LN(L509/(3.14*H509^2/4))</f>
        <v>1.05474648200203</v>
      </c>
    </row>
    <row r="510" customFormat="false" ht="14.25" hidden="false" customHeight="false" outlineLevel="0" collapsed="false">
      <c r="A510" s="14" t="n">
        <v>49.66</v>
      </c>
      <c r="B510" s="14" t="n">
        <v>10.7547</v>
      </c>
      <c r="C510" s="19" t="n">
        <v>111256</v>
      </c>
      <c r="G510" s="20" t="n">
        <f aca="false">$G$11</f>
        <v>14.9</v>
      </c>
      <c r="H510" s="20" t="n">
        <f aca="false">$H$11</f>
        <v>9.2</v>
      </c>
      <c r="I510" s="6" t="n">
        <f aca="false">(3.14*H510^2/4)*G510</f>
        <v>989.99176</v>
      </c>
      <c r="J510" s="6" t="n">
        <f aca="false">B510-C510/(2*10^5/1.8467)</f>
        <v>9.727417724</v>
      </c>
      <c r="K510" s="24" t="n">
        <f aca="false">G510-J510</f>
        <v>5.172582276</v>
      </c>
      <c r="L510" s="6" t="n">
        <f aca="false">I510/K510</f>
        <v>191.392172647193</v>
      </c>
      <c r="M510" s="25" t="n">
        <f aca="false">C510/L510</f>
        <v>581.298589493973</v>
      </c>
      <c r="N510" s="17" t="n">
        <f aca="false">J510/G510</f>
        <v>0.652846827114094</v>
      </c>
      <c r="O510" s="18" t="n">
        <f aca="false">LN(L510/(3.14*H510^2/4))</f>
        <v>1.05798917601213</v>
      </c>
    </row>
    <row r="511" customFormat="false" ht="14.25" hidden="false" customHeight="false" outlineLevel="0" collapsed="false">
      <c r="A511" s="14" t="n">
        <v>49.76</v>
      </c>
      <c r="B511" s="14" t="n">
        <v>10.7755</v>
      </c>
      <c r="C511" s="19" t="n">
        <v>111718</v>
      </c>
      <c r="G511" s="20" t="n">
        <f aca="false">$G$11</f>
        <v>14.9</v>
      </c>
      <c r="H511" s="20" t="n">
        <f aca="false">$H$11</f>
        <v>9.2</v>
      </c>
      <c r="I511" s="6" t="n">
        <f aca="false">(3.14*H511^2/4)*G511</f>
        <v>989.99176</v>
      </c>
      <c r="J511" s="6" t="n">
        <f aca="false">B511-C511/(2*10^5/1.8467)</f>
        <v>9.743951847</v>
      </c>
      <c r="K511" s="24" t="n">
        <f aca="false">G511-J511</f>
        <v>5.156048153</v>
      </c>
      <c r="L511" s="6" t="n">
        <f aca="false">I511/K511</f>
        <v>192.00591821936</v>
      </c>
      <c r="M511" s="25" t="n">
        <f aca="false">C511/L511</f>
        <v>581.846648457816</v>
      </c>
      <c r="N511" s="17" t="n">
        <f aca="false">J511/G511</f>
        <v>0.653956499798658</v>
      </c>
      <c r="O511" s="18" t="n">
        <f aca="false">LN(L511/(3.14*H511^2/4))</f>
        <v>1.06119078870164</v>
      </c>
    </row>
    <row r="512" customFormat="false" ht="14.25" hidden="false" customHeight="false" outlineLevel="0" collapsed="false">
      <c r="A512" s="14" t="n">
        <v>49.86</v>
      </c>
      <c r="B512" s="14" t="n">
        <v>10.7962</v>
      </c>
      <c r="C512" s="19" t="n">
        <v>112192</v>
      </c>
      <c r="G512" s="20" t="n">
        <f aca="false">$G$11</f>
        <v>14.9</v>
      </c>
      <c r="H512" s="20" t="n">
        <f aca="false">$H$11</f>
        <v>9.2</v>
      </c>
      <c r="I512" s="6" t="n">
        <f aca="false">(3.14*H512^2/4)*G512</f>
        <v>989.99176</v>
      </c>
      <c r="J512" s="6" t="n">
        <f aca="false">B512-C512/(2*10^5/1.8467)</f>
        <v>9.760275168</v>
      </c>
      <c r="K512" s="24" t="n">
        <f aca="false">G512-J512</f>
        <v>5.139724832</v>
      </c>
      <c r="L512" s="6" t="n">
        <f aca="false">I512/K512</f>
        <v>192.615712389172</v>
      </c>
      <c r="M512" s="25" t="n">
        <f aca="false">C512/L512</f>
        <v>582.465462492076</v>
      </c>
      <c r="N512" s="17" t="n">
        <f aca="false">J512/G512</f>
        <v>0.655052024697987</v>
      </c>
      <c r="O512" s="18" t="n">
        <f aca="false">LN(L512/(3.14*H512^2/4))</f>
        <v>1.06436166954772</v>
      </c>
    </row>
    <row r="513" customFormat="false" ht="14.25" hidden="false" customHeight="false" outlineLevel="0" collapsed="false">
      <c r="A513" s="14" t="n">
        <v>49.96</v>
      </c>
      <c r="B513" s="14" t="n">
        <v>10.8169</v>
      </c>
      <c r="C513" s="19" t="n">
        <v>112661</v>
      </c>
      <c r="G513" s="20" t="n">
        <f aca="false">$G$11</f>
        <v>14.9</v>
      </c>
      <c r="H513" s="20" t="n">
        <f aca="false">$H$11</f>
        <v>9.2</v>
      </c>
      <c r="I513" s="6" t="n">
        <f aca="false">(3.14*H513^2/4)*G513</f>
        <v>989.99176</v>
      </c>
      <c r="J513" s="6" t="n">
        <f aca="false">B513-C513/(2*10^5/1.8467)</f>
        <v>9.7766446565</v>
      </c>
      <c r="K513" s="24" t="n">
        <f aca="false">G513-J513</f>
        <v>5.1233553435</v>
      </c>
      <c r="L513" s="6" t="n">
        <f aca="false">I513/K513</f>
        <v>193.231133432117</v>
      </c>
      <c r="M513" s="25" t="n">
        <f aca="false">C513/L513</f>
        <v>583.037515740589</v>
      </c>
      <c r="N513" s="17" t="n">
        <f aca="false">J513/G513</f>
        <v>0.656150648087248</v>
      </c>
      <c r="O513" s="18" t="n">
        <f aca="false">LN(L513/(3.14*H513^2/4))</f>
        <v>1.06755164801449</v>
      </c>
    </row>
    <row r="514" customFormat="false" ht="14.25" hidden="false" customHeight="false" outlineLevel="0" collapsed="false">
      <c r="A514" s="14" t="n">
        <v>50.06</v>
      </c>
      <c r="B514" s="14" t="n">
        <v>10.8376</v>
      </c>
      <c r="C514" s="19" t="n">
        <v>113118</v>
      </c>
      <c r="G514" s="20" t="n">
        <f aca="false">$G$11</f>
        <v>14.9</v>
      </c>
      <c r="H514" s="20" t="n">
        <f aca="false">$H$11</f>
        <v>9.2</v>
      </c>
      <c r="I514" s="6" t="n">
        <f aca="false">(3.14*H514^2/4)*G514</f>
        <v>989.99176</v>
      </c>
      <c r="J514" s="6" t="n">
        <f aca="false">B514-C514/(2*10^5/1.8467)</f>
        <v>9.793124947</v>
      </c>
      <c r="K514" s="24" t="n">
        <f aca="false">G514-J514</f>
        <v>5.106875053</v>
      </c>
      <c r="L514" s="6" t="n">
        <f aca="false">I514/K514</f>
        <v>193.854705612669</v>
      </c>
      <c r="M514" s="25" t="n">
        <f aca="false">C514/L514</f>
        <v>583.519495399895</v>
      </c>
      <c r="N514" s="17" t="n">
        <f aca="false">J514/G514</f>
        <v>0.657256707852349</v>
      </c>
      <c r="O514" s="18" t="n">
        <f aca="false">LN(L514/(3.14*H514^2/4))</f>
        <v>1.07077353141641</v>
      </c>
    </row>
    <row r="515" customFormat="false" ht="14.25" hidden="false" customHeight="false" outlineLevel="0" collapsed="false">
      <c r="A515" s="14" t="n">
        <v>50.16</v>
      </c>
      <c r="B515" s="14" t="n">
        <v>10.8584</v>
      </c>
      <c r="C515" s="19" t="n">
        <v>113601</v>
      </c>
      <c r="G515" s="20" t="n">
        <f aca="false">$G$11</f>
        <v>14.9</v>
      </c>
      <c r="H515" s="20" t="n">
        <f aca="false">$H$11</f>
        <v>9.2</v>
      </c>
      <c r="I515" s="6" t="n">
        <f aca="false">(3.14*H515^2/4)*G515</f>
        <v>989.99176</v>
      </c>
      <c r="J515" s="6" t="n">
        <f aca="false">B515-C515/(2*10^5/1.8467)</f>
        <v>9.8094651665</v>
      </c>
      <c r="K515" s="24" t="n">
        <f aca="false">G515-J515</f>
        <v>5.0905348335</v>
      </c>
      <c r="L515" s="6" t="n">
        <f aca="false">I515/K515</f>
        <v>194.476964087353</v>
      </c>
      <c r="M515" s="25" t="n">
        <f aca="false">C515/L515</f>
        <v>584.136021112371</v>
      </c>
      <c r="N515" s="17" t="n">
        <f aca="false">J515/G515</f>
        <v>0.658353366879195</v>
      </c>
      <c r="O515" s="18" t="n">
        <f aca="false">LN(L515/(3.14*H515^2/4))</f>
        <v>1.0739783125652</v>
      </c>
    </row>
    <row r="516" customFormat="false" ht="14.25" hidden="false" customHeight="false" outlineLevel="0" collapsed="false">
      <c r="A516" s="14" t="n">
        <v>50.26</v>
      </c>
      <c r="B516" s="14" t="n">
        <v>10.879</v>
      </c>
      <c r="C516" s="19" t="n">
        <v>114072</v>
      </c>
      <c r="G516" s="20" t="n">
        <f aca="false">$G$11</f>
        <v>14.9</v>
      </c>
      <c r="H516" s="20" t="n">
        <f aca="false">$H$11</f>
        <v>9.2</v>
      </c>
      <c r="I516" s="6" t="n">
        <f aca="false">(3.14*H516^2/4)*G516</f>
        <v>989.99176</v>
      </c>
      <c r="J516" s="6" t="n">
        <f aca="false">B516-C516/(2*10^5/1.8467)</f>
        <v>9.825716188</v>
      </c>
      <c r="K516" s="24" t="n">
        <f aca="false">G516-J516</f>
        <v>5.074283812</v>
      </c>
      <c r="L516" s="6" t="n">
        <f aca="false">I516/K516</f>
        <v>195.099800617932</v>
      </c>
      <c r="M516" s="25" t="n">
        <f aca="false">C516/L516</f>
        <v>584.685374555506</v>
      </c>
      <c r="N516" s="17" t="n">
        <f aca="false">J516/G516</f>
        <v>0.659444039463087</v>
      </c>
      <c r="O516" s="18" t="n">
        <f aca="false">LN(L516/(3.14*H516^2/4))</f>
        <v>1.07717581877021</v>
      </c>
    </row>
    <row r="517" customFormat="false" ht="14.25" hidden="false" customHeight="false" outlineLevel="0" collapsed="false">
      <c r="A517" s="14" t="n">
        <v>50.36</v>
      </c>
      <c r="B517" s="14" t="n">
        <v>10.9004</v>
      </c>
      <c r="C517" s="19" t="n">
        <v>114560</v>
      </c>
      <c r="G517" s="20" t="n">
        <f aca="false">$G$11</f>
        <v>14.9</v>
      </c>
      <c r="H517" s="20" t="n">
        <f aca="false">$H$11</f>
        <v>9.2</v>
      </c>
      <c r="I517" s="6" t="n">
        <f aca="false">(3.14*H517^2/4)*G517</f>
        <v>989.99176</v>
      </c>
      <c r="J517" s="6" t="n">
        <f aca="false">B517-C517/(2*10^5/1.8467)</f>
        <v>9.84261024</v>
      </c>
      <c r="K517" s="24" t="n">
        <f aca="false">G517-J517</f>
        <v>5.05738976</v>
      </c>
      <c r="L517" s="6" t="n">
        <f aca="false">I517/K517</f>
        <v>195.751525387673</v>
      </c>
      <c r="M517" s="25" t="n">
        <f aca="false">C517/L517</f>
        <v>585.231710318074</v>
      </c>
      <c r="N517" s="17" t="n">
        <f aca="false">J517/G517</f>
        <v>0.660577868456376</v>
      </c>
      <c r="O517" s="18" t="n">
        <f aca="false">LN(L517/(3.14*H517^2/4))</f>
        <v>1.08051072045991</v>
      </c>
    </row>
    <row r="518" customFormat="false" ht="14.25" hidden="false" customHeight="false" outlineLevel="0" collapsed="false">
      <c r="A518" s="14" t="n">
        <v>50.46</v>
      </c>
      <c r="B518" s="14" t="n">
        <v>10.921</v>
      </c>
      <c r="C518" s="19" t="n">
        <v>115059</v>
      </c>
      <c r="G518" s="20" t="n">
        <f aca="false">$G$11</f>
        <v>14.9</v>
      </c>
      <c r="H518" s="20" t="n">
        <f aca="false">$H$11</f>
        <v>9.2</v>
      </c>
      <c r="I518" s="6" t="n">
        <f aca="false">(3.14*H518^2/4)*G518</f>
        <v>989.99176</v>
      </c>
      <c r="J518" s="6" t="n">
        <f aca="false">B518-C518/(2*10^5/1.8467)</f>
        <v>9.8586027235</v>
      </c>
      <c r="K518" s="24" t="n">
        <f aca="false">G518-J518</f>
        <v>5.0413972765</v>
      </c>
      <c r="L518" s="6" t="n">
        <f aca="false">I518/K518</f>
        <v>196.372494707916</v>
      </c>
      <c r="M518" s="25" t="n">
        <f aca="false">C518/L518</f>
        <v>585.922179025827</v>
      </c>
      <c r="N518" s="17" t="n">
        <f aca="false">J518/G518</f>
        <v>0.661651189496644</v>
      </c>
      <c r="O518" s="18" t="n">
        <f aca="false">LN(L518/(3.14*H518^2/4))</f>
        <v>1.08367793189053</v>
      </c>
    </row>
    <row r="519" customFormat="false" ht="14.25" hidden="false" customHeight="false" outlineLevel="0" collapsed="false">
      <c r="A519" s="14" t="n">
        <v>50.56</v>
      </c>
      <c r="B519" s="14" t="n">
        <v>10.9417</v>
      </c>
      <c r="C519" s="19" t="n">
        <v>115568</v>
      </c>
      <c r="G519" s="20" t="n">
        <f aca="false">$G$11</f>
        <v>14.9</v>
      </c>
      <c r="H519" s="20" t="n">
        <f aca="false">$H$11</f>
        <v>9.2</v>
      </c>
      <c r="I519" s="6" t="n">
        <f aca="false">(3.14*H519^2/4)*G519</f>
        <v>989.99176</v>
      </c>
      <c r="J519" s="6" t="n">
        <f aca="false">B519-C519/(2*10^5/1.8467)</f>
        <v>9.874602872</v>
      </c>
      <c r="K519" s="24" t="n">
        <f aca="false">G519-J519</f>
        <v>5.025397128</v>
      </c>
      <c r="L519" s="6" t="n">
        <f aca="false">I519/K519</f>
        <v>196.997716754376</v>
      </c>
      <c r="M519" s="25" t="n">
        <f aca="false">C519/L519</f>
        <v>586.646393186852</v>
      </c>
      <c r="N519" s="17" t="n">
        <f aca="false">J519/G519</f>
        <v>0.662725024966443</v>
      </c>
      <c r="O519" s="18" t="n">
        <f aca="false">LN(L519/(3.14*H519^2/4))</f>
        <v>1.08685673168125</v>
      </c>
    </row>
    <row r="520" customFormat="false" ht="14.25" hidden="false" customHeight="false" outlineLevel="0" collapsed="false">
      <c r="A520" s="14" t="n">
        <v>50.66</v>
      </c>
      <c r="B520" s="14" t="n">
        <v>10.9624</v>
      </c>
      <c r="C520" s="19" t="n">
        <v>116045</v>
      </c>
      <c r="G520" s="20" t="n">
        <f aca="false">$G$11</f>
        <v>14.9</v>
      </c>
      <c r="H520" s="20" t="n">
        <f aca="false">$H$11</f>
        <v>9.2</v>
      </c>
      <c r="I520" s="6" t="n">
        <f aca="false">(3.14*H520^2/4)*G520</f>
        <v>989.99176</v>
      </c>
      <c r="J520" s="6" t="n">
        <f aca="false">B520-C520/(2*10^5/1.8467)</f>
        <v>9.8908984925</v>
      </c>
      <c r="K520" s="24" t="n">
        <f aca="false">G520-J520</f>
        <v>5.0091015075</v>
      </c>
      <c r="L520" s="6" t="n">
        <f aca="false">I520/K520</f>
        <v>197.638590177841</v>
      </c>
      <c r="M520" s="25" t="n">
        <f aca="false">C520/L520</f>
        <v>587.157598602475</v>
      </c>
      <c r="N520" s="17" t="n">
        <f aca="false">J520/G520</f>
        <v>0.663818690771812</v>
      </c>
      <c r="O520" s="18" t="n">
        <f aca="false">LN(L520/(3.14*H520^2/4))</f>
        <v>1.09010465375831</v>
      </c>
    </row>
    <row r="521" customFormat="false" ht="14.25" hidden="false" customHeight="false" outlineLevel="0" collapsed="false">
      <c r="A521" s="14" t="n">
        <v>50.76</v>
      </c>
      <c r="B521" s="14" t="n">
        <v>10.9831</v>
      </c>
      <c r="C521" s="19" t="n">
        <v>116532</v>
      </c>
      <c r="G521" s="20" t="n">
        <f aca="false">$G$11</f>
        <v>14.9</v>
      </c>
      <c r="H521" s="20" t="n">
        <f aca="false">$H$11</f>
        <v>9.2</v>
      </c>
      <c r="I521" s="6" t="n">
        <f aca="false">(3.14*H521^2/4)*G521</f>
        <v>989.99176</v>
      </c>
      <c r="J521" s="6" t="n">
        <f aca="false">B521-C521/(2*10^5/1.8467)</f>
        <v>9.907101778</v>
      </c>
      <c r="K521" s="24" t="n">
        <f aca="false">G521-J521</f>
        <v>4.992898222</v>
      </c>
      <c r="L521" s="6" t="n">
        <f aca="false">I521/K521</f>
        <v>198.279980080075</v>
      </c>
      <c r="M521" s="25" t="n">
        <f aca="false">C521/L521</f>
        <v>587.714402396747</v>
      </c>
      <c r="N521" s="17" t="n">
        <f aca="false">J521/G521</f>
        <v>0.664906159597316</v>
      </c>
      <c r="O521" s="18" t="n">
        <f aca="false">LN(L521/(3.14*H521^2/4))</f>
        <v>1.09334466577849</v>
      </c>
    </row>
    <row r="522" customFormat="false" ht="14.25" hidden="false" customHeight="false" outlineLevel="0" collapsed="false">
      <c r="A522" s="14" t="n">
        <v>50.86</v>
      </c>
      <c r="B522" s="14" t="n">
        <v>11.0038</v>
      </c>
      <c r="C522" s="19" t="n">
        <v>117035</v>
      </c>
      <c r="G522" s="20" t="n">
        <f aca="false">$G$11</f>
        <v>14.9</v>
      </c>
      <c r="H522" s="20" t="n">
        <f aca="false">$H$11</f>
        <v>9.2</v>
      </c>
      <c r="I522" s="6" t="n">
        <f aca="false">(3.14*H522^2/4)*G522</f>
        <v>989.99176</v>
      </c>
      <c r="J522" s="6" t="n">
        <f aca="false">B522-C522/(2*10^5/1.8467)</f>
        <v>9.9231573275</v>
      </c>
      <c r="K522" s="24" t="n">
        <f aca="false">G522-J522</f>
        <v>4.9768426725</v>
      </c>
      <c r="L522" s="6" t="n">
        <f aca="false">I522/K522</f>
        <v>198.919641456679</v>
      </c>
      <c r="M522" s="25" t="n">
        <f aca="false">C522/L522</f>
        <v>588.353161824334</v>
      </c>
      <c r="N522" s="17" t="n">
        <f aca="false">J522/G522</f>
        <v>0.665983713255034</v>
      </c>
      <c r="O522" s="18" t="n">
        <f aca="false">LN(L522/(3.14*H522^2/4))</f>
        <v>1.09656552448482</v>
      </c>
    </row>
    <row r="523" customFormat="false" ht="14.25" hidden="false" customHeight="false" outlineLevel="0" collapsed="false">
      <c r="A523" s="14" t="n">
        <v>50.96</v>
      </c>
      <c r="B523" s="14" t="n">
        <v>11.0245</v>
      </c>
      <c r="C523" s="19" t="n">
        <v>117551</v>
      </c>
      <c r="G523" s="20" t="n">
        <f aca="false">$G$11</f>
        <v>14.9</v>
      </c>
      <c r="H523" s="20" t="n">
        <f aca="false">$H$11</f>
        <v>9.2</v>
      </c>
      <c r="I523" s="6" t="n">
        <f aca="false">(3.14*H523^2/4)*G523</f>
        <v>989.99176</v>
      </c>
      <c r="J523" s="6" t="n">
        <f aca="false">B523-C523/(2*10^5/1.8467)</f>
        <v>9.9390928415</v>
      </c>
      <c r="K523" s="24" t="n">
        <f aca="false">G523-J523</f>
        <v>4.9609071585</v>
      </c>
      <c r="L523" s="6" t="n">
        <f aca="false">I523/K523</f>
        <v>199.558614658561</v>
      </c>
      <c r="M523" s="25" t="n">
        <f aca="false">C523/L523</f>
        <v>589.055001214186</v>
      </c>
      <c r="N523" s="17" t="n">
        <f aca="false">J523/G523</f>
        <v>0.667053210838926</v>
      </c>
      <c r="O523" s="18" t="n">
        <f aca="false">LN(L523/(3.14*H523^2/4))</f>
        <v>1.09977259407893</v>
      </c>
    </row>
    <row r="524" customFormat="false" ht="14.25" hidden="false" customHeight="false" outlineLevel="0" collapsed="false">
      <c r="A524" s="14" t="n">
        <v>51.06</v>
      </c>
      <c r="B524" s="14" t="n">
        <v>11.0451</v>
      </c>
      <c r="C524" s="19" t="n">
        <v>118032</v>
      </c>
      <c r="G524" s="20" t="n">
        <f aca="false">$G$11</f>
        <v>14.9</v>
      </c>
      <c r="H524" s="20" t="n">
        <f aca="false">$H$11</f>
        <v>9.2</v>
      </c>
      <c r="I524" s="6" t="n">
        <f aca="false">(3.14*H524^2/4)*G524</f>
        <v>989.99176</v>
      </c>
      <c r="J524" s="6" t="n">
        <f aca="false">B524-C524/(2*10^5/1.8467)</f>
        <v>9.955251528</v>
      </c>
      <c r="K524" s="24" t="n">
        <f aca="false">G524-J524</f>
        <v>4.944748472</v>
      </c>
      <c r="L524" s="6" t="n">
        <f aca="false">I524/K524</f>
        <v>200.210741882201</v>
      </c>
      <c r="M524" s="25" t="n">
        <f aca="false">C524/L524</f>
        <v>589.538797421005</v>
      </c>
      <c r="N524" s="17" t="n">
        <f aca="false">J524/G524</f>
        <v>0.668137686442953</v>
      </c>
      <c r="O524" s="18" t="n">
        <f aca="false">LN(L524/(3.14*H524^2/4))</f>
        <v>1.10303511428669</v>
      </c>
    </row>
    <row r="525" customFormat="false" ht="14.25" hidden="false" customHeight="false" outlineLevel="0" collapsed="false">
      <c r="A525" s="14" t="n">
        <v>51.16</v>
      </c>
      <c r="B525" s="14" t="n">
        <v>11.0665</v>
      </c>
      <c r="C525" s="19" t="n">
        <v>118576</v>
      </c>
      <c r="G525" s="20" t="n">
        <f aca="false">$G$11</f>
        <v>14.9</v>
      </c>
      <c r="H525" s="20" t="n">
        <f aca="false">$H$11</f>
        <v>9.2</v>
      </c>
      <c r="I525" s="6" t="n">
        <f aca="false">(3.14*H525^2/4)*G525</f>
        <v>989.99176</v>
      </c>
      <c r="J525" s="6" t="n">
        <f aca="false">B525-C525/(2*10^5/1.8467)</f>
        <v>9.971628504</v>
      </c>
      <c r="K525" s="24" t="n">
        <f aca="false">G525-J525</f>
        <v>4.928371496</v>
      </c>
      <c r="L525" s="6" t="n">
        <f aca="false">I525/K525</f>
        <v>200.876042076679</v>
      </c>
      <c r="M525" s="25" t="n">
        <f aca="false">C525/L525</f>
        <v>590.294386399434</v>
      </c>
      <c r="N525" s="17" t="n">
        <f aca="false">J525/G525</f>
        <v>0.669236812348993</v>
      </c>
      <c r="O525" s="18" t="n">
        <f aca="false">LN(L525/(3.14*H525^2/4))</f>
        <v>1.10635260482122</v>
      </c>
    </row>
    <row r="526" customFormat="false" ht="14.25" hidden="false" customHeight="false" outlineLevel="0" collapsed="false">
      <c r="A526" s="14" t="n">
        <v>51.26</v>
      </c>
      <c r="B526" s="14" t="n">
        <v>11.0872</v>
      </c>
      <c r="C526" s="19" t="n">
        <v>119078</v>
      </c>
      <c r="G526" s="20" t="n">
        <f aca="false">$G$11</f>
        <v>14.9</v>
      </c>
      <c r="H526" s="20" t="n">
        <f aca="false">$H$11</f>
        <v>9.2</v>
      </c>
      <c r="I526" s="6" t="n">
        <f aca="false">(3.14*H526^2/4)*G526</f>
        <v>989.99176</v>
      </c>
      <c r="J526" s="6" t="n">
        <f aca="false">B526-C526/(2*10^5/1.8467)</f>
        <v>9.987693287</v>
      </c>
      <c r="K526" s="24" t="n">
        <f aca="false">G526-J526</f>
        <v>4.912306713</v>
      </c>
      <c r="L526" s="6" t="n">
        <f aca="false">I526/K526</f>
        <v>201.532969710558</v>
      </c>
      <c r="M526" s="25" t="n">
        <f aca="false">C526/L526</f>
        <v>590.861138854948</v>
      </c>
      <c r="N526" s="17" t="n">
        <f aca="false">J526/G526</f>
        <v>0.670314985704698</v>
      </c>
      <c r="O526" s="18" t="n">
        <f aca="false">LN(L526/(3.14*H526^2/4))</f>
        <v>1.1096175824843</v>
      </c>
    </row>
    <row r="527" customFormat="false" ht="14.25" hidden="false" customHeight="false" outlineLevel="0" collapsed="false">
      <c r="A527" s="14" t="n">
        <v>51.36</v>
      </c>
      <c r="B527" s="14" t="n">
        <v>11.1079</v>
      </c>
      <c r="C527" s="19" t="n">
        <v>119606</v>
      </c>
      <c r="G527" s="20" t="n">
        <f aca="false">$G$11</f>
        <v>14.9</v>
      </c>
      <c r="H527" s="20" t="n">
        <f aca="false">$H$11</f>
        <v>9.2</v>
      </c>
      <c r="I527" s="6" t="n">
        <f aca="false">(3.14*H527^2/4)*G527</f>
        <v>989.99176</v>
      </c>
      <c r="J527" s="6" t="n">
        <f aca="false">B527-C527/(2*10^5/1.8467)</f>
        <v>10.003517999</v>
      </c>
      <c r="K527" s="24" t="n">
        <f aca="false">G527-J527</f>
        <v>4.896482001</v>
      </c>
      <c r="L527" s="6" t="n">
        <f aca="false">I527/K527</f>
        <v>202.184294723807</v>
      </c>
      <c r="M527" s="25" t="n">
        <f aca="false">C527/L527</f>
        <v>591.569192668438</v>
      </c>
      <c r="N527" s="17" t="n">
        <f aca="false">J527/G527</f>
        <v>0.671377046912752</v>
      </c>
      <c r="O527" s="18" t="n">
        <f aca="false">LN(L527/(3.14*H527^2/4))</f>
        <v>1.1128442246704</v>
      </c>
    </row>
    <row r="528" customFormat="false" ht="14.25" hidden="false" customHeight="false" outlineLevel="0" collapsed="false">
      <c r="A528" s="14" t="n">
        <v>51.46</v>
      </c>
      <c r="B528" s="14" t="n">
        <v>11.1285</v>
      </c>
      <c r="C528" s="19" t="n">
        <v>120129</v>
      </c>
      <c r="G528" s="20" t="n">
        <f aca="false">$G$11</f>
        <v>14.9</v>
      </c>
      <c r="H528" s="20" t="n">
        <f aca="false">$H$11</f>
        <v>9.2</v>
      </c>
      <c r="I528" s="6" t="n">
        <f aca="false">(3.14*H528^2/4)*G528</f>
        <v>989.99176</v>
      </c>
      <c r="J528" s="6" t="n">
        <f aca="false">B528-C528/(2*10^5/1.8467)</f>
        <v>10.0192888785</v>
      </c>
      <c r="K528" s="24" t="n">
        <f aca="false">G528-J528</f>
        <v>4.8807111215</v>
      </c>
      <c r="L528" s="6" t="n">
        <f aca="false">I528/K528</f>
        <v>202.8376061101</v>
      </c>
      <c r="M528" s="25" t="n">
        <f aca="false">C528/L528</f>
        <v>592.2422488796</v>
      </c>
      <c r="N528" s="17" t="n">
        <f aca="false">J528/G528</f>
        <v>0.672435495201342</v>
      </c>
      <c r="O528" s="18" t="n">
        <f aca="false">LN(L528/(3.14*H528^2/4))</f>
        <v>1.11607028208387</v>
      </c>
    </row>
    <row r="529" customFormat="false" ht="14.25" hidden="false" customHeight="false" outlineLevel="0" collapsed="false">
      <c r="A529" s="14" t="n">
        <v>51.56</v>
      </c>
      <c r="B529" s="14" t="n">
        <v>11.1491</v>
      </c>
      <c r="C529" s="19" t="n">
        <v>120657</v>
      </c>
      <c r="G529" s="20" t="n">
        <f aca="false">$G$11</f>
        <v>14.9</v>
      </c>
      <c r="H529" s="20" t="n">
        <f aca="false">$H$11</f>
        <v>9.2</v>
      </c>
      <c r="I529" s="6" t="n">
        <f aca="false">(3.14*H529^2/4)*G529</f>
        <v>989.99176</v>
      </c>
      <c r="J529" s="6" t="n">
        <f aca="false">B529-C529/(2*10^5/1.8467)</f>
        <v>10.0350135905</v>
      </c>
      <c r="K529" s="24" t="n">
        <f aca="false">G529-J529</f>
        <v>4.8649864095</v>
      </c>
      <c r="L529" s="6" t="n">
        <f aca="false">I529/K529</f>
        <v>203.49322211195</v>
      </c>
      <c r="M529" s="25" t="n">
        <f aca="false">C529/L529</f>
        <v>592.928839338058</v>
      </c>
      <c r="N529" s="17" t="n">
        <f aca="false">J529/G529</f>
        <v>0.673490845</v>
      </c>
      <c r="O529" s="18" t="n">
        <f aca="false">LN(L529/(3.14*H529^2/4))</f>
        <v>1.11929729084253</v>
      </c>
    </row>
    <row r="530" customFormat="false" ht="14.25" hidden="false" customHeight="false" outlineLevel="0" collapsed="false">
      <c r="A530" s="14" t="n">
        <v>51.66</v>
      </c>
      <c r="B530" s="14" t="n">
        <v>11.1697</v>
      </c>
      <c r="C530" s="19" t="n">
        <v>121173</v>
      </c>
      <c r="G530" s="20" t="n">
        <f aca="false">$G$11</f>
        <v>14.9</v>
      </c>
      <c r="H530" s="20" t="n">
        <f aca="false">$H$11</f>
        <v>9.2</v>
      </c>
      <c r="I530" s="6" t="n">
        <f aca="false">(3.14*H530^2/4)*G530</f>
        <v>989.99176</v>
      </c>
      <c r="J530" s="6" t="n">
        <f aca="false">B530-C530/(2*10^5/1.8467)</f>
        <v>10.0508491045</v>
      </c>
      <c r="K530" s="24" t="n">
        <f aca="false">G530-J530</f>
        <v>4.8491508955</v>
      </c>
      <c r="L530" s="6" t="n">
        <f aca="false">I530/K530</f>
        <v>204.1577549007</v>
      </c>
      <c r="M530" s="25" t="n">
        <f aca="false">C530/L530</f>
        <v>593.526315269959</v>
      </c>
      <c r="N530" s="17" t="n">
        <f aca="false">J530/G530</f>
        <v>0.674553631174497</v>
      </c>
      <c r="O530" s="18" t="n">
        <f aca="false">LN(L530/(3.14*H530^2/4))</f>
        <v>1.12255759642189</v>
      </c>
    </row>
    <row r="531" customFormat="false" ht="14.25" hidden="false" customHeight="false" outlineLevel="0" collapsed="false">
      <c r="A531" s="14" t="n">
        <v>51.76</v>
      </c>
      <c r="B531" s="14" t="n">
        <v>11.1903</v>
      </c>
      <c r="C531" s="19" t="n">
        <v>121738</v>
      </c>
      <c r="G531" s="20" t="n">
        <f aca="false">$G$11</f>
        <v>14.9</v>
      </c>
      <c r="H531" s="20" t="n">
        <f aca="false">$H$11</f>
        <v>9.2</v>
      </c>
      <c r="I531" s="6" t="n">
        <f aca="false">(3.14*H531^2/4)*G531</f>
        <v>989.99176</v>
      </c>
      <c r="J531" s="6" t="n">
        <f aca="false">B531-C531/(2*10^5/1.8467)</f>
        <v>10.066232177</v>
      </c>
      <c r="K531" s="24" t="n">
        <f aca="false">G531-J531</f>
        <v>4.833767823</v>
      </c>
      <c r="L531" s="6" t="n">
        <f aca="false">I531/K531</f>
        <v>204.807470331824</v>
      </c>
      <c r="M531" s="25" t="n">
        <f aca="false">C531/L531</f>
        <v>594.40214657582</v>
      </c>
      <c r="N531" s="17" t="n">
        <f aca="false">J531/G531</f>
        <v>0.675586052147651</v>
      </c>
      <c r="O531" s="18" t="n">
        <f aca="false">LN(L531/(3.14*H531^2/4))</f>
        <v>1.12573496181946</v>
      </c>
    </row>
    <row r="532" customFormat="false" ht="14.25" hidden="false" customHeight="false" outlineLevel="0" collapsed="false">
      <c r="A532" s="14" t="n">
        <v>51.86</v>
      </c>
      <c r="B532" s="14" t="n">
        <v>11.2109</v>
      </c>
      <c r="C532" s="19" t="n">
        <v>122279</v>
      </c>
      <c r="G532" s="20" t="n">
        <f aca="false">$G$11</f>
        <v>14.9</v>
      </c>
      <c r="H532" s="20" t="n">
        <f aca="false">$H$11</f>
        <v>9.2</v>
      </c>
      <c r="I532" s="6" t="n">
        <f aca="false">(3.14*H532^2/4)*G532</f>
        <v>989.99176</v>
      </c>
      <c r="J532" s="6" t="n">
        <f aca="false">B532-C532/(2*10^5/1.8467)</f>
        <v>10.0818368535</v>
      </c>
      <c r="K532" s="24" t="n">
        <f aca="false">G532-J532</f>
        <v>4.8181631465</v>
      </c>
      <c r="L532" s="6" t="n">
        <f aca="false">I532/K532</f>
        <v>205.470784176154</v>
      </c>
      <c r="M532" s="25" t="n">
        <f aca="false">C532/L532</f>
        <v>595.11623752391</v>
      </c>
      <c r="N532" s="17" t="n">
        <f aca="false">J532/G532</f>
        <v>0.676633345872483</v>
      </c>
      <c r="O532" s="18" t="n">
        <f aca="false">LN(L532/(3.14*H532^2/4))</f>
        <v>1.12896844745989</v>
      </c>
    </row>
    <row r="533" customFormat="false" ht="14.25" hidden="false" customHeight="false" outlineLevel="0" collapsed="false">
      <c r="A533" s="14" t="n">
        <v>51.96</v>
      </c>
      <c r="B533" s="14" t="n">
        <v>11.2323</v>
      </c>
      <c r="C533" s="19" t="n">
        <v>122826</v>
      </c>
      <c r="G533" s="20" t="n">
        <f aca="false">$G$11</f>
        <v>14.9</v>
      </c>
      <c r="H533" s="20" t="n">
        <f aca="false">$H$11</f>
        <v>9.2</v>
      </c>
      <c r="I533" s="6" t="n">
        <f aca="false">(3.14*H533^2/4)*G533</f>
        <v>989.99176</v>
      </c>
      <c r="J533" s="6" t="n">
        <f aca="false">B533-C533/(2*10^5/1.8467)</f>
        <v>10.098186129</v>
      </c>
      <c r="K533" s="24" t="n">
        <f aca="false">G533-J533</f>
        <v>4.801813871</v>
      </c>
      <c r="L533" s="6" t="n">
        <f aca="false">I533/K533</f>
        <v>206.170373653785</v>
      </c>
      <c r="M533" s="25" t="n">
        <f aca="false">C533/L533</f>
        <v>595.749999494386</v>
      </c>
      <c r="N533" s="17" t="n">
        <f aca="false">J533/G533</f>
        <v>0.677730612684564</v>
      </c>
      <c r="O533" s="18" t="n">
        <f aca="false">LN(L533/(3.14*H533^2/4))</f>
        <v>1.13236747662827</v>
      </c>
    </row>
    <row r="534" customFormat="false" ht="14.25" hidden="false" customHeight="false" outlineLevel="0" collapsed="false">
      <c r="A534" s="14" t="n">
        <v>52.06</v>
      </c>
      <c r="B534" s="14" t="n">
        <v>11.253</v>
      </c>
      <c r="C534" s="19" t="n">
        <v>123385</v>
      </c>
      <c r="G534" s="20" t="n">
        <f aca="false">$G$11</f>
        <v>14.9</v>
      </c>
      <c r="H534" s="20" t="n">
        <f aca="false">$H$11</f>
        <v>9.2</v>
      </c>
      <c r="I534" s="6" t="n">
        <f aca="false">(3.14*H534^2/4)*G534</f>
        <v>989.99176</v>
      </c>
      <c r="J534" s="6" t="n">
        <f aca="false">B534-C534/(2*10^5/1.8467)</f>
        <v>10.1137246025</v>
      </c>
      <c r="K534" s="24" t="n">
        <f aca="false">G534-J534</f>
        <v>4.7862753975</v>
      </c>
      <c r="L534" s="6" t="n">
        <f aca="false">I534/K534</f>
        <v>206.839698467225</v>
      </c>
      <c r="M534" s="25" t="n">
        <f aca="false">C534/L534</f>
        <v>596.524752812627</v>
      </c>
      <c r="N534" s="17" t="n">
        <f aca="false">J534/G534</f>
        <v>0.678773463255034</v>
      </c>
      <c r="O534" s="18" t="n">
        <f aca="false">LN(L534/(3.14*H534^2/4))</f>
        <v>1.13560868280982</v>
      </c>
    </row>
    <row r="535" customFormat="false" ht="14.25" hidden="false" customHeight="false" outlineLevel="0" collapsed="false">
      <c r="A535" s="14" t="n">
        <v>52.16</v>
      </c>
      <c r="B535" s="14" t="n">
        <v>11.2737</v>
      </c>
      <c r="C535" s="19" t="n">
        <v>123942</v>
      </c>
      <c r="G535" s="20" t="n">
        <f aca="false">$G$11</f>
        <v>14.9</v>
      </c>
      <c r="H535" s="20" t="n">
        <f aca="false">$H$11</f>
        <v>9.2</v>
      </c>
      <c r="I535" s="6" t="n">
        <f aca="false">(3.14*H535^2/4)*G535</f>
        <v>989.99176</v>
      </c>
      <c r="J535" s="6" t="n">
        <f aca="false">B535-C535/(2*10^5/1.8467)</f>
        <v>10.129281543</v>
      </c>
      <c r="K535" s="24" t="n">
        <f aca="false">G535-J535</f>
        <v>4.770718457</v>
      </c>
      <c r="L535" s="6" t="n">
        <f aca="false">I535/K535</f>
        <v>207.514186578627</v>
      </c>
      <c r="M535" s="25" t="n">
        <f aca="false">C535/L535</f>
        <v>597.270008588247</v>
      </c>
      <c r="N535" s="17" t="n">
        <f aca="false">J535/G535</f>
        <v>0.679817553221476</v>
      </c>
      <c r="O535" s="18" t="n">
        <f aca="false">LN(L535/(3.14*H535^2/4))</f>
        <v>1.13886429947706</v>
      </c>
    </row>
    <row r="536" customFormat="false" ht="14.25" hidden="false" customHeight="false" outlineLevel="0" collapsed="false">
      <c r="A536" s="14" t="n">
        <v>52.26</v>
      </c>
      <c r="B536" s="14" t="n">
        <v>11.2943</v>
      </c>
      <c r="C536" s="19" t="n">
        <v>124462</v>
      </c>
      <c r="G536" s="20" t="n">
        <f aca="false">$G$11</f>
        <v>14.9</v>
      </c>
      <c r="H536" s="20" t="n">
        <f aca="false">$H$11</f>
        <v>9.2</v>
      </c>
      <c r="I536" s="6" t="n">
        <f aca="false">(3.14*H536^2/4)*G536</f>
        <v>989.99176</v>
      </c>
      <c r="J536" s="6" t="n">
        <f aca="false">B536-C536/(2*10^5/1.8467)</f>
        <v>10.145080123</v>
      </c>
      <c r="K536" s="24" t="n">
        <f aca="false">G536-J536</f>
        <v>4.754919877</v>
      </c>
      <c r="L536" s="6" t="n">
        <f aca="false">I536/K536</f>
        <v>208.203668118297</v>
      </c>
      <c r="M536" s="25" t="n">
        <f aca="false">C536/L536</f>
        <v>597.789660119165</v>
      </c>
      <c r="N536" s="17" t="n">
        <f aca="false">J536/G536</f>
        <v>0.680877860604027</v>
      </c>
      <c r="O536" s="18" t="n">
        <f aca="false">LN(L536/(3.14*H536^2/4))</f>
        <v>1.14218136735891</v>
      </c>
    </row>
    <row r="537" customFormat="false" ht="14.25" hidden="false" customHeight="false" outlineLevel="0" collapsed="false">
      <c r="A537" s="14" t="n">
        <v>52.36</v>
      </c>
      <c r="B537" s="14" t="n">
        <v>11.3149</v>
      </c>
      <c r="C537" s="19" t="n">
        <v>125019</v>
      </c>
      <c r="G537" s="20" t="n">
        <f aca="false">$G$11</f>
        <v>14.9</v>
      </c>
      <c r="H537" s="20" t="n">
        <f aca="false">$H$11</f>
        <v>9.2</v>
      </c>
      <c r="I537" s="6" t="n">
        <f aca="false">(3.14*H537^2/4)*G537</f>
        <v>989.99176</v>
      </c>
      <c r="J537" s="6" t="n">
        <f aca="false">B537-C537/(2*10^5/1.8467)</f>
        <v>10.1605370635</v>
      </c>
      <c r="K537" s="24" t="n">
        <f aca="false">G537-J537</f>
        <v>4.7394629365</v>
      </c>
      <c r="L537" s="6" t="n">
        <f aca="false">I537/K537</f>
        <v>208.882688453112</v>
      </c>
      <c r="M537" s="25" t="n">
        <f aca="false">C537/L537</f>
        <v>598.512978389127</v>
      </c>
      <c r="N537" s="17" t="n">
        <f aca="false">J537/G537</f>
        <v>0.681915239161074</v>
      </c>
      <c r="O537" s="18" t="n">
        <f aca="false">LN(L537/(3.14*H537^2/4))</f>
        <v>1.14543738819974</v>
      </c>
    </row>
    <row r="538" customFormat="false" ht="14.25" hidden="false" customHeight="false" outlineLevel="0" collapsed="false">
      <c r="A538" s="14" t="n">
        <v>52.46</v>
      </c>
      <c r="B538" s="14" t="n">
        <v>11.3357</v>
      </c>
      <c r="C538" s="19" t="n">
        <v>125584</v>
      </c>
      <c r="G538" s="20" t="n">
        <f aca="false">$G$11</f>
        <v>14.9</v>
      </c>
      <c r="H538" s="20" t="n">
        <f aca="false">$H$11</f>
        <v>9.2</v>
      </c>
      <c r="I538" s="6" t="n">
        <f aca="false">(3.14*H538^2/4)*G538</f>
        <v>989.99176</v>
      </c>
      <c r="J538" s="6" t="n">
        <f aca="false">B538-C538/(2*10^5/1.8467)</f>
        <v>10.176120136</v>
      </c>
      <c r="K538" s="24" t="n">
        <f aca="false">G538-J538</f>
        <v>4.723879864</v>
      </c>
      <c r="L538" s="6" t="n">
        <f aca="false">I538/K538</f>
        <v>209.571747906754</v>
      </c>
      <c r="M538" s="25" t="n">
        <f aca="false">C538/L538</f>
        <v>599.24107736066</v>
      </c>
      <c r="N538" s="17" t="n">
        <f aca="false">J538/G538</f>
        <v>0.68296108295302</v>
      </c>
      <c r="O538" s="18" t="n">
        <f aca="false">LN(L538/(3.14*H538^2/4))</f>
        <v>1.14873074593036</v>
      </c>
    </row>
    <row r="539" customFormat="false" ht="14.25" hidden="false" customHeight="false" outlineLevel="0" collapsed="false">
      <c r="A539" s="14" t="n">
        <v>52.56</v>
      </c>
      <c r="B539" s="14" t="n">
        <v>11.3564</v>
      </c>
      <c r="C539" s="19" t="n">
        <v>126122</v>
      </c>
      <c r="G539" s="20" t="n">
        <f aca="false">$G$11</f>
        <v>14.9</v>
      </c>
      <c r="H539" s="20" t="n">
        <f aca="false">$H$11</f>
        <v>9.2</v>
      </c>
      <c r="I539" s="6" t="n">
        <f aca="false">(3.14*H539^2/4)*G539</f>
        <v>989.99176</v>
      </c>
      <c r="J539" s="6" t="n">
        <f aca="false">B539-C539/(2*10^5/1.8467)</f>
        <v>10.191852513</v>
      </c>
      <c r="K539" s="24" t="n">
        <f aca="false">G539-J539</f>
        <v>4.708147487</v>
      </c>
      <c r="L539" s="6" t="n">
        <f aca="false">I539/K539</f>
        <v>210.272036450331</v>
      </c>
      <c r="M539" s="25" t="n">
        <f aca="false">C539/L539</f>
        <v>599.803959333373</v>
      </c>
      <c r="N539" s="17" t="n">
        <f aca="false">J539/G539</f>
        <v>0.684016947181208</v>
      </c>
      <c r="O539" s="18" t="n">
        <f aca="false">LN(L539/(3.14*H539^2/4))</f>
        <v>1.15206669715366</v>
      </c>
    </row>
    <row r="540" customFormat="false" ht="14.25" hidden="false" customHeight="false" outlineLevel="0" collapsed="false">
      <c r="A540" s="14" t="n">
        <v>52.66</v>
      </c>
      <c r="B540" s="14" t="n">
        <v>11.3771</v>
      </c>
      <c r="C540" s="19" t="n">
        <v>126708</v>
      </c>
      <c r="G540" s="20" t="n">
        <f aca="false">$G$11</f>
        <v>14.9</v>
      </c>
      <c r="H540" s="20" t="n">
        <f aca="false">$H$11</f>
        <v>9.2</v>
      </c>
      <c r="I540" s="6" t="n">
        <f aca="false">(3.14*H540^2/4)*G540</f>
        <v>989.99176</v>
      </c>
      <c r="J540" s="6" t="n">
        <f aca="false">B540-C540/(2*10^5/1.8467)</f>
        <v>10.207141682</v>
      </c>
      <c r="K540" s="24" t="n">
        <f aca="false">G540-J540</f>
        <v>4.692858318</v>
      </c>
      <c r="L540" s="6" t="n">
        <f aca="false">I540/K540</f>
        <v>210.957095423651</v>
      </c>
      <c r="M540" s="25" t="n">
        <f aca="false">C540/L540</f>
        <v>600.633980789036</v>
      </c>
      <c r="N540" s="17" t="n">
        <f aca="false">J540/G540</f>
        <v>0.68504306590604</v>
      </c>
      <c r="O540" s="18" t="n">
        <f aca="false">LN(L540/(3.14*H540^2/4))</f>
        <v>1.15531936666518</v>
      </c>
    </row>
    <row r="541" customFormat="false" ht="14.25" hidden="false" customHeight="false" outlineLevel="0" collapsed="false">
      <c r="A541" s="14" t="n">
        <v>52.76</v>
      </c>
      <c r="B541" s="14" t="n">
        <v>11.3985</v>
      </c>
      <c r="C541" s="19" t="n">
        <v>127317</v>
      </c>
      <c r="G541" s="20" t="n">
        <f aca="false">$G$11</f>
        <v>14.9</v>
      </c>
      <c r="H541" s="20" t="n">
        <f aca="false">$H$11</f>
        <v>9.2</v>
      </c>
      <c r="I541" s="6" t="n">
        <f aca="false">(3.14*H541^2/4)*G541</f>
        <v>989.99176</v>
      </c>
      <c r="J541" s="6" t="n">
        <f aca="false">B541-C541/(2*10^5/1.8467)</f>
        <v>10.2229184805</v>
      </c>
      <c r="K541" s="24" t="n">
        <f aca="false">G541-J541</f>
        <v>4.6770815195</v>
      </c>
      <c r="L541" s="6" t="n">
        <f aca="false">I541/K541</f>
        <v>211.668698925272</v>
      </c>
      <c r="M541" s="25" t="n">
        <f aca="false">C541/L541</f>
        <v>601.491862738516</v>
      </c>
      <c r="N541" s="17" t="n">
        <f aca="false">J541/G541</f>
        <v>0.686101911442953</v>
      </c>
      <c r="O541" s="18" t="n">
        <f aca="false">LN(L541/(3.14*H541^2/4))</f>
        <v>1.15868690448999</v>
      </c>
    </row>
    <row r="542" customFormat="false" ht="14.25" hidden="false" customHeight="false" outlineLevel="0" collapsed="false">
      <c r="A542" s="14" t="n">
        <v>52.86</v>
      </c>
      <c r="B542" s="14" t="n">
        <v>11.4192</v>
      </c>
      <c r="C542" s="19" t="n">
        <v>127881</v>
      </c>
      <c r="G542" s="20" t="n">
        <f aca="false">$G$11</f>
        <v>14.9</v>
      </c>
      <c r="H542" s="20" t="n">
        <f aca="false">$H$11</f>
        <v>9.2</v>
      </c>
      <c r="I542" s="6" t="n">
        <f aca="false">(3.14*H542^2/4)*G542</f>
        <v>989.99176</v>
      </c>
      <c r="J542" s="6" t="n">
        <f aca="false">B542-C542/(2*10^5/1.8467)</f>
        <v>10.2384107865</v>
      </c>
      <c r="K542" s="24" t="n">
        <f aca="false">G542-J542</f>
        <v>4.6615892135</v>
      </c>
      <c r="L542" s="6" t="n">
        <f aca="false">I542/K542</f>
        <v>212.37215778966</v>
      </c>
      <c r="M542" s="25" t="n">
        <f aca="false">C542/L542</f>
        <v>602.155204010581</v>
      </c>
      <c r="N542" s="17" t="n">
        <f aca="false">J542/G542</f>
        <v>0.68714166352349</v>
      </c>
      <c r="O542" s="18" t="n">
        <f aca="false">LN(L542/(3.14*H542^2/4))</f>
        <v>1.16200479001246</v>
      </c>
    </row>
    <row r="543" customFormat="false" ht="14.25" hidden="false" customHeight="false" outlineLevel="0" collapsed="false">
      <c r="A543" s="14" t="n">
        <v>52.96</v>
      </c>
      <c r="B543" s="14" t="n">
        <v>11.4398</v>
      </c>
      <c r="C543" s="19" t="n">
        <v>128466</v>
      </c>
      <c r="G543" s="20" t="n">
        <f aca="false">$G$11</f>
        <v>14.9</v>
      </c>
      <c r="H543" s="20" t="n">
        <f aca="false">$H$11</f>
        <v>9.2</v>
      </c>
      <c r="I543" s="6" t="n">
        <f aca="false">(3.14*H543^2/4)*G543</f>
        <v>989.99176</v>
      </c>
      <c r="J543" s="6" t="n">
        <f aca="false">B543-C543/(2*10^5/1.8467)</f>
        <v>10.253609189</v>
      </c>
      <c r="K543" s="24" t="n">
        <f aca="false">G543-J543</f>
        <v>4.646390811</v>
      </c>
      <c r="L543" s="6" t="n">
        <f aca="false">I543/K543</f>
        <v>213.066829775977</v>
      </c>
      <c r="M543" s="25" t="n">
        <f aca="false">C543/L543</f>
        <v>602.93758599155</v>
      </c>
      <c r="N543" s="17" t="n">
        <f aca="false">J543/G543</f>
        <v>0.688161690536913</v>
      </c>
      <c r="O543" s="18" t="n">
        <f aca="false">LN(L543/(3.14*H543^2/4))</f>
        <v>1.16527046440521</v>
      </c>
    </row>
    <row r="544" customFormat="false" ht="14.25" hidden="false" customHeight="false" outlineLevel="0" collapsed="false">
      <c r="A544" s="14" t="n">
        <v>53.06</v>
      </c>
      <c r="B544" s="14" t="n">
        <v>11.4605</v>
      </c>
      <c r="C544" s="19" t="n">
        <v>129054</v>
      </c>
      <c r="G544" s="20" t="n">
        <f aca="false">$G$11</f>
        <v>14.9</v>
      </c>
      <c r="H544" s="20" t="n">
        <f aca="false">$H$11</f>
        <v>9.2</v>
      </c>
      <c r="I544" s="6" t="n">
        <f aca="false">(3.14*H544^2/4)*G544</f>
        <v>989.99176</v>
      </c>
      <c r="J544" s="6" t="n">
        <f aca="false">B544-C544/(2*10^5/1.8467)</f>
        <v>10.268879891</v>
      </c>
      <c r="K544" s="24" t="n">
        <f aca="false">G544-J544</f>
        <v>4.631120109</v>
      </c>
      <c r="L544" s="6" t="n">
        <f aca="false">I544/K544</f>
        <v>213.769398482254</v>
      </c>
      <c r="M544" s="25" t="n">
        <f aca="false">C544/L544</f>
        <v>603.706615241814</v>
      </c>
      <c r="N544" s="17" t="n">
        <f aca="false">J544/G544</f>
        <v>0.689186569865772</v>
      </c>
      <c r="O544" s="18" t="n">
        <f aca="false">LN(L544/(3.14*H544^2/4))</f>
        <v>1.16856244992214</v>
      </c>
    </row>
    <row r="545" customFormat="false" ht="14.25" hidden="false" customHeight="false" outlineLevel="0" collapsed="false">
      <c r="A545" s="14" t="n">
        <v>53.16</v>
      </c>
      <c r="B545" s="14" t="n">
        <v>11.4812</v>
      </c>
      <c r="C545" s="19" t="n">
        <v>129655</v>
      </c>
      <c r="G545" s="20" t="n">
        <f aca="false">$G$11</f>
        <v>14.9</v>
      </c>
      <c r="H545" s="20" t="n">
        <f aca="false">$H$11</f>
        <v>9.2</v>
      </c>
      <c r="I545" s="6" t="n">
        <f aca="false">(3.14*H545^2/4)*G545</f>
        <v>989.99176</v>
      </c>
      <c r="J545" s="6" t="n">
        <f aca="false">B545-C545/(2*10^5/1.8467)</f>
        <v>10.2840305575</v>
      </c>
      <c r="K545" s="24" t="n">
        <f aca="false">G545-J545</f>
        <v>4.6159694425</v>
      </c>
      <c r="L545" s="6" t="n">
        <f aca="false">I545/K545</f>
        <v>214.471038496265</v>
      </c>
      <c r="M545" s="25" t="n">
        <f aca="false">C545/L545</f>
        <v>604.533837804203</v>
      </c>
      <c r="N545" s="17" t="n">
        <f aca="false">J545/G545</f>
        <v>0.690203393120805</v>
      </c>
      <c r="O545" s="18" t="n">
        <f aca="false">LN(L545/(3.14*H545^2/4))</f>
        <v>1.17183930367654</v>
      </c>
    </row>
    <row r="546" customFormat="false" ht="14.25" hidden="false" customHeight="false" outlineLevel="0" collapsed="false">
      <c r="A546" s="14" t="n">
        <v>53.26</v>
      </c>
      <c r="B546" s="14" t="n">
        <v>11.502</v>
      </c>
      <c r="C546" s="19" t="n">
        <v>130225</v>
      </c>
      <c r="G546" s="20" t="n">
        <f aca="false">$G$11</f>
        <v>14.9</v>
      </c>
      <c r="H546" s="20" t="n">
        <f aca="false">$H$11</f>
        <v>9.2</v>
      </c>
      <c r="I546" s="6" t="n">
        <f aca="false">(3.14*H546^2/4)*G546</f>
        <v>989.99176</v>
      </c>
      <c r="J546" s="6" t="n">
        <f aca="false">B546-C546/(2*10^5/1.8467)</f>
        <v>10.2995674625</v>
      </c>
      <c r="K546" s="24" t="n">
        <f aca="false">G546-J546</f>
        <v>4.6004325375</v>
      </c>
      <c r="L546" s="6" t="n">
        <f aca="false">I546/K546</f>
        <v>215.195365203201</v>
      </c>
      <c r="M546" s="25" t="n">
        <f aca="false">C546/L546</f>
        <v>605.14779152903</v>
      </c>
      <c r="N546" s="17" t="n">
        <f aca="false">J546/G546</f>
        <v>0.691246138422819</v>
      </c>
      <c r="O546" s="18" t="n">
        <f aca="false">LN(L546/(3.14*H546^2/4))</f>
        <v>1.17521088398559</v>
      </c>
    </row>
    <row r="547" customFormat="false" ht="14.25" hidden="false" customHeight="false" outlineLevel="0" collapsed="false">
      <c r="A547" s="14" t="n">
        <v>53.36</v>
      </c>
      <c r="B547" s="14" t="n">
        <v>11.5227</v>
      </c>
      <c r="C547" s="19" t="n">
        <v>130835</v>
      </c>
      <c r="G547" s="20" t="n">
        <f aca="false">$G$11</f>
        <v>14.9</v>
      </c>
      <c r="H547" s="20" t="n">
        <f aca="false">$H$11</f>
        <v>9.2</v>
      </c>
      <c r="I547" s="6" t="n">
        <f aca="false">(3.14*H547^2/4)*G547</f>
        <v>989.99176</v>
      </c>
      <c r="J547" s="6" t="n">
        <f aca="false">B547-C547/(2*10^5/1.8467)</f>
        <v>10.3146350275</v>
      </c>
      <c r="K547" s="24" t="n">
        <f aca="false">G547-J547</f>
        <v>4.5853649725</v>
      </c>
      <c r="L547" s="6" t="n">
        <f aca="false">I547/K547</f>
        <v>215.902499787327</v>
      </c>
      <c r="M547" s="25" t="n">
        <f aca="false">C547/L547</f>
        <v>605.991130852481</v>
      </c>
      <c r="N547" s="17" t="n">
        <f aca="false">J547/G547</f>
        <v>0.692257384395973</v>
      </c>
      <c r="O547" s="18" t="n">
        <f aca="false">LN(L547/(3.14*H547^2/4))</f>
        <v>1.17849150899334</v>
      </c>
    </row>
    <row r="548" customFormat="false" ht="14.25" hidden="false" customHeight="false" outlineLevel="0" collapsed="false">
      <c r="A548" s="14" t="n">
        <v>53.46</v>
      </c>
      <c r="B548" s="14" t="n">
        <v>11.5435</v>
      </c>
      <c r="C548" s="19" t="n">
        <v>131450</v>
      </c>
      <c r="G548" s="20" t="n">
        <f aca="false">$G$11</f>
        <v>14.9</v>
      </c>
      <c r="H548" s="20" t="n">
        <f aca="false">$H$11</f>
        <v>9.2</v>
      </c>
      <c r="I548" s="6" t="n">
        <f aca="false">(3.14*H548^2/4)*G548</f>
        <v>989.99176</v>
      </c>
      <c r="J548" s="6" t="n">
        <f aca="false">B548-C548/(2*10^5/1.8467)</f>
        <v>10.329756425</v>
      </c>
      <c r="K548" s="24" t="n">
        <f aca="false">G548-J548</f>
        <v>4.570243575</v>
      </c>
      <c r="L548" s="6" t="n">
        <f aca="false">I548/K548</f>
        <v>216.61684847946</v>
      </c>
      <c r="M548" s="25" t="n">
        <f aca="false">C548/L548</f>
        <v>606.831836594024</v>
      </c>
      <c r="N548" s="17" t="n">
        <f aca="false">J548/G548</f>
        <v>0.693272243288591</v>
      </c>
      <c r="O548" s="18" t="n">
        <f aca="false">LN(L548/(3.14*H548^2/4))</f>
        <v>1.18179471077853</v>
      </c>
    </row>
    <row r="549" customFormat="false" ht="14.25" hidden="false" customHeight="false" outlineLevel="0" collapsed="false">
      <c r="A549" s="14" t="n">
        <v>53.56</v>
      </c>
      <c r="B549" s="14" t="n">
        <v>11.565</v>
      </c>
      <c r="C549" s="19" t="n">
        <v>132073</v>
      </c>
      <c r="G549" s="20" t="n">
        <f aca="false">$G$11</f>
        <v>14.9</v>
      </c>
      <c r="H549" s="20" t="n">
        <f aca="false">$H$11</f>
        <v>9.2</v>
      </c>
      <c r="I549" s="6" t="n">
        <f aca="false">(3.14*H549^2/4)*G549</f>
        <v>989.99176</v>
      </c>
      <c r="J549" s="6" t="n">
        <f aca="false">B549-C549/(2*10^5/1.8467)</f>
        <v>10.3455039545</v>
      </c>
      <c r="K549" s="24" t="n">
        <f aca="false">G549-J549</f>
        <v>4.5544960455</v>
      </c>
      <c r="L549" s="6" t="n">
        <f aca="false">I549/K549</f>
        <v>217.365818327616</v>
      </c>
      <c r="M549" s="25" t="n">
        <f aca="false">C549/L549</f>
        <v>607.607033231592</v>
      </c>
      <c r="N549" s="17" t="n">
        <f aca="false">J549/G549</f>
        <v>0.694329124463087</v>
      </c>
      <c r="O549" s="18" t="n">
        <f aca="false">LN(L549/(3.14*H549^2/4))</f>
        <v>1.18524632601122</v>
      </c>
    </row>
    <row r="550" customFormat="false" ht="14.25" hidden="false" customHeight="false" outlineLevel="0" collapsed="false">
      <c r="A550" s="14" t="n">
        <v>53.66</v>
      </c>
      <c r="B550" s="14" t="n">
        <v>11.5858</v>
      </c>
      <c r="C550" s="19" t="n">
        <v>132695</v>
      </c>
      <c r="G550" s="20" t="n">
        <f aca="false">$G$11</f>
        <v>14.9</v>
      </c>
      <c r="H550" s="20" t="n">
        <f aca="false">$H$11</f>
        <v>9.2</v>
      </c>
      <c r="I550" s="6" t="n">
        <f aca="false">(3.14*H550^2/4)*G550</f>
        <v>989.99176</v>
      </c>
      <c r="J550" s="6" t="n">
        <f aca="false">B550-C550/(2*10^5/1.8467)</f>
        <v>10.3605607175</v>
      </c>
      <c r="K550" s="24" t="n">
        <f aca="false">G550-J550</f>
        <v>4.5394392825</v>
      </c>
      <c r="L550" s="6" t="n">
        <f aca="false">I550/K550</f>
        <v>218.086794070915</v>
      </c>
      <c r="M550" s="25" t="n">
        <f aca="false">C550/L550</f>
        <v>608.450413356307</v>
      </c>
      <c r="N550" s="17" t="n">
        <f aca="false">J550/G550</f>
        <v>0.695339645469799</v>
      </c>
      <c r="O550" s="18" t="n">
        <f aca="false">LN(L550/(3.14*H550^2/4))</f>
        <v>1.18855771458293</v>
      </c>
    </row>
    <row r="551" customFormat="false" ht="14.25" hidden="false" customHeight="false" outlineLevel="0" collapsed="false">
      <c r="A551" s="14" t="n">
        <v>53.76</v>
      </c>
      <c r="B551" s="14" t="n">
        <v>11.6065</v>
      </c>
      <c r="C551" s="19" t="n">
        <v>133301</v>
      </c>
      <c r="G551" s="20" t="n">
        <f aca="false">$G$11</f>
        <v>14.9</v>
      </c>
      <c r="H551" s="20" t="n">
        <f aca="false">$H$11</f>
        <v>9.2</v>
      </c>
      <c r="I551" s="6" t="n">
        <f aca="false">(3.14*H551^2/4)*G551</f>
        <v>989.99176</v>
      </c>
      <c r="J551" s="6" t="n">
        <f aca="false">B551-C551/(2*10^5/1.8467)</f>
        <v>10.3756652165</v>
      </c>
      <c r="K551" s="24" t="n">
        <f aca="false">G551-J551</f>
        <v>4.5243347835</v>
      </c>
      <c r="L551" s="6" t="n">
        <f aca="false">I551/K551</f>
        <v>218.814877186022</v>
      </c>
      <c r="M551" s="25" t="n">
        <f aca="false">C551/L551</f>
        <v>609.19532398465</v>
      </c>
      <c r="N551" s="17" t="n">
        <f aca="false">J551/G551</f>
        <v>0.696353370234899</v>
      </c>
      <c r="O551" s="18" t="n">
        <f aca="false">LN(L551/(3.14*H551^2/4))</f>
        <v>1.1918906557777</v>
      </c>
    </row>
    <row r="552" customFormat="false" ht="14.25" hidden="false" customHeight="false" outlineLevel="0" collapsed="false">
      <c r="A552" s="14" t="n">
        <v>53.86</v>
      </c>
      <c r="B552" s="14" t="n">
        <v>11.6271</v>
      </c>
      <c r="C552" s="19" t="n">
        <v>133930</v>
      </c>
      <c r="G552" s="20" t="n">
        <f aca="false">$G$11</f>
        <v>14.9</v>
      </c>
      <c r="H552" s="20" t="n">
        <f aca="false">$H$11</f>
        <v>9.2</v>
      </c>
      <c r="I552" s="6" t="n">
        <f aca="false">(3.14*H552^2/4)*G552</f>
        <v>989.99176</v>
      </c>
      <c r="J552" s="6" t="n">
        <f aca="false">B552-C552/(2*10^5/1.8467)</f>
        <v>10.390457345</v>
      </c>
      <c r="K552" s="24" t="n">
        <f aca="false">G552-J552</f>
        <v>4.509542655</v>
      </c>
      <c r="L552" s="6" t="n">
        <f aca="false">I552/K552</f>
        <v>219.532630188637</v>
      </c>
      <c r="M552" s="25" t="n">
        <f aca="false">C552/L552</f>
        <v>610.068762374497</v>
      </c>
      <c r="N552" s="17" t="n">
        <f aca="false">J552/G552</f>
        <v>0.697346130536913</v>
      </c>
      <c r="O552" s="18" t="n">
        <f aca="false">LN(L552/(3.14*H552^2/4))</f>
        <v>1.19516547145247</v>
      </c>
    </row>
    <row r="553" customFormat="false" ht="14.25" hidden="false" customHeight="false" outlineLevel="0" collapsed="false">
      <c r="A553" s="14" t="n">
        <v>53.96</v>
      </c>
      <c r="B553" s="14" t="n">
        <v>11.6476</v>
      </c>
      <c r="C553" s="19" t="n">
        <v>134589</v>
      </c>
      <c r="G553" s="20" t="n">
        <f aca="false">$G$11</f>
        <v>14.9</v>
      </c>
      <c r="H553" s="20" t="n">
        <f aca="false">$H$11</f>
        <v>9.2</v>
      </c>
      <c r="I553" s="6" t="n">
        <f aca="false">(3.14*H553^2/4)*G553</f>
        <v>989.99176</v>
      </c>
      <c r="J553" s="6" t="n">
        <f aca="false">B553-C553/(2*10^5/1.8467)</f>
        <v>10.4048724685</v>
      </c>
      <c r="K553" s="24" t="n">
        <f aca="false">G553-J553</f>
        <v>4.4951275315</v>
      </c>
      <c r="L553" s="6" t="n">
        <f aca="false">I553/K553</f>
        <v>220.236634681118</v>
      </c>
      <c r="M553" s="25" t="n">
        <f aca="false">C553/L553</f>
        <v>611.110863525827</v>
      </c>
      <c r="N553" s="17" t="n">
        <f aca="false">J553/G553</f>
        <v>0.698313588489933</v>
      </c>
      <c r="O553" s="18" t="n">
        <f aca="false">LN(L553/(3.14*H553^2/4))</f>
        <v>1.19836717357268</v>
      </c>
    </row>
    <row r="554" customFormat="false" ht="14.25" hidden="false" customHeight="false" outlineLevel="0" collapsed="false">
      <c r="A554" s="14" t="n">
        <v>54.06</v>
      </c>
      <c r="B554" s="14" t="n">
        <v>11.6682</v>
      </c>
      <c r="C554" s="19" t="n">
        <v>135232</v>
      </c>
      <c r="G554" s="20" t="n">
        <f aca="false">$G$11</f>
        <v>14.9</v>
      </c>
      <c r="H554" s="20" t="n">
        <f aca="false">$H$11</f>
        <v>9.2</v>
      </c>
      <c r="I554" s="6" t="n">
        <f aca="false">(3.14*H554^2/4)*G554</f>
        <v>989.99176</v>
      </c>
      <c r="J554" s="6" t="n">
        <f aca="false">B554-C554/(2*10^5/1.8467)</f>
        <v>10.419535328</v>
      </c>
      <c r="K554" s="24" t="n">
        <f aca="false">G554-J554</f>
        <v>4.480464672</v>
      </c>
      <c r="L554" s="6" t="n">
        <f aca="false">I554/K554</f>
        <v>220.957385555745</v>
      </c>
      <c r="M554" s="25" t="n">
        <f aca="false">C554/L554</f>
        <v>612.027516798629</v>
      </c>
      <c r="N554" s="17" t="n">
        <f aca="false">J554/G554</f>
        <v>0.699297673020134</v>
      </c>
      <c r="O554" s="18" t="n">
        <f aca="false">LN(L554/(3.14*H554^2/4))</f>
        <v>1.20163445047464</v>
      </c>
    </row>
    <row r="555" customFormat="false" ht="14.25" hidden="false" customHeight="false" outlineLevel="0" collapsed="false">
      <c r="A555" s="14" t="n">
        <v>54.16</v>
      </c>
      <c r="B555" s="14" t="n">
        <v>11.6888</v>
      </c>
      <c r="C555" s="19" t="n">
        <v>135852</v>
      </c>
      <c r="G555" s="20" t="n">
        <f aca="false">$G$11</f>
        <v>14.9</v>
      </c>
      <c r="H555" s="20" t="n">
        <f aca="false">$H$11</f>
        <v>9.2</v>
      </c>
      <c r="I555" s="6" t="n">
        <f aca="false">(3.14*H555^2/4)*G555</f>
        <v>989.99176</v>
      </c>
      <c r="J555" s="6" t="n">
        <f aca="false">B555-C555/(2*10^5/1.8467)</f>
        <v>10.434410558</v>
      </c>
      <c r="K555" s="24" t="n">
        <f aca="false">G555-J555</f>
        <v>4.465589442</v>
      </c>
      <c r="L555" s="6" t="n">
        <f aca="false">I555/K555</f>
        <v>221.693412002652</v>
      </c>
      <c r="M555" s="25" t="n">
        <f aca="false">C555/L555</f>
        <v>612.79222856823</v>
      </c>
      <c r="N555" s="17" t="n">
        <f aca="false">J555/G555</f>
        <v>0.700296010604027</v>
      </c>
      <c r="O555" s="18" t="n">
        <f aca="false">LN(L555/(3.14*H555^2/4))</f>
        <v>1.20495999345024</v>
      </c>
    </row>
    <row r="556" customFormat="false" ht="14.25" hidden="false" customHeight="false" outlineLevel="0" collapsed="false">
      <c r="A556" s="14" t="n">
        <v>54.26</v>
      </c>
      <c r="B556" s="14" t="n">
        <v>11.7094</v>
      </c>
      <c r="C556" s="19" t="n">
        <v>136504</v>
      </c>
      <c r="G556" s="20" t="n">
        <f aca="false">$G$11</f>
        <v>14.9</v>
      </c>
      <c r="H556" s="20" t="n">
        <f aca="false">$H$11</f>
        <v>9.2</v>
      </c>
      <c r="I556" s="6" t="n">
        <f aca="false">(3.14*H556^2/4)*G556</f>
        <v>989.99176</v>
      </c>
      <c r="J556" s="6" t="n">
        <f aca="false">B556-C556/(2*10^5/1.8467)</f>
        <v>10.448990316</v>
      </c>
      <c r="K556" s="24" t="n">
        <f aca="false">G556-J556</f>
        <v>4.451009684</v>
      </c>
      <c r="L556" s="6" t="n">
        <f aca="false">I556/K556</f>
        <v>222.419592471055</v>
      </c>
      <c r="M556" s="25" t="n">
        <f aca="false">C556/L556</f>
        <v>613.722912102557</v>
      </c>
      <c r="N556" s="17" t="n">
        <f aca="false">J556/G556</f>
        <v>0.701274517852349</v>
      </c>
      <c r="O556" s="18" t="n">
        <f aca="false">LN(L556/(3.14*H556^2/4))</f>
        <v>1.20823024722921</v>
      </c>
    </row>
    <row r="557" customFormat="false" ht="14.25" hidden="false" customHeight="false" outlineLevel="0" collapsed="false">
      <c r="A557" s="14" t="n">
        <v>54.36</v>
      </c>
      <c r="B557" s="14" t="n">
        <v>11.7308</v>
      </c>
      <c r="C557" s="19" t="n">
        <v>137177</v>
      </c>
      <c r="G557" s="20" t="n">
        <f aca="false">$G$11</f>
        <v>14.9</v>
      </c>
      <c r="H557" s="20" t="n">
        <f aca="false">$H$11</f>
        <v>9.2</v>
      </c>
      <c r="I557" s="6" t="n">
        <f aca="false">(3.14*H557^2/4)*G557</f>
        <v>989.99176</v>
      </c>
      <c r="J557" s="6" t="n">
        <f aca="false">B557-C557/(2*10^5/1.8467)</f>
        <v>10.4641761705</v>
      </c>
      <c r="K557" s="24" t="n">
        <f aca="false">G557-J557</f>
        <v>4.4358238295</v>
      </c>
      <c r="L557" s="6" t="n">
        <f aca="false">I557/K557</f>
        <v>223.181036500178</v>
      </c>
      <c r="M557" s="25" t="n">
        <f aca="false">C557/L557</f>
        <v>614.644515282957</v>
      </c>
      <c r="N557" s="17" t="n">
        <f aca="false">J557/G557</f>
        <v>0.702293702718121</v>
      </c>
      <c r="O557" s="18" t="n">
        <f aca="false">LN(L557/(3.14*H557^2/4))</f>
        <v>1.21164785807066</v>
      </c>
    </row>
    <row r="558" customFormat="false" ht="14.25" hidden="false" customHeight="false" outlineLevel="0" collapsed="false">
      <c r="A558" s="14" t="n">
        <v>54.46</v>
      </c>
      <c r="B558" s="14" t="n">
        <v>11.7516</v>
      </c>
      <c r="C558" s="19" t="n">
        <v>137847</v>
      </c>
      <c r="G558" s="20" t="n">
        <f aca="false">$G$11</f>
        <v>14.9</v>
      </c>
      <c r="H558" s="20" t="n">
        <f aca="false">$H$11</f>
        <v>9.2</v>
      </c>
      <c r="I558" s="6" t="n">
        <f aca="false">(3.14*H558^2/4)*G558</f>
        <v>989.99176</v>
      </c>
      <c r="J558" s="6" t="n">
        <f aca="false">B558-C558/(2*10^5/1.8467)</f>
        <v>10.4787897255</v>
      </c>
      <c r="K558" s="24" t="n">
        <f aca="false">G558-J558</f>
        <v>4.4212102745</v>
      </c>
      <c r="L558" s="6" t="n">
        <f aca="false">I558/K558</f>
        <v>223.918723275825</v>
      </c>
      <c r="M558" s="25" t="n">
        <f aca="false">C558/L558</f>
        <v>615.611762979726</v>
      </c>
      <c r="N558" s="17" t="n">
        <f aca="false">J558/G558</f>
        <v>0.703274478221477</v>
      </c>
      <c r="O558" s="18" t="n">
        <f aca="false">LN(L558/(3.14*H558^2/4))</f>
        <v>1.21494773658287</v>
      </c>
    </row>
    <row r="559" customFormat="false" ht="14.25" hidden="false" customHeight="false" outlineLevel="0" collapsed="false">
      <c r="A559" s="14" t="n">
        <v>54.56</v>
      </c>
      <c r="B559" s="14" t="n">
        <v>11.7723</v>
      </c>
      <c r="C559" s="19" t="n">
        <v>138560</v>
      </c>
      <c r="G559" s="20" t="n">
        <f aca="false">$G$11</f>
        <v>14.9</v>
      </c>
      <c r="H559" s="20" t="n">
        <f aca="false">$H$11</f>
        <v>9.2</v>
      </c>
      <c r="I559" s="6" t="n">
        <f aca="false">(3.14*H559^2/4)*G559</f>
        <v>989.99176</v>
      </c>
      <c r="J559" s="6" t="n">
        <f aca="false">B559-C559/(2*10^5/1.8467)</f>
        <v>10.49290624</v>
      </c>
      <c r="K559" s="24" t="n">
        <f aca="false">G559-J559</f>
        <v>4.40709376</v>
      </c>
      <c r="L559" s="6" t="n">
        <f aca="false">I559/K559</f>
        <v>224.635965085526</v>
      </c>
      <c r="M559" s="25" t="n">
        <f aca="false">C559/L559</f>
        <v>616.820195943449</v>
      </c>
      <c r="N559" s="17" t="n">
        <f aca="false">J559/G559</f>
        <v>0.704221895302013</v>
      </c>
      <c r="O559" s="18" t="n">
        <f aca="false">LN(L559/(3.14*H559^2/4))</f>
        <v>1.21814575207395</v>
      </c>
    </row>
    <row r="560" customFormat="false" ht="14.25" hidden="false" customHeight="false" outlineLevel="0" collapsed="false">
      <c r="A560" s="14" t="n">
        <v>54.66</v>
      </c>
      <c r="B560" s="14" t="n">
        <v>11.7929</v>
      </c>
      <c r="C560" s="19" t="n">
        <v>139240</v>
      </c>
      <c r="G560" s="20" t="n">
        <f aca="false">$G$11</f>
        <v>14.9</v>
      </c>
      <c r="H560" s="20" t="n">
        <f aca="false">$H$11</f>
        <v>9.2</v>
      </c>
      <c r="I560" s="6" t="n">
        <f aca="false">(3.14*H560^2/4)*G560</f>
        <v>989.99176</v>
      </c>
      <c r="J560" s="6" t="n">
        <f aca="false">B560-C560/(2*10^5/1.8467)</f>
        <v>10.50722746</v>
      </c>
      <c r="K560" s="24" t="n">
        <f aca="false">G560-J560</f>
        <v>4.39277254</v>
      </c>
      <c r="L560" s="6" t="n">
        <f aca="false">I560/K560</f>
        <v>225.368318296763</v>
      </c>
      <c r="M560" s="25" t="n">
        <f aca="false">C560/L560</f>
        <v>617.833070115251</v>
      </c>
      <c r="N560" s="17" t="n">
        <f aca="false">J560/G560</f>
        <v>0.705183051006711</v>
      </c>
      <c r="O560" s="18" t="n">
        <f aca="false">LN(L560/(3.14*H560^2/4))</f>
        <v>1.22140062712665</v>
      </c>
    </row>
    <row r="561" customFormat="false" ht="14.25" hidden="false" customHeight="false" outlineLevel="0" collapsed="false">
      <c r="A561" s="14" t="n">
        <v>54.76</v>
      </c>
      <c r="B561" s="14" t="n">
        <v>11.8136</v>
      </c>
      <c r="C561" s="19" t="n">
        <v>139887</v>
      </c>
      <c r="G561" s="20" t="n">
        <f aca="false">$G$11</f>
        <v>14.9</v>
      </c>
      <c r="H561" s="20" t="n">
        <f aca="false">$H$11</f>
        <v>9.2</v>
      </c>
      <c r="I561" s="6" t="n">
        <f aca="false">(3.14*H561^2/4)*G561</f>
        <v>989.99176</v>
      </c>
      <c r="J561" s="6" t="n">
        <f aca="false">B561-C561/(2*10^5/1.8467)</f>
        <v>10.5219533855</v>
      </c>
      <c r="K561" s="24" t="n">
        <f aca="false">G561-J561</f>
        <v>4.3780466145</v>
      </c>
      <c r="L561" s="6" t="n">
        <f aca="false">I561/K561</f>
        <v>226.126363461085</v>
      </c>
      <c r="M561" s="25" t="n">
        <f aca="false">C561/L561</f>
        <v>618.623135572928</v>
      </c>
      <c r="N561" s="17" t="n">
        <f aca="false">J561/G561</f>
        <v>0.706171368154362</v>
      </c>
      <c r="O561" s="18" t="n">
        <f aca="false">LN(L561/(3.14*H561^2/4))</f>
        <v>1.22475856646567</v>
      </c>
    </row>
    <row r="562" customFormat="false" ht="14.25" hidden="false" customHeight="false" outlineLevel="0" collapsed="false">
      <c r="A562" s="14" t="n">
        <v>54.86</v>
      </c>
      <c r="B562" s="14" t="n">
        <v>11.8343</v>
      </c>
      <c r="C562" s="19" t="n">
        <v>140579</v>
      </c>
      <c r="G562" s="20" t="n">
        <f aca="false">$G$11</f>
        <v>14.9</v>
      </c>
      <c r="H562" s="20" t="n">
        <f aca="false">$H$11</f>
        <v>9.2</v>
      </c>
      <c r="I562" s="6" t="n">
        <f aca="false">(3.14*H562^2/4)*G562</f>
        <v>989.99176</v>
      </c>
      <c r="J562" s="6" t="n">
        <f aca="false">B562-C562/(2*10^5/1.8467)</f>
        <v>10.5362638035</v>
      </c>
      <c r="K562" s="24" t="n">
        <f aca="false">G562-J562</f>
        <v>4.3637361965</v>
      </c>
      <c r="L562" s="6" t="n">
        <f aca="false">I562/K562</f>
        <v>226.867921299651</v>
      </c>
      <c r="M562" s="25" t="n">
        <f aca="false">C562/L562</f>
        <v>619.651289590303</v>
      </c>
      <c r="N562" s="17" t="n">
        <f aca="false">J562/G562</f>
        <v>0.707131798892618</v>
      </c>
      <c r="O562" s="18" t="n">
        <f aca="false">LN(L562/(3.14*H562^2/4))</f>
        <v>1.22803259673902</v>
      </c>
    </row>
    <row r="563" customFormat="false" ht="14.25" hidden="false" customHeight="false" outlineLevel="0" collapsed="false">
      <c r="A563" s="14" t="n">
        <v>54.96</v>
      </c>
      <c r="B563" s="14" t="n">
        <v>11.855</v>
      </c>
      <c r="C563" s="19" t="n">
        <v>141276</v>
      </c>
      <c r="G563" s="20" t="n">
        <f aca="false">$G$11</f>
        <v>14.9</v>
      </c>
      <c r="H563" s="20" t="n">
        <f aca="false">$H$11</f>
        <v>9.2</v>
      </c>
      <c r="I563" s="6" t="n">
        <f aca="false">(3.14*H563^2/4)*G563</f>
        <v>989.99176</v>
      </c>
      <c r="J563" s="6" t="n">
        <f aca="false">B563-C563/(2*10^5/1.8467)</f>
        <v>10.550528054</v>
      </c>
      <c r="K563" s="24" t="n">
        <f aca="false">G563-J563</f>
        <v>4.349471946</v>
      </c>
      <c r="L563" s="6" t="n">
        <f aca="false">I563/K563</f>
        <v>227.611942849855</v>
      </c>
      <c r="M563" s="25" t="n">
        <f aca="false">C563/L563</f>
        <v>620.687993042585</v>
      </c>
      <c r="N563" s="17" t="n">
        <f aca="false">J563/G563</f>
        <v>0.70808913114094</v>
      </c>
      <c r="O563" s="18" t="n">
        <f aca="false">LN(L563/(3.14*H563^2/4))</f>
        <v>1.23130676694353</v>
      </c>
    </row>
    <row r="564" customFormat="false" ht="14.25" hidden="false" customHeight="false" outlineLevel="0" collapsed="false">
      <c r="A564" s="14" t="n">
        <v>55.06</v>
      </c>
      <c r="B564" s="14" t="n">
        <v>11.8756</v>
      </c>
      <c r="C564" s="19" t="n">
        <v>141928</v>
      </c>
      <c r="G564" s="20" t="n">
        <f aca="false">$G$11</f>
        <v>14.9</v>
      </c>
      <c r="H564" s="20" t="n">
        <f aca="false">$H$11</f>
        <v>9.2</v>
      </c>
      <c r="I564" s="6" t="n">
        <f aca="false">(3.14*H564^2/4)*G564</f>
        <v>989.99176</v>
      </c>
      <c r="J564" s="6" t="n">
        <f aca="false">B564-C564/(2*10^5/1.8467)</f>
        <v>10.565107812</v>
      </c>
      <c r="K564" s="24" t="n">
        <f aca="false">G564-J564</f>
        <v>4.334892188</v>
      </c>
      <c r="L564" s="6" t="n">
        <f aca="false">I564/K564</f>
        <v>228.377481391701</v>
      </c>
      <c r="M564" s="25" t="n">
        <f aca="false">C564/L564</f>
        <v>621.462322533335</v>
      </c>
      <c r="N564" s="17" t="n">
        <f aca="false">J564/G564</f>
        <v>0.709067638389262</v>
      </c>
      <c r="O564" s="18" t="n">
        <f aca="false">LN(L564/(3.14*H564^2/4))</f>
        <v>1.23466447315505</v>
      </c>
    </row>
    <row r="565" customFormat="false" ht="14.25" hidden="false" customHeight="false" outlineLevel="0" collapsed="false">
      <c r="A565" s="14" t="n">
        <v>55.16</v>
      </c>
      <c r="B565" s="14" t="n">
        <v>11.8968</v>
      </c>
      <c r="C565" s="19" t="n">
        <v>142671</v>
      </c>
      <c r="G565" s="20" t="n">
        <f aca="false">$G$11</f>
        <v>14.9</v>
      </c>
      <c r="H565" s="20" t="n">
        <f aca="false">$H$11</f>
        <v>9.2</v>
      </c>
      <c r="I565" s="6" t="n">
        <f aca="false">(3.14*H565^2/4)*G565</f>
        <v>989.99176</v>
      </c>
      <c r="J565" s="6" t="n">
        <f aca="false">B565-C565/(2*10^5/1.8467)</f>
        <v>10.5794473215</v>
      </c>
      <c r="K565" s="24" t="n">
        <f aca="false">G565-J565</f>
        <v>4.3205526785</v>
      </c>
      <c r="L565" s="6" t="n">
        <f aca="false">I565/K565</f>
        <v>229.13544485325</v>
      </c>
      <c r="M565" s="25" t="n">
        <f aca="false">C565/L565</f>
        <v>622.649193761243</v>
      </c>
      <c r="N565" s="17" t="n">
        <f aca="false">J565/G565</f>
        <v>0.710030021577181</v>
      </c>
      <c r="O565" s="18" t="n">
        <f aca="false">LN(L565/(3.14*H565^2/4))</f>
        <v>1.2379778840404</v>
      </c>
    </row>
    <row r="566" customFormat="false" ht="14.25" hidden="false" customHeight="false" outlineLevel="0" collapsed="false">
      <c r="A566" s="14" t="n">
        <v>55.26</v>
      </c>
      <c r="B566" s="14" t="n">
        <v>11.9174</v>
      </c>
      <c r="C566" s="19" t="n">
        <v>143371</v>
      </c>
      <c r="G566" s="20" t="n">
        <f aca="false">$G$11</f>
        <v>14.9</v>
      </c>
      <c r="H566" s="20" t="n">
        <f aca="false">$H$11</f>
        <v>9.2</v>
      </c>
      <c r="I566" s="6" t="n">
        <f aca="false">(3.14*H566^2/4)*G566</f>
        <v>989.99176</v>
      </c>
      <c r="J566" s="6" t="n">
        <f aca="false">B566-C566/(2*10^5/1.8467)</f>
        <v>10.5935838715</v>
      </c>
      <c r="K566" s="24" t="n">
        <f aca="false">G566-J566</f>
        <v>4.3064161285</v>
      </c>
      <c r="L566" s="6" t="n">
        <f aca="false">I566/K566</f>
        <v>229.887621274731</v>
      </c>
      <c r="M566" s="25" t="n">
        <f aca="false">C566/L566</f>
        <v>623.656894638369</v>
      </c>
      <c r="N566" s="17" t="n">
        <f aca="false">J566/G566</f>
        <v>0.710978783322148</v>
      </c>
      <c r="O566" s="18" t="n">
        <f aca="false">LN(L566/(3.14*H566^2/4))</f>
        <v>1.24125517945417</v>
      </c>
    </row>
    <row r="567" customFormat="false" ht="14.25" hidden="false" customHeight="false" outlineLevel="0" collapsed="false">
      <c r="A567" s="14" t="n">
        <v>55.36</v>
      </c>
      <c r="B567" s="14" t="n">
        <v>11.9381</v>
      </c>
      <c r="C567" s="19" t="n">
        <v>144045</v>
      </c>
      <c r="G567" s="20" t="n">
        <f aca="false">$G$11</f>
        <v>14.9</v>
      </c>
      <c r="H567" s="20" t="n">
        <f aca="false">$H$11</f>
        <v>9.2</v>
      </c>
      <c r="I567" s="6" t="n">
        <f aca="false">(3.14*H567^2/4)*G567</f>
        <v>989.99176</v>
      </c>
      <c r="J567" s="6" t="n">
        <f aca="false">B567-C567/(2*10^5/1.8467)</f>
        <v>10.6080604925</v>
      </c>
      <c r="K567" s="24" t="n">
        <f aca="false">G567-J567</f>
        <v>4.2919395075</v>
      </c>
      <c r="L567" s="6" t="n">
        <f aca="false">I567/K567</f>
        <v>230.663027349297</v>
      </c>
      <c r="M567" s="25" t="n">
        <f aca="false">C567/L567</f>
        <v>624.482396053314</v>
      </c>
      <c r="N567" s="17" t="n">
        <f aca="false">J567/G567</f>
        <v>0.711950368624161</v>
      </c>
      <c r="O567" s="18" t="n">
        <f aca="false">LN(L567/(3.14*H567^2/4))</f>
        <v>1.24462248252739</v>
      </c>
    </row>
    <row r="568" customFormat="false" ht="14.25" hidden="false" customHeight="false" outlineLevel="0" collapsed="false">
      <c r="A568" s="14" t="n">
        <v>55.46</v>
      </c>
      <c r="B568" s="14" t="n">
        <v>11.9588</v>
      </c>
      <c r="C568" s="19" t="n">
        <v>144751</v>
      </c>
      <c r="G568" s="20" t="n">
        <f aca="false">$G$11</f>
        <v>14.9</v>
      </c>
      <c r="H568" s="20" t="n">
        <f aca="false">$H$11</f>
        <v>9.2</v>
      </c>
      <c r="I568" s="6" t="n">
        <f aca="false">(3.14*H568^2/4)*G568</f>
        <v>989.99176</v>
      </c>
      <c r="J568" s="6" t="n">
        <f aca="false">B568-C568/(2*10^5/1.8467)</f>
        <v>10.6222416415</v>
      </c>
      <c r="K568" s="24" t="n">
        <f aca="false">G568-J568</f>
        <v>4.2777583585</v>
      </c>
      <c r="L568" s="6" t="n">
        <f aca="false">I568/K568</f>
        <v>231.427695777361</v>
      </c>
      <c r="M568" s="25" t="n">
        <f aca="false">C568/L568</f>
        <v>625.469650526418</v>
      </c>
      <c r="N568" s="17" t="n">
        <f aca="false">J568/G568</f>
        <v>0.712902123590604</v>
      </c>
      <c r="O568" s="18" t="n">
        <f aca="false">LN(L568/(3.14*H568^2/4))</f>
        <v>1.24793208857563</v>
      </c>
    </row>
    <row r="569" customFormat="false" ht="14.25" hidden="false" customHeight="false" outlineLevel="0" collapsed="false">
      <c r="A569" s="14" t="n">
        <v>55.56</v>
      </c>
      <c r="B569" s="14" t="n">
        <v>11.9795</v>
      </c>
      <c r="C569" s="19" t="n">
        <v>145471</v>
      </c>
      <c r="G569" s="20" t="n">
        <f aca="false">$G$11</f>
        <v>14.9</v>
      </c>
      <c r="H569" s="20" t="n">
        <f aca="false">$H$11</f>
        <v>9.2</v>
      </c>
      <c r="I569" s="6" t="n">
        <f aca="false">(3.14*H569^2/4)*G569</f>
        <v>989.99176</v>
      </c>
      <c r="J569" s="6" t="n">
        <f aca="false">B569-C569/(2*10^5/1.8467)</f>
        <v>10.6362935215</v>
      </c>
      <c r="K569" s="24" t="n">
        <f aca="false">G569-J569</f>
        <v>4.2637064785</v>
      </c>
      <c r="L569" s="6" t="n">
        <f aca="false">I569/K569</f>
        <v>232.190411087652</v>
      </c>
      <c r="M569" s="25" t="n">
        <f aca="false">C569/L569</f>
        <v>626.515967298428</v>
      </c>
      <c r="N569" s="17" t="n">
        <f aca="false">J569/G569</f>
        <v>0.713845202785235</v>
      </c>
      <c r="O569" s="18" t="n">
        <f aca="false">LN(L569/(3.14*H569^2/4))</f>
        <v>1.25122236558202</v>
      </c>
    </row>
    <row r="570" customFormat="false" ht="14.25" hidden="false" customHeight="false" outlineLevel="0" collapsed="false">
      <c r="A570" s="14" t="n">
        <v>55.66</v>
      </c>
      <c r="B570" s="14" t="n">
        <v>12.0003</v>
      </c>
      <c r="C570" s="19" t="n">
        <v>146164</v>
      </c>
      <c r="G570" s="20" t="n">
        <f aca="false">$G$11</f>
        <v>14.9</v>
      </c>
      <c r="H570" s="20" t="n">
        <f aca="false">$H$11</f>
        <v>9.2</v>
      </c>
      <c r="I570" s="6" t="n">
        <f aca="false">(3.14*H570^2/4)*G570</f>
        <v>989.99176</v>
      </c>
      <c r="J570" s="6" t="n">
        <f aca="false">B570-C570/(2*10^5/1.8467)</f>
        <v>10.650694706</v>
      </c>
      <c r="K570" s="24" t="n">
        <f aca="false">G570-J570</f>
        <v>4.249305294</v>
      </c>
      <c r="L570" s="6" t="n">
        <f aca="false">I570/K570</f>
        <v>232.977320174633</v>
      </c>
      <c r="M570" s="25" t="n">
        <f aca="false">C570/L570</f>
        <v>627.374372279842</v>
      </c>
      <c r="N570" s="17" t="n">
        <f aca="false">J570/G570</f>
        <v>0.714811725234899</v>
      </c>
      <c r="O570" s="18" t="n">
        <f aca="false">LN(L570/(3.14*H570^2/4))</f>
        <v>1.25460570361146</v>
      </c>
    </row>
    <row r="571" customFormat="false" ht="14.25" hidden="false" customHeight="false" outlineLevel="0" collapsed="false">
      <c r="A571" s="14" t="n">
        <v>55.76</v>
      </c>
      <c r="B571" s="14" t="n">
        <v>12.0211</v>
      </c>
      <c r="C571" s="19" t="n">
        <v>146909</v>
      </c>
      <c r="G571" s="20" t="n">
        <f aca="false">$G$11</f>
        <v>14.9</v>
      </c>
      <c r="H571" s="20" t="n">
        <f aca="false">$H$11</f>
        <v>9.2</v>
      </c>
      <c r="I571" s="6" t="n">
        <f aca="false">(3.14*H571^2/4)*G571</f>
        <v>989.99176</v>
      </c>
      <c r="J571" s="6" t="n">
        <f aca="false">B571-C571/(2*10^5/1.8467)</f>
        <v>10.6646157485</v>
      </c>
      <c r="K571" s="24" t="n">
        <f aca="false">G571-J571</f>
        <v>4.2353842515</v>
      </c>
      <c r="L571" s="6" t="n">
        <f aca="false">I571/K571</f>
        <v>233.743080016739</v>
      </c>
      <c r="M571" s="25" t="n">
        <f aca="false">C571/L571</f>
        <v>628.506306965235</v>
      </c>
      <c r="N571" s="17" t="n">
        <f aca="false">J571/G571</f>
        <v>0.715746023389262</v>
      </c>
      <c r="O571" s="18" t="n">
        <f aca="false">LN(L571/(3.14*H571^2/4))</f>
        <v>1.25788715661386</v>
      </c>
    </row>
    <row r="572" customFormat="false" ht="14.25" hidden="false" customHeight="false" outlineLevel="0" collapsed="false">
      <c r="A572" s="14" t="n">
        <v>55.86</v>
      </c>
      <c r="B572" s="14" t="n">
        <v>12.0418</v>
      </c>
      <c r="C572" s="19" t="n">
        <v>147660</v>
      </c>
      <c r="G572" s="20" t="n">
        <f aca="false">$G$11</f>
        <v>14.9</v>
      </c>
      <c r="H572" s="20" t="n">
        <f aca="false">$H$11</f>
        <v>9.2</v>
      </c>
      <c r="I572" s="6" t="n">
        <f aca="false">(3.14*H572^2/4)*G572</f>
        <v>989.99176</v>
      </c>
      <c r="J572" s="6" t="n">
        <f aca="false">B572-C572/(2*10^5/1.8467)</f>
        <v>10.67838139</v>
      </c>
      <c r="K572" s="24" t="n">
        <f aca="false">G572-J572</f>
        <v>4.22161861</v>
      </c>
      <c r="L572" s="6" t="n">
        <f aca="false">I572/K572</f>
        <v>234.505257688354</v>
      </c>
      <c r="M572" s="25" t="n">
        <f aca="false">C572/L572</f>
        <v>629.666052930178</v>
      </c>
      <c r="N572" s="17" t="n">
        <f aca="false">J572/G572</f>
        <v>0.716669891946309</v>
      </c>
      <c r="O572" s="18" t="n">
        <f aca="false">LN(L572/(3.14*H572^2/4))</f>
        <v>1.26114260157059</v>
      </c>
    </row>
    <row r="573" customFormat="false" ht="14.25" hidden="false" customHeight="false" outlineLevel="0" collapsed="false">
      <c r="A573" s="14" t="n">
        <v>55.96</v>
      </c>
      <c r="B573" s="14" t="n">
        <v>12.0633</v>
      </c>
      <c r="C573" s="19" t="n">
        <v>148414</v>
      </c>
      <c r="G573" s="20" t="n">
        <f aca="false">$G$11</f>
        <v>14.9</v>
      </c>
      <c r="H573" s="20" t="n">
        <f aca="false">$H$11</f>
        <v>9.2</v>
      </c>
      <c r="I573" s="6" t="n">
        <f aca="false">(3.14*H573^2/4)*G573</f>
        <v>989.99176</v>
      </c>
      <c r="J573" s="6" t="n">
        <f aca="false">B573-C573/(2*10^5/1.8467)</f>
        <v>10.692919331</v>
      </c>
      <c r="K573" s="24" t="n">
        <f aca="false">G573-J573</f>
        <v>4.207080669</v>
      </c>
      <c r="L573" s="6" t="n">
        <f aca="false">I573/K573</f>
        <v>235.315611439254</v>
      </c>
      <c r="M573" s="25" t="n">
        <f aca="false">C573/L573</f>
        <v>630.701886255059</v>
      </c>
      <c r="N573" s="17" t="n">
        <f aca="false">J573/G573</f>
        <v>0.717645592684564</v>
      </c>
      <c r="O573" s="18" t="n">
        <f aca="false">LN(L573/(3.14*H573^2/4))</f>
        <v>1.26459223358035</v>
      </c>
    </row>
    <row r="574" customFormat="false" ht="14.25" hidden="false" customHeight="false" outlineLevel="0" collapsed="false">
      <c r="A574" s="14" t="n">
        <v>56.06</v>
      </c>
      <c r="B574" s="14" t="n">
        <v>12.0842</v>
      </c>
      <c r="C574" s="19" t="n">
        <v>149176</v>
      </c>
      <c r="G574" s="20" t="n">
        <f aca="false">$G$11</f>
        <v>14.9</v>
      </c>
      <c r="H574" s="20" t="n">
        <f aca="false">$H$11</f>
        <v>9.2</v>
      </c>
      <c r="I574" s="6" t="n">
        <f aca="false">(3.14*H574^2/4)*G574</f>
        <v>989.99176</v>
      </c>
      <c r="J574" s="6" t="n">
        <f aca="false">B574-C574/(2*10^5/1.8467)</f>
        <v>10.706783404</v>
      </c>
      <c r="K574" s="24" t="n">
        <f aca="false">G574-J574</f>
        <v>4.193216596</v>
      </c>
      <c r="L574" s="6" t="n">
        <f aca="false">I574/K574</f>
        <v>236.09363774444</v>
      </c>
      <c r="M574" s="25" t="n">
        <f aca="false">C574/L574</f>
        <v>631.850995330402</v>
      </c>
      <c r="N574" s="17" t="n">
        <f aca="false">J574/G574</f>
        <v>0.71857606738255</v>
      </c>
      <c r="O574" s="18" t="n">
        <f aca="false">LN(L574/(3.14*H574^2/4))</f>
        <v>1.26789308952647</v>
      </c>
    </row>
    <row r="575" customFormat="false" ht="14.25" hidden="false" customHeight="false" outlineLevel="0" collapsed="false">
      <c r="A575" s="14" t="n">
        <v>56.16</v>
      </c>
      <c r="B575" s="14" t="n">
        <v>12.1049</v>
      </c>
      <c r="C575" s="19" t="n">
        <v>149944</v>
      </c>
      <c r="G575" s="20" t="n">
        <f aca="false">$G$11</f>
        <v>14.9</v>
      </c>
      <c r="H575" s="20" t="n">
        <f aca="false">$H$11</f>
        <v>9.2</v>
      </c>
      <c r="I575" s="6" t="n">
        <f aca="false">(3.14*H575^2/4)*G575</f>
        <v>989.99176</v>
      </c>
      <c r="J575" s="6" t="n">
        <f aca="false">B575-C575/(2*10^5/1.8467)</f>
        <v>10.720392076</v>
      </c>
      <c r="K575" s="24" t="n">
        <f aca="false">G575-J575</f>
        <v>4.179607924</v>
      </c>
      <c r="L575" s="6" t="n">
        <f aca="false">I575/K575</f>
        <v>236.86235120651</v>
      </c>
      <c r="M575" s="25" t="n">
        <f aca="false">C575/L575</f>
        <v>633.042774574463</v>
      </c>
      <c r="N575" s="17" t="n">
        <f aca="false">J575/G575</f>
        <v>0.719489401073826</v>
      </c>
      <c r="O575" s="18" t="n">
        <f aca="false">LN(L575/(3.14*H575^2/4))</f>
        <v>1.27114376890019</v>
      </c>
    </row>
    <row r="576" customFormat="false" ht="14.25" hidden="false" customHeight="false" outlineLevel="0" collapsed="false">
      <c r="A576" s="14" t="n">
        <v>56.26</v>
      </c>
      <c r="B576" s="14" t="n">
        <v>12.1451</v>
      </c>
      <c r="C576" s="19" t="n">
        <v>151425</v>
      </c>
      <c r="G576" s="20" t="n">
        <f aca="false">$G$11</f>
        <v>14.9</v>
      </c>
      <c r="H576" s="20" t="n">
        <f aca="false">$H$11</f>
        <v>9.2</v>
      </c>
      <c r="I576" s="6" t="n">
        <f aca="false">(3.14*H576^2/4)*G576</f>
        <v>989.99176</v>
      </c>
      <c r="J576" s="6" t="n">
        <f aca="false">B576-C576/(2*10^5/1.8467)</f>
        <v>10.7469172625</v>
      </c>
      <c r="K576" s="24" t="n">
        <f aca="false">G576-J576</f>
        <v>4.1530827375</v>
      </c>
      <c r="L576" s="6" t="n">
        <f aca="false">I576/K576</f>
        <v>238.375159507643</v>
      </c>
      <c r="M576" s="25" t="n">
        <f aca="false">C576/L576</f>
        <v>635.238169584298</v>
      </c>
      <c r="N576" s="17" t="n">
        <f aca="false">J576/G576</f>
        <v>0.721269614932886</v>
      </c>
      <c r="O576" s="18" t="n">
        <f aca="false">LN(L576/(3.14*H576^2/4))</f>
        <v>1.27751032615595</v>
      </c>
    </row>
    <row r="577" customFormat="false" ht="14.25" hidden="false" customHeight="false" outlineLevel="0" collapsed="false">
      <c r="A577" s="14" t="n">
        <v>56.36</v>
      </c>
      <c r="B577" s="14" t="n">
        <v>12.1658</v>
      </c>
      <c r="C577" s="19" t="n">
        <v>152220</v>
      </c>
      <c r="G577" s="20" t="n">
        <f aca="false">$G$11</f>
        <v>14.9</v>
      </c>
      <c r="H577" s="20" t="n">
        <f aca="false">$H$11</f>
        <v>9.2</v>
      </c>
      <c r="I577" s="6" t="n">
        <f aca="false">(3.14*H577^2/4)*G577</f>
        <v>989.99176</v>
      </c>
      <c r="J577" s="6" t="n">
        <f aca="false">B577-C577/(2*10^5/1.8467)</f>
        <v>10.76027663</v>
      </c>
      <c r="K577" s="24" t="n">
        <f aca="false">G577-J577</f>
        <v>4.13972337</v>
      </c>
      <c r="L577" s="6" t="n">
        <f aca="false">I577/K577</f>
        <v>239.144423797574</v>
      </c>
      <c r="M577" s="25" t="n">
        <f aca="false">C577/L577</f>
        <v>636.519127574759</v>
      </c>
      <c r="N577" s="17" t="n">
        <f aca="false">J577/G577</f>
        <v>0.722166216778523</v>
      </c>
      <c r="O577" s="18" t="n">
        <f aca="false">LN(L577/(3.14*H577^2/4))</f>
        <v>1.28073224618725</v>
      </c>
    </row>
    <row r="578" customFormat="false" ht="14.25" hidden="false" customHeight="false" outlineLevel="0" collapsed="false">
      <c r="A578" s="14" t="n">
        <v>56.46</v>
      </c>
      <c r="B578" s="14" t="n">
        <v>12.1864</v>
      </c>
      <c r="C578" s="19" t="n">
        <v>153013</v>
      </c>
      <c r="G578" s="20" t="n">
        <f aca="false">$G$11</f>
        <v>14.9</v>
      </c>
      <c r="H578" s="20" t="n">
        <f aca="false">$H$11</f>
        <v>9.2</v>
      </c>
      <c r="I578" s="6" t="n">
        <f aca="false">(3.14*H578^2/4)*G578</f>
        <v>989.99176</v>
      </c>
      <c r="J578" s="6" t="n">
        <f aca="false">B578-C578/(2*10^5/1.8467)</f>
        <v>10.7735544645</v>
      </c>
      <c r="K578" s="24" t="n">
        <f aca="false">G578-J578</f>
        <v>4.1264455355</v>
      </c>
      <c r="L578" s="6" t="n">
        <f aca="false">I578/K578</f>
        <v>239.913928702816</v>
      </c>
      <c r="M578" s="25" t="n">
        <f aca="false">C578/L578</f>
        <v>637.782895004562</v>
      </c>
      <c r="N578" s="17" t="n">
        <f aca="false">J578/G578</f>
        <v>0.723057346610738</v>
      </c>
      <c r="O578" s="18" t="n">
        <f aca="false">LN(L578/(3.14*H578^2/4))</f>
        <v>1.28394482170353</v>
      </c>
    </row>
    <row r="579" customFormat="false" ht="14.25" hidden="false" customHeight="false" outlineLevel="0" collapsed="false">
      <c r="A579" s="14" t="n">
        <v>56.56</v>
      </c>
      <c r="B579" s="14" t="n">
        <v>12.2072</v>
      </c>
      <c r="C579" s="19" t="n">
        <v>153775</v>
      </c>
      <c r="G579" s="20" t="n">
        <f aca="false">$G$11</f>
        <v>14.9</v>
      </c>
      <c r="H579" s="20" t="n">
        <f aca="false">$H$11</f>
        <v>9.2</v>
      </c>
      <c r="I579" s="6" t="n">
        <f aca="false">(3.14*H579^2/4)*G579</f>
        <v>989.99176</v>
      </c>
      <c r="J579" s="6" t="n">
        <f aca="false">B579-C579/(2*10^5/1.8467)</f>
        <v>10.7873185375</v>
      </c>
      <c r="K579" s="24" t="n">
        <f aca="false">G579-J579</f>
        <v>4.1126814625</v>
      </c>
      <c r="L579" s="6" t="n">
        <f aca="false">I579/K579</f>
        <v>240.716858095353</v>
      </c>
      <c r="M579" s="25" t="n">
        <f aca="false">C579/L579</f>
        <v>638.821066445985</v>
      </c>
      <c r="N579" s="17" t="n">
        <f aca="false">J579/G579</f>
        <v>0.723981109899329</v>
      </c>
      <c r="O579" s="18" t="n">
        <f aca="false">LN(L579/(3.14*H579^2/4))</f>
        <v>1.28728597321333</v>
      </c>
    </row>
    <row r="580" customFormat="false" ht="14.25" hidden="false" customHeight="false" outlineLevel="0" collapsed="false">
      <c r="A580" s="14" t="n">
        <v>56.66</v>
      </c>
      <c r="B580" s="14" t="n">
        <v>12.2287</v>
      </c>
      <c r="C580" s="19" t="n">
        <v>154627</v>
      </c>
      <c r="G580" s="20" t="n">
        <f aca="false">$G$11</f>
        <v>14.9</v>
      </c>
      <c r="H580" s="20" t="n">
        <f aca="false">$H$11</f>
        <v>9.2</v>
      </c>
      <c r="I580" s="6" t="n">
        <f aca="false">(3.14*H580^2/4)*G580</f>
        <v>989.99176</v>
      </c>
      <c r="J580" s="6" t="n">
        <f aca="false">B580-C580/(2*10^5/1.8467)</f>
        <v>10.8009515955</v>
      </c>
      <c r="K580" s="24" t="n">
        <f aca="false">G580-J580</f>
        <v>4.0990484045</v>
      </c>
      <c r="L580" s="6" t="n">
        <f aca="false">I580/K580</f>
        <v>241.51746022642</v>
      </c>
      <c r="M580" s="25" t="n">
        <f aca="false">C580/L580</f>
        <v>640.231144593185</v>
      </c>
      <c r="N580" s="17" t="n">
        <f aca="false">J580/G580</f>
        <v>0.724896080234899</v>
      </c>
      <c r="O580" s="18" t="n">
        <f aca="false">LN(L580/(3.14*H580^2/4))</f>
        <v>1.29060636264312</v>
      </c>
    </row>
    <row r="581" customFormat="false" ht="14.25" hidden="false" customHeight="false" outlineLevel="0" collapsed="false">
      <c r="A581" s="14" t="n">
        <v>56.76</v>
      </c>
      <c r="B581" s="14" t="n">
        <v>12.2495</v>
      </c>
      <c r="C581" s="19" t="n">
        <v>155448</v>
      </c>
      <c r="G581" s="20" t="n">
        <f aca="false">$G$11</f>
        <v>14.9</v>
      </c>
      <c r="H581" s="20" t="n">
        <f aca="false">$H$11</f>
        <v>9.2</v>
      </c>
      <c r="I581" s="6" t="n">
        <f aca="false">(3.14*H581^2/4)*G581</f>
        <v>989.99176</v>
      </c>
      <c r="J581" s="6" t="n">
        <f aca="false">B581-C581/(2*10^5/1.8467)</f>
        <v>10.814170892</v>
      </c>
      <c r="K581" s="24" t="n">
        <f aca="false">G581-J581</f>
        <v>4.085829108</v>
      </c>
      <c r="L581" s="6" t="n">
        <f aca="false">I581/K581</f>
        <v>242.298866113027</v>
      </c>
      <c r="M581" s="25" t="n">
        <f aca="false">C581/L581</f>
        <v>641.554797567592</v>
      </c>
      <c r="N581" s="17" t="n">
        <f aca="false">J581/G581</f>
        <v>0.725783281342282</v>
      </c>
      <c r="O581" s="18" t="n">
        <f aca="false">LN(L581/(3.14*H581^2/4))</f>
        <v>1.29383654121917</v>
      </c>
    </row>
    <row r="582" customFormat="false" ht="14.25" hidden="false" customHeight="false" outlineLevel="0" collapsed="false">
      <c r="A582" s="14" t="n">
        <v>56.86</v>
      </c>
      <c r="B582" s="14" t="n">
        <v>12.2701</v>
      </c>
      <c r="C582" s="19" t="n">
        <v>156224</v>
      </c>
      <c r="G582" s="20" t="n">
        <f aca="false">$G$11</f>
        <v>14.9</v>
      </c>
      <c r="H582" s="20" t="n">
        <f aca="false">$H$11</f>
        <v>9.2</v>
      </c>
      <c r="I582" s="6" t="n">
        <f aca="false">(3.14*H582^2/4)*G582</f>
        <v>989.99176</v>
      </c>
      <c r="J582" s="6" t="n">
        <f aca="false">B582-C582/(2*10^5/1.8467)</f>
        <v>10.827605696</v>
      </c>
      <c r="K582" s="24" t="n">
        <f aca="false">G582-J582</f>
        <v>4.072394304</v>
      </c>
      <c r="L582" s="6" t="n">
        <f aca="false">I582/K582</f>
        <v>243.098208596257</v>
      </c>
      <c r="M582" s="25" t="n">
        <f aca="false">C582/L582</f>
        <v>642.637397050756</v>
      </c>
      <c r="N582" s="17" t="n">
        <f aca="false">J582/G582</f>
        <v>0.726684946040268</v>
      </c>
      <c r="O582" s="18" t="n">
        <f aca="false">LN(L582/(3.14*H582^2/4))</f>
        <v>1.29713010538531</v>
      </c>
    </row>
    <row r="583" customFormat="false" ht="14.25" hidden="false" customHeight="false" outlineLevel="0" collapsed="false">
      <c r="A583" s="14" t="n">
        <v>56.96</v>
      </c>
      <c r="B583" s="14" t="n">
        <v>12.2908</v>
      </c>
      <c r="C583" s="19" t="n">
        <v>157036</v>
      </c>
      <c r="G583" s="20" t="n">
        <f aca="false">$G$11</f>
        <v>14.9</v>
      </c>
      <c r="H583" s="20" t="n">
        <f aca="false">$H$11</f>
        <v>9.2</v>
      </c>
      <c r="I583" s="6" t="n">
        <f aca="false">(3.14*H583^2/4)*G583</f>
        <v>989.99176</v>
      </c>
      <c r="J583" s="6" t="n">
        <f aca="false">B583-C583/(2*10^5/1.8467)</f>
        <v>10.840808094</v>
      </c>
      <c r="K583" s="24" t="n">
        <f aca="false">G583-J583</f>
        <v>4.059191906</v>
      </c>
      <c r="L583" s="6" t="n">
        <f aca="false">I583/K583</f>
        <v>243.888878113071</v>
      </c>
      <c r="M583" s="25" t="n">
        <f aca="false">C583/L583</f>
        <v>643.883399747303</v>
      </c>
      <c r="N583" s="17" t="n">
        <f aca="false">J583/G583</f>
        <v>0.727571013020134</v>
      </c>
      <c r="O583" s="18" t="n">
        <f aca="false">LN(L583/(3.14*H583^2/4))</f>
        <v>1.30037729707948</v>
      </c>
    </row>
    <row r="584" customFormat="false" ht="14.25" hidden="false" customHeight="false" outlineLevel="0" collapsed="false">
      <c r="A584" s="14" t="n">
        <v>57.06</v>
      </c>
      <c r="B584" s="14" t="n">
        <v>12.3113</v>
      </c>
      <c r="C584" s="19" t="n">
        <v>157871</v>
      </c>
      <c r="G584" s="20" t="n">
        <f aca="false">$G$11</f>
        <v>14.9</v>
      </c>
      <c r="H584" s="20" t="n">
        <f aca="false">$H$11</f>
        <v>9.2</v>
      </c>
      <c r="I584" s="6" t="n">
        <f aca="false">(3.14*H584^2/4)*G584</f>
        <v>989.99176</v>
      </c>
      <c r="J584" s="6" t="n">
        <f aca="false">B584-C584/(2*10^5/1.8467)</f>
        <v>10.8535981215</v>
      </c>
      <c r="K584" s="24" t="n">
        <f aca="false">G584-J584</f>
        <v>4.0464018785</v>
      </c>
      <c r="L584" s="6" t="n">
        <f aca="false">I584/K584</f>
        <v>244.659771749362</v>
      </c>
      <c r="M584" s="25" t="n">
        <f aca="false">C584/L584</f>
        <v>645.267502994847</v>
      </c>
      <c r="N584" s="17" t="n">
        <f aca="false">J584/G584</f>
        <v>0.728429404127517</v>
      </c>
      <c r="O584" s="18" t="n">
        <f aca="false">LN(L584/(3.14*H584^2/4))</f>
        <v>1.30353315177814</v>
      </c>
    </row>
    <row r="585" customFormat="false" ht="14.25" hidden="false" customHeight="false" outlineLevel="0" collapsed="false">
      <c r="A585" s="14" t="n">
        <v>57.16</v>
      </c>
      <c r="B585" s="14" t="n">
        <v>12.332</v>
      </c>
      <c r="C585" s="19" t="n">
        <v>158670</v>
      </c>
      <c r="G585" s="20" t="n">
        <f aca="false">$G$11</f>
        <v>14.9</v>
      </c>
      <c r="H585" s="20" t="n">
        <f aca="false">$H$11</f>
        <v>9.2</v>
      </c>
      <c r="I585" s="6" t="n">
        <f aca="false">(3.14*H585^2/4)*G585</f>
        <v>989.99176</v>
      </c>
      <c r="J585" s="6" t="n">
        <f aca="false">B585-C585/(2*10^5/1.8467)</f>
        <v>10.866920555</v>
      </c>
      <c r="K585" s="24" t="n">
        <f aca="false">G585-J585</f>
        <v>4.033079445</v>
      </c>
      <c r="L585" s="6" t="n">
        <f aca="false">I585/K585</f>
        <v>245.46795407845</v>
      </c>
      <c r="M585" s="25" t="n">
        <f aca="false">C585/L585</f>
        <v>646.398022078638</v>
      </c>
      <c r="N585" s="17" t="n">
        <f aca="false">J585/G585</f>
        <v>0.729323527181208</v>
      </c>
      <c r="O585" s="18" t="n">
        <f aca="false">LN(L585/(3.14*H585^2/4))</f>
        <v>1.30683099851877</v>
      </c>
    </row>
    <row r="586" customFormat="false" ht="14.25" hidden="false" customHeight="false" outlineLevel="0" collapsed="false">
      <c r="A586" s="14" t="n">
        <v>57.26</v>
      </c>
      <c r="B586" s="14" t="n">
        <v>12.3527</v>
      </c>
      <c r="C586" s="19" t="n">
        <v>159576</v>
      </c>
      <c r="G586" s="20" t="n">
        <f aca="false">$G$11</f>
        <v>14.9</v>
      </c>
      <c r="H586" s="20" t="n">
        <f aca="false">$H$11</f>
        <v>9.2</v>
      </c>
      <c r="I586" s="6" t="n">
        <f aca="false">(3.14*H586^2/4)*G586</f>
        <v>989.99176</v>
      </c>
      <c r="J586" s="6" t="n">
        <f aca="false">B586-C586/(2*10^5/1.8467)</f>
        <v>10.879255004</v>
      </c>
      <c r="K586" s="24" t="n">
        <f aca="false">G586-J586</f>
        <v>4.020744996</v>
      </c>
      <c r="L586" s="6" t="n">
        <f aca="false">I586/K586</f>
        <v>246.220976705781</v>
      </c>
      <c r="M586" s="25" t="n">
        <f aca="false">C586/L586</f>
        <v>648.10075134534</v>
      </c>
      <c r="N586" s="17" t="n">
        <f aca="false">J586/G586</f>
        <v>0.730151342550336</v>
      </c>
      <c r="O586" s="18" t="n">
        <f aca="false">LN(L586/(3.14*H586^2/4))</f>
        <v>1.3098940051025</v>
      </c>
    </row>
    <row r="587" customFormat="false" ht="14.25" hidden="false" customHeight="false" outlineLevel="0" collapsed="false">
      <c r="A587" s="14" t="n">
        <v>57.36</v>
      </c>
      <c r="B587" s="14" t="n">
        <v>12.3733</v>
      </c>
      <c r="C587" s="19" t="n">
        <v>160434</v>
      </c>
      <c r="G587" s="20" t="n">
        <f aca="false">$G$11</f>
        <v>14.9</v>
      </c>
      <c r="H587" s="20" t="n">
        <f aca="false">$H$11</f>
        <v>9.2</v>
      </c>
      <c r="I587" s="6" t="n">
        <f aca="false">(3.14*H587^2/4)*G587</f>
        <v>989.99176</v>
      </c>
      <c r="J587" s="6" t="n">
        <f aca="false">B587-C587/(2*10^5/1.8467)</f>
        <v>10.891932661</v>
      </c>
      <c r="K587" s="24" t="n">
        <f aca="false">G587-J587</f>
        <v>4.008067339</v>
      </c>
      <c r="L587" s="6" t="n">
        <f aca="false">I587/K587</f>
        <v>246.999782255904</v>
      </c>
      <c r="M587" s="25" t="n">
        <f aca="false">C587/L587</f>
        <v>649.530936969744</v>
      </c>
      <c r="N587" s="17" t="n">
        <f aca="false">J587/G587</f>
        <v>0.731002192013423</v>
      </c>
      <c r="O587" s="18" t="n">
        <f aca="false">LN(L587/(3.14*H587^2/4))</f>
        <v>1.31305204816228</v>
      </c>
    </row>
    <row r="588" customFormat="false" ht="14.25" hidden="false" customHeight="false" outlineLevel="0" collapsed="false">
      <c r="A588" s="14" t="n">
        <v>57.46</v>
      </c>
      <c r="B588" s="14" t="n">
        <v>12.3946</v>
      </c>
      <c r="C588" s="19" t="n">
        <v>161297</v>
      </c>
      <c r="G588" s="20" t="n">
        <f aca="false">$G$11</f>
        <v>14.9</v>
      </c>
      <c r="H588" s="20" t="n">
        <f aca="false">$H$11</f>
        <v>9.2</v>
      </c>
      <c r="I588" s="6" t="n">
        <f aca="false">(3.14*H588^2/4)*G588</f>
        <v>989.99176</v>
      </c>
      <c r="J588" s="6" t="n">
        <f aca="false">B588-C588/(2*10^5/1.8467)</f>
        <v>10.9052641505</v>
      </c>
      <c r="K588" s="24" t="n">
        <f aca="false">G588-J588</f>
        <v>3.9947358495</v>
      </c>
      <c r="L588" s="6" t="n">
        <f aca="false">I588/K588</f>
        <v>247.824085821322</v>
      </c>
      <c r="M588" s="25" t="n">
        <f aca="false">C588/L588</f>
        <v>650.85279933724</v>
      </c>
      <c r="N588" s="17" t="n">
        <f aca="false">J588/G588</f>
        <v>0.731896922852349</v>
      </c>
      <c r="O588" s="18" t="n">
        <f aca="false">LN(L588/(3.14*H588^2/4))</f>
        <v>1.31638375619456</v>
      </c>
    </row>
    <row r="589" customFormat="false" ht="14.25" hidden="false" customHeight="false" outlineLevel="0" collapsed="false">
      <c r="A589" s="14" t="n">
        <v>57.56</v>
      </c>
      <c r="B589" s="14" t="n">
        <v>12.4153</v>
      </c>
      <c r="C589" s="19" t="n">
        <v>162171</v>
      </c>
      <c r="G589" s="20" t="n">
        <f aca="false">$G$11</f>
        <v>14.9</v>
      </c>
      <c r="H589" s="20" t="n">
        <f aca="false">$H$11</f>
        <v>9.2</v>
      </c>
      <c r="I589" s="6" t="n">
        <f aca="false">(3.14*H589^2/4)*G589</f>
        <v>989.99176</v>
      </c>
      <c r="J589" s="6" t="n">
        <f aca="false">B589-C589/(2*10^5/1.8467)</f>
        <v>10.9178940715</v>
      </c>
      <c r="K589" s="24" t="n">
        <f aca="false">G589-J589</f>
        <v>3.9821059285</v>
      </c>
      <c r="L589" s="6" t="n">
        <f aca="false">I589/K589</f>
        <v>248.610101734013</v>
      </c>
      <c r="M589" s="25" t="n">
        <f aca="false">C589/L589</f>
        <v>652.310581383802</v>
      </c>
      <c r="N589" s="17" t="n">
        <f aca="false">J589/G589</f>
        <v>0.732744568557047</v>
      </c>
      <c r="O589" s="18" t="n">
        <f aca="false">LN(L589/(3.14*H589^2/4))</f>
        <v>1.31955040582998</v>
      </c>
    </row>
    <row r="590" customFormat="false" ht="14.25" hidden="false" customHeight="false" outlineLevel="0" collapsed="false">
      <c r="A590" s="14" t="n">
        <v>57.66</v>
      </c>
      <c r="B590" s="14" t="n">
        <v>12.436</v>
      </c>
      <c r="C590" s="19" t="n">
        <v>163043</v>
      </c>
      <c r="G590" s="20" t="n">
        <f aca="false">$G$11</f>
        <v>14.9</v>
      </c>
      <c r="H590" s="20" t="n">
        <f aca="false">$H$11</f>
        <v>9.2</v>
      </c>
      <c r="I590" s="6" t="n">
        <f aca="false">(3.14*H590^2/4)*G590</f>
        <v>989.99176</v>
      </c>
      <c r="J590" s="6" t="n">
        <f aca="false">B590-C590/(2*10^5/1.8467)</f>
        <v>10.9305424595</v>
      </c>
      <c r="K590" s="24" t="n">
        <f aca="false">G590-J590</f>
        <v>3.9694575405</v>
      </c>
      <c r="L590" s="6" t="n">
        <f aca="false">I590/K590</f>
        <v>249.402279757173</v>
      </c>
      <c r="M590" s="25" t="n">
        <f aca="false">C590/L590</f>
        <v>653.735002577942</v>
      </c>
      <c r="N590" s="17" t="n">
        <f aca="false">J590/G590</f>
        <v>0.733593453657718</v>
      </c>
      <c r="O590" s="18" t="n">
        <f aca="false">LN(L590/(3.14*H590^2/4))</f>
        <v>1.32273176726091</v>
      </c>
    </row>
    <row r="591" customFormat="false" ht="14.25" hidden="false" customHeight="false" outlineLevel="0" collapsed="false">
      <c r="A591" s="14" t="n">
        <v>57.76</v>
      </c>
      <c r="B591" s="14" t="n">
        <v>12.4567</v>
      </c>
      <c r="C591" s="19" t="n">
        <v>163883</v>
      </c>
      <c r="G591" s="20" t="n">
        <f aca="false">$G$11</f>
        <v>14.9</v>
      </c>
      <c r="H591" s="20" t="n">
        <f aca="false">$H$11</f>
        <v>9.2</v>
      </c>
      <c r="I591" s="6" t="n">
        <f aca="false">(3.14*H591^2/4)*G591</f>
        <v>989.99176</v>
      </c>
      <c r="J591" s="6" t="n">
        <f aca="false">B591-C591/(2*10^5/1.8467)</f>
        <v>10.9434863195</v>
      </c>
      <c r="K591" s="24" t="n">
        <f aca="false">G591-J591</f>
        <v>3.9565136805</v>
      </c>
      <c r="L591" s="6" t="n">
        <f aca="false">I591/K591</f>
        <v>250.218207226037</v>
      </c>
      <c r="M591" s="25" t="n">
        <f aca="false">C591/L591</f>
        <v>654.960331691429</v>
      </c>
      <c r="N591" s="17" t="n">
        <f aca="false">J591/G591</f>
        <v>0.73446216909396</v>
      </c>
      <c r="O591" s="18" t="n">
        <f aca="false">LN(L591/(3.14*H591^2/4))</f>
        <v>1.32599795916249</v>
      </c>
    </row>
    <row r="592" customFormat="false" ht="14.25" hidden="false" customHeight="false" outlineLevel="0" collapsed="false">
      <c r="A592" s="14" t="n">
        <v>57.86</v>
      </c>
      <c r="B592" s="14" t="n">
        <v>12.4773</v>
      </c>
      <c r="C592" s="19" t="n">
        <v>164780</v>
      </c>
      <c r="G592" s="20" t="n">
        <f aca="false">$G$11</f>
        <v>14.9</v>
      </c>
      <c r="H592" s="20" t="n">
        <f aca="false">$H$11</f>
        <v>9.2</v>
      </c>
      <c r="I592" s="6" t="n">
        <f aca="false">(3.14*H592^2/4)*G592</f>
        <v>989.99176</v>
      </c>
      <c r="J592" s="6" t="n">
        <f aca="false">B592-C592/(2*10^5/1.8467)</f>
        <v>10.95580387</v>
      </c>
      <c r="K592" s="24" t="n">
        <f aca="false">G592-J592</f>
        <v>3.94419613</v>
      </c>
      <c r="L592" s="6" t="n">
        <f aca="false">I592/K592</f>
        <v>250.999627647827</v>
      </c>
      <c r="M592" s="25" t="n">
        <f aca="false">C592/L592</f>
        <v>656.494997798164</v>
      </c>
      <c r="N592" s="17" t="n">
        <f aca="false">J592/G592</f>
        <v>0.735288850335571</v>
      </c>
      <c r="O592" s="18" t="n">
        <f aca="false">LN(L592/(3.14*H592^2/4))</f>
        <v>1.32911604874563</v>
      </c>
    </row>
    <row r="593" customFormat="false" ht="14.25" hidden="false" customHeight="false" outlineLevel="0" collapsed="false">
      <c r="A593" s="14" t="n">
        <v>57.96</v>
      </c>
      <c r="B593" s="14" t="n">
        <v>12.498</v>
      </c>
      <c r="C593" s="19" t="n">
        <v>165662</v>
      </c>
      <c r="G593" s="20" t="n">
        <f aca="false">$G$11</f>
        <v>14.9</v>
      </c>
      <c r="H593" s="20" t="n">
        <f aca="false">$H$11</f>
        <v>9.2</v>
      </c>
      <c r="I593" s="6" t="n">
        <f aca="false">(3.14*H593^2/4)*G593</f>
        <v>989.99176</v>
      </c>
      <c r="J593" s="6" t="n">
        <f aca="false">B593-C593/(2*10^5/1.8467)</f>
        <v>10.968359923</v>
      </c>
      <c r="K593" s="24" t="n">
        <f aca="false">G593-J593</f>
        <v>3.931640077</v>
      </c>
      <c r="L593" s="6" t="n">
        <f aca="false">I593/K593</f>
        <v>251.801217967898</v>
      </c>
      <c r="M593" s="25" t="n">
        <f aca="false">C593/L593</f>
        <v>657.907858178511</v>
      </c>
      <c r="N593" s="17" t="n">
        <f aca="false">J593/G593</f>
        <v>0.736131538456376</v>
      </c>
      <c r="O593" s="18" t="n">
        <f aca="false">LN(L593/(3.14*H593^2/4))</f>
        <v>1.33230455173316</v>
      </c>
    </row>
    <row r="594" customFormat="false" ht="14.25" hidden="false" customHeight="false" outlineLevel="0" collapsed="false">
      <c r="A594" s="14" t="n">
        <v>58.06</v>
      </c>
      <c r="B594" s="14" t="n">
        <v>12.5186</v>
      </c>
      <c r="C594" s="19" t="n">
        <v>166524</v>
      </c>
      <c r="G594" s="20" t="n">
        <f aca="false">$G$11</f>
        <v>14.9</v>
      </c>
      <c r="H594" s="20" t="n">
        <f aca="false">$H$11</f>
        <v>9.2</v>
      </c>
      <c r="I594" s="6" t="n">
        <f aca="false">(3.14*H594^2/4)*G594</f>
        <v>989.99176</v>
      </c>
      <c r="J594" s="6" t="n">
        <f aca="false">B594-C594/(2*10^5/1.8467)</f>
        <v>10.981000646</v>
      </c>
      <c r="K594" s="24" t="n">
        <f aca="false">G594-J594</f>
        <v>3.918999354</v>
      </c>
      <c r="L594" s="6" t="n">
        <f aca="false">I594/K594</f>
        <v>252.613402191441</v>
      </c>
      <c r="M594" s="25" t="n">
        <f aca="false">C594/L594</f>
        <v>659.204929569814</v>
      </c>
      <c r="N594" s="17" t="n">
        <f aca="false">J594/G594</f>
        <v>0.736979909127517</v>
      </c>
      <c r="O594" s="18" t="n">
        <f aca="false">LN(L594/(3.14*H594^2/4))</f>
        <v>1.3355248585719</v>
      </c>
    </row>
    <row r="595" customFormat="false" ht="14.25" hidden="false" customHeight="false" outlineLevel="0" collapsed="false">
      <c r="A595" s="14" t="n">
        <v>58.16</v>
      </c>
      <c r="B595" s="14" t="n">
        <v>12.5393</v>
      </c>
      <c r="C595" s="19" t="n">
        <v>167420</v>
      </c>
      <c r="G595" s="20" t="n">
        <f aca="false">$G$11</f>
        <v>14.9</v>
      </c>
      <c r="H595" s="20" t="n">
        <f aca="false">$H$11</f>
        <v>9.2</v>
      </c>
      <c r="I595" s="6" t="n">
        <f aca="false">(3.14*H595^2/4)*G595</f>
        <v>989.99176</v>
      </c>
      <c r="J595" s="6" t="n">
        <f aca="false">B595-C595/(2*10^5/1.8467)</f>
        <v>10.99342743</v>
      </c>
      <c r="K595" s="24" t="n">
        <f aca="false">G595-J595</f>
        <v>3.90657257</v>
      </c>
      <c r="L595" s="6" t="n">
        <f aca="false">I595/K595</f>
        <v>253.416963914227</v>
      </c>
      <c r="M595" s="25" t="n">
        <f aca="false">C595/L595</f>
        <v>660.650326695042</v>
      </c>
      <c r="N595" s="17" t="n">
        <f aca="false">J595/G595</f>
        <v>0.73781392147651</v>
      </c>
      <c r="O595" s="18" t="n">
        <f aca="false">LN(L595/(3.14*H595^2/4))</f>
        <v>1.33870080393821</v>
      </c>
    </row>
    <row r="596" customFormat="false" ht="14.25" hidden="false" customHeight="false" outlineLevel="0" collapsed="false">
      <c r="A596" s="14" t="n">
        <v>58.26</v>
      </c>
      <c r="B596" s="14" t="n">
        <v>12.5607</v>
      </c>
      <c r="C596" s="19" t="n">
        <v>168397</v>
      </c>
      <c r="G596" s="20" t="n">
        <f aca="false">$G$11</f>
        <v>14.9</v>
      </c>
      <c r="H596" s="20" t="n">
        <f aca="false">$H$11</f>
        <v>9.2</v>
      </c>
      <c r="I596" s="6" t="n">
        <f aca="false">(3.14*H596^2/4)*G596</f>
        <v>989.99176</v>
      </c>
      <c r="J596" s="6" t="n">
        <f aca="false">B596-C596/(2*10^5/1.8467)</f>
        <v>11.0058063005</v>
      </c>
      <c r="K596" s="24" t="n">
        <f aca="false">G596-J596</f>
        <v>3.8941936995</v>
      </c>
      <c r="L596" s="6" t="n">
        <f aca="false">I596/K596</f>
        <v>254.222526251612</v>
      </c>
      <c r="M596" s="25" t="n">
        <f aca="false">C596/L596</f>
        <v>662.399994536017</v>
      </c>
      <c r="N596" s="17" t="n">
        <f aca="false">J596/G596</f>
        <v>0.738644718154363</v>
      </c>
      <c r="O596" s="18" t="n">
        <f aca="false">LN(L596/(3.14*H596^2/4))</f>
        <v>1.3418745641723</v>
      </c>
    </row>
    <row r="597" customFormat="false" ht="14.25" hidden="false" customHeight="false" outlineLevel="0" collapsed="false">
      <c r="A597" s="14" t="n">
        <v>58.36</v>
      </c>
      <c r="B597" s="14" t="n">
        <v>12.5814</v>
      </c>
      <c r="C597" s="19" t="n">
        <v>169272</v>
      </c>
      <c r="G597" s="20" t="n">
        <f aca="false">$G$11</f>
        <v>14.9</v>
      </c>
      <c r="H597" s="20" t="n">
        <f aca="false">$H$11</f>
        <v>9.2</v>
      </c>
      <c r="I597" s="6" t="n">
        <f aca="false">(3.14*H597^2/4)*G597</f>
        <v>989.99176</v>
      </c>
      <c r="J597" s="6" t="n">
        <f aca="false">B597-C597/(2*10^5/1.8467)</f>
        <v>11.018426988</v>
      </c>
      <c r="K597" s="24" t="n">
        <f aca="false">G597-J597</f>
        <v>3.881573012</v>
      </c>
      <c r="L597" s="6" t="n">
        <f aca="false">I597/K597</f>
        <v>255.049114608797</v>
      </c>
      <c r="M597" s="25" t="n">
        <f aca="false">C597/L597</f>
        <v>663.683934992817</v>
      </c>
      <c r="N597" s="17" t="n">
        <f aca="false">J597/G597</f>
        <v>0.739491744161074</v>
      </c>
      <c r="O597" s="18" t="n">
        <f aca="false">LN(L597/(3.14*H597^2/4))</f>
        <v>1.34512072601096</v>
      </c>
    </row>
    <row r="598" customFormat="false" ht="14.25" hidden="false" customHeight="false" outlineLevel="0" collapsed="false">
      <c r="A598" s="14" t="n">
        <v>58.46</v>
      </c>
      <c r="B598" s="14" t="n">
        <v>12.6022</v>
      </c>
      <c r="C598" s="19" t="n">
        <v>170211</v>
      </c>
      <c r="G598" s="20" t="n">
        <f aca="false">$G$11</f>
        <v>14.9</v>
      </c>
      <c r="H598" s="20" t="n">
        <f aca="false">$H$11</f>
        <v>9.2</v>
      </c>
      <c r="I598" s="6" t="n">
        <f aca="false">(3.14*H598^2/4)*G598</f>
        <v>989.99176</v>
      </c>
      <c r="J598" s="6" t="n">
        <f aca="false">B598-C598/(2*10^5/1.8467)</f>
        <v>11.0305567315</v>
      </c>
      <c r="K598" s="24" t="n">
        <f aca="false">G598-J598</f>
        <v>3.8694432685</v>
      </c>
      <c r="L598" s="6" t="n">
        <f aca="false">I598/K598</f>
        <v>255.848630230408</v>
      </c>
      <c r="M598" s="25" t="n">
        <f aca="false">C598/L598</f>
        <v>665.280090992529</v>
      </c>
      <c r="N598" s="17" t="n">
        <f aca="false">J598/G598</f>
        <v>0.74030582090604</v>
      </c>
      <c r="O598" s="18" t="n">
        <f aca="false">LN(L598/(3.14*H598^2/4))</f>
        <v>1.34825057452705</v>
      </c>
    </row>
    <row r="599" customFormat="false" ht="14.25" hidden="false" customHeight="false" outlineLevel="0" collapsed="false">
      <c r="A599" s="14" t="n">
        <v>58.56</v>
      </c>
      <c r="B599" s="14" t="n">
        <v>12.6229</v>
      </c>
      <c r="C599" s="19" t="n">
        <v>171138</v>
      </c>
      <c r="G599" s="20" t="n">
        <f aca="false">$G$11</f>
        <v>14.9</v>
      </c>
      <c r="H599" s="20" t="n">
        <f aca="false">$H$11</f>
        <v>9.2</v>
      </c>
      <c r="I599" s="6" t="n">
        <f aca="false">(3.14*H599^2/4)*G599</f>
        <v>989.99176</v>
      </c>
      <c r="J599" s="6" t="n">
        <f aca="false">B599-C599/(2*10^5/1.8467)</f>
        <v>11.042697277</v>
      </c>
      <c r="K599" s="24" t="n">
        <f aca="false">G599-J599</f>
        <v>3.857302723</v>
      </c>
      <c r="L599" s="6" t="n">
        <f aca="false">I599/K599</f>
        <v>256.653892912516</v>
      </c>
      <c r="M599" s="25" t="n">
        <f aca="false">C599/L599</f>
        <v>666.804614018983</v>
      </c>
      <c r="N599" s="17" t="n">
        <f aca="false">J599/G599</f>
        <v>0.74112062261745</v>
      </c>
      <c r="O599" s="18" t="n">
        <f aca="false">LN(L599/(3.14*H599^2/4))</f>
        <v>1.35139305015758</v>
      </c>
    </row>
    <row r="600" customFormat="false" ht="14.25" hidden="false" customHeight="false" outlineLevel="0" collapsed="false">
      <c r="A600" s="14" t="n">
        <v>58.66</v>
      </c>
      <c r="B600" s="14" t="n">
        <v>12.6434</v>
      </c>
      <c r="C600" s="19" t="n">
        <v>172034</v>
      </c>
      <c r="G600" s="20" t="n">
        <f aca="false">$G$11</f>
        <v>14.9</v>
      </c>
      <c r="H600" s="20" t="n">
        <f aca="false">$H$11</f>
        <v>9.2</v>
      </c>
      <c r="I600" s="6" t="n">
        <f aca="false">(3.14*H600^2/4)*G600</f>
        <v>989.99176</v>
      </c>
      <c r="J600" s="6" t="n">
        <f aca="false">B600-C600/(2*10^5/1.8467)</f>
        <v>11.054924061</v>
      </c>
      <c r="K600" s="24" t="n">
        <f aca="false">G600-J600</f>
        <v>3.845075939</v>
      </c>
      <c r="L600" s="6" t="n">
        <f aca="false">I600/K600</f>
        <v>257.470015080501</v>
      </c>
      <c r="M600" s="25" t="n">
        <f aca="false">C600/L600</f>
        <v>668.17100991823</v>
      </c>
      <c r="N600" s="17" t="n">
        <f aca="false">J600/G600</f>
        <v>0.741941212147651</v>
      </c>
      <c r="O600" s="18" t="n">
        <f aca="false">LN(L600/(3.14*H600^2/4))</f>
        <v>1.35456786012382</v>
      </c>
    </row>
    <row r="601" customFormat="false" ht="14.25" hidden="false" customHeight="false" outlineLevel="0" collapsed="false">
      <c r="A601" s="14" t="n">
        <v>58.76</v>
      </c>
      <c r="B601" s="14" t="n">
        <v>12.664</v>
      </c>
      <c r="C601" s="19" t="n">
        <v>172986</v>
      </c>
      <c r="G601" s="20" t="n">
        <f aca="false">$G$11</f>
        <v>14.9</v>
      </c>
      <c r="H601" s="20" t="n">
        <f aca="false">$H$11</f>
        <v>9.2</v>
      </c>
      <c r="I601" s="6" t="n">
        <f aca="false">(3.14*H601^2/4)*G601</f>
        <v>989.99176</v>
      </c>
      <c r="J601" s="6" t="n">
        <f aca="false">B601-C601/(2*10^5/1.8467)</f>
        <v>11.066733769</v>
      </c>
      <c r="K601" s="24" t="n">
        <f aca="false">G601-J601</f>
        <v>3.833266231</v>
      </c>
      <c r="L601" s="6" t="n">
        <f aca="false">I601/K601</f>
        <v>258.263240886803</v>
      </c>
      <c r="M601" s="25" t="n">
        <f aca="false">C601/L601</f>
        <v>669.804961039036</v>
      </c>
      <c r="N601" s="17" t="n">
        <f aca="false">J601/G601</f>
        <v>0.74273381</v>
      </c>
      <c r="O601" s="18" t="n">
        <f aca="false">LN(L601/(3.14*H601^2/4))</f>
        <v>1.35764397136005</v>
      </c>
    </row>
    <row r="602" customFormat="false" ht="14.25" hidden="false" customHeight="false" outlineLevel="0" collapsed="false">
      <c r="A602" s="14" t="n">
        <v>58.86</v>
      </c>
      <c r="B602" s="14" t="n">
        <v>12.6847</v>
      </c>
      <c r="C602" s="19" t="n">
        <v>173954</v>
      </c>
      <c r="G602" s="20" t="n">
        <f aca="false">$G$11</f>
        <v>14.9</v>
      </c>
      <c r="H602" s="20" t="n">
        <f aca="false">$H$11</f>
        <v>9.2</v>
      </c>
      <c r="I602" s="6" t="n">
        <f aca="false">(3.14*H602^2/4)*G602</f>
        <v>989.99176</v>
      </c>
      <c r="J602" s="6" t="n">
        <f aca="false">B602-C602/(2*10^5/1.8467)</f>
        <v>11.078495741</v>
      </c>
      <c r="K602" s="24" t="n">
        <f aca="false">G602-J602</f>
        <v>3.821504259</v>
      </c>
      <c r="L602" s="6" t="n">
        <f aca="false">I602/K602</f>
        <v>259.058133369465</v>
      </c>
      <c r="M602" s="25" t="n">
        <f aca="false">C602/L602</f>
        <v>671.486348401613</v>
      </c>
      <c r="N602" s="17" t="n">
        <f aca="false">J602/G602</f>
        <v>0.74352320409396</v>
      </c>
      <c r="O602" s="18" t="n">
        <f aca="false">LN(L602/(3.14*H602^2/4))</f>
        <v>1.36071708276739</v>
      </c>
    </row>
    <row r="603" customFormat="false" ht="14.25" hidden="false" customHeight="false" outlineLevel="0" collapsed="false">
      <c r="A603" s="14" t="n">
        <v>58.96</v>
      </c>
      <c r="B603" s="14" t="n">
        <v>12.7053</v>
      </c>
      <c r="C603" s="19" t="n">
        <v>174944</v>
      </c>
      <c r="G603" s="20" t="n">
        <f aca="false">$G$11</f>
        <v>14.9</v>
      </c>
      <c r="H603" s="20" t="n">
        <f aca="false">$H$11</f>
        <v>9.2</v>
      </c>
      <c r="I603" s="6" t="n">
        <f aca="false">(3.14*H603^2/4)*G603</f>
        <v>989.99176</v>
      </c>
      <c r="J603" s="6" t="n">
        <f aca="false">B603-C603/(2*10^5/1.8467)</f>
        <v>11.089954576</v>
      </c>
      <c r="K603" s="24" t="n">
        <f aca="false">G603-J603</f>
        <v>3.810045424</v>
      </c>
      <c r="L603" s="6" t="n">
        <f aca="false">I603/K603</f>
        <v>259.837259095103</v>
      </c>
      <c r="M603" s="25" t="n">
        <f aca="false">C603/L603</f>
        <v>673.282964149374</v>
      </c>
      <c r="N603" s="17" t="n">
        <f aca="false">J603/G603</f>
        <v>0.744292253422819</v>
      </c>
      <c r="O603" s="18" t="n">
        <f aca="false">LN(L603/(3.14*H603^2/4))</f>
        <v>1.36372010157416</v>
      </c>
    </row>
    <row r="604" customFormat="false" ht="14.25" hidden="false" customHeight="false" outlineLevel="0" collapsed="false">
      <c r="A604" s="14" t="n">
        <v>59.06</v>
      </c>
      <c r="B604" s="14" t="n">
        <v>12.7267</v>
      </c>
      <c r="C604" s="19" t="n">
        <v>175920</v>
      </c>
      <c r="G604" s="20" t="n">
        <f aca="false">$G$11</f>
        <v>14.9</v>
      </c>
      <c r="H604" s="20" t="n">
        <f aca="false">$H$11</f>
        <v>9.2</v>
      </c>
      <c r="I604" s="6" t="n">
        <f aca="false">(3.14*H604^2/4)*G604</f>
        <v>989.99176</v>
      </c>
      <c r="J604" s="6" t="n">
        <f aca="false">B604-C604/(2*10^5/1.8467)</f>
        <v>11.10234268</v>
      </c>
      <c r="K604" s="24" t="n">
        <f aca="false">G604-J604</f>
        <v>3.79765732</v>
      </c>
      <c r="L604" s="6" t="n">
        <f aca="false">I604/K604</f>
        <v>260.684858211483</v>
      </c>
      <c r="M604" s="25" t="n">
        <f aca="false">C604/L604</f>
        <v>674.837814543426</v>
      </c>
      <c r="N604" s="17" t="n">
        <f aca="false">J604/G604</f>
        <v>0.745123669798658</v>
      </c>
      <c r="O604" s="18" t="n">
        <f aca="false">LN(L604/(3.14*H604^2/4))</f>
        <v>1.36697683106693</v>
      </c>
    </row>
    <row r="605" customFormat="false" ht="14.25" hidden="false" customHeight="false" outlineLevel="0" collapsed="false">
      <c r="A605" s="14" t="n">
        <v>59.16</v>
      </c>
      <c r="B605" s="14" t="n">
        <v>12.7476</v>
      </c>
      <c r="C605" s="19" t="n">
        <v>176917</v>
      </c>
      <c r="G605" s="20" t="n">
        <f aca="false">$G$11</f>
        <v>14.9</v>
      </c>
      <c r="H605" s="20" t="n">
        <f aca="false">$H$11</f>
        <v>9.2</v>
      </c>
      <c r="I605" s="6" t="n">
        <f aca="false">(3.14*H605^2/4)*G605</f>
        <v>989.99176</v>
      </c>
      <c r="J605" s="6" t="n">
        <f aca="false">B605-C605/(2*10^5/1.8467)</f>
        <v>11.1140368805</v>
      </c>
      <c r="K605" s="24" t="n">
        <f aca="false">G605-J605</f>
        <v>3.7859631195</v>
      </c>
      <c r="L605" s="6" t="n">
        <f aca="false">I605/K605</f>
        <v>261.490069700083</v>
      </c>
      <c r="M605" s="25" t="n">
        <f aca="false">C605/L605</f>
        <v>676.572537545748</v>
      </c>
      <c r="N605" s="17" t="n">
        <f aca="false">J605/G605</f>
        <v>0.745908515469799</v>
      </c>
      <c r="O605" s="18" t="n">
        <f aca="false">LN(L605/(3.14*H605^2/4))</f>
        <v>1.37006090149541</v>
      </c>
    </row>
    <row r="606" customFormat="false" ht="14.25" hidden="false" customHeight="false" outlineLevel="0" collapsed="false">
      <c r="A606" s="14" t="n">
        <v>59.26</v>
      </c>
      <c r="B606" s="14" t="n">
        <v>12.7684</v>
      </c>
      <c r="C606" s="19" t="n">
        <v>177866</v>
      </c>
      <c r="G606" s="20" t="n">
        <f aca="false">$G$11</f>
        <v>14.9</v>
      </c>
      <c r="H606" s="20" t="n">
        <f aca="false">$H$11</f>
        <v>9.2</v>
      </c>
      <c r="I606" s="6" t="n">
        <f aca="false">(3.14*H606^2/4)*G606</f>
        <v>989.99176</v>
      </c>
      <c r="J606" s="6" t="n">
        <f aca="false">B606-C606/(2*10^5/1.8467)</f>
        <v>11.126074289</v>
      </c>
      <c r="K606" s="24" t="n">
        <f aca="false">G606-J606</f>
        <v>3.773925711</v>
      </c>
      <c r="L606" s="6" t="n">
        <f aca="false">I606/K606</f>
        <v>262.324125012433</v>
      </c>
      <c r="M606" s="25" t="n">
        <f aca="false">C606/L606</f>
        <v>678.03904803483</v>
      </c>
      <c r="N606" s="17" t="n">
        <f aca="false">J606/G606</f>
        <v>0.746716395234899</v>
      </c>
      <c r="O606" s="18" t="n">
        <f aca="false">LN(L606/(3.14*H606^2/4))</f>
        <v>1.37324545061851</v>
      </c>
    </row>
    <row r="607" customFormat="false" ht="14.25" hidden="false" customHeight="false" outlineLevel="0" collapsed="false">
      <c r="A607" s="14" t="n">
        <v>59.36</v>
      </c>
      <c r="B607" s="14" t="n">
        <v>12.7891</v>
      </c>
      <c r="C607" s="19" t="n">
        <v>178859</v>
      </c>
      <c r="G607" s="20" t="n">
        <f aca="false">$G$11</f>
        <v>14.9</v>
      </c>
      <c r="H607" s="20" t="n">
        <f aca="false">$H$11</f>
        <v>9.2</v>
      </c>
      <c r="I607" s="6" t="n">
        <f aca="false">(3.14*H607^2/4)*G607</f>
        <v>989.99176</v>
      </c>
      <c r="J607" s="6" t="n">
        <f aca="false">B607-C607/(2*10^5/1.8467)</f>
        <v>11.1376054235</v>
      </c>
      <c r="K607" s="24" t="n">
        <f aca="false">G607-J607</f>
        <v>3.7623945765</v>
      </c>
      <c r="L607" s="6" t="n">
        <f aca="false">I607/K607</f>
        <v>263.12810628197</v>
      </c>
      <c r="M607" s="25" t="n">
        <f aca="false">C607/L607</f>
        <v>679.7411440659</v>
      </c>
      <c r="N607" s="17" t="n">
        <f aca="false">J607/G607</f>
        <v>0.747490296879195</v>
      </c>
      <c r="O607" s="18" t="n">
        <f aca="false">LN(L607/(3.14*H607^2/4))</f>
        <v>1.37630560280386</v>
      </c>
    </row>
    <row r="608" customFormat="false" ht="14.25" hidden="false" customHeight="false" outlineLevel="0" collapsed="false">
      <c r="A608" s="14" t="n">
        <v>59.46</v>
      </c>
      <c r="B608" s="14" t="n">
        <v>12.8098</v>
      </c>
      <c r="C608" s="19" t="n">
        <v>179870</v>
      </c>
      <c r="G608" s="20" t="n">
        <f aca="false">$G$11</f>
        <v>14.9</v>
      </c>
      <c r="H608" s="20" t="n">
        <f aca="false">$H$11</f>
        <v>9.2</v>
      </c>
      <c r="I608" s="6" t="n">
        <f aca="false">(3.14*H608^2/4)*G608</f>
        <v>989.99176</v>
      </c>
      <c r="J608" s="6" t="n">
        <f aca="false">B608-C608/(2*10^5/1.8467)</f>
        <v>11.148970355</v>
      </c>
      <c r="K608" s="24" t="n">
        <f aca="false">G608-J608</f>
        <v>3.751029645</v>
      </c>
      <c r="L608" s="6" t="n">
        <f aca="false">I608/K608</f>
        <v>263.925336159267</v>
      </c>
      <c r="M608" s="25" t="n">
        <f aca="false">C608/L608</f>
        <v>681.5185029885</v>
      </c>
      <c r="N608" s="17" t="n">
        <f aca="false">J608/G608</f>
        <v>0.748253043959732</v>
      </c>
      <c r="O608" s="18" t="n">
        <f aca="false">LN(L608/(3.14*H608^2/4))</f>
        <v>1.37933083865709</v>
      </c>
    </row>
    <row r="609" customFormat="false" ht="14.25" hidden="false" customHeight="false" outlineLevel="0" collapsed="false">
      <c r="A609" s="14" t="n">
        <v>59.56</v>
      </c>
      <c r="B609" s="14" t="n">
        <v>12.8305</v>
      </c>
      <c r="C609" s="19" t="n">
        <v>180878</v>
      </c>
      <c r="G609" s="20" t="n">
        <f aca="false">$G$11</f>
        <v>14.9</v>
      </c>
      <c r="H609" s="20" t="n">
        <f aca="false">$H$11</f>
        <v>9.2</v>
      </c>
      <c r="I609" s="6" t="n">
        <f aca="false">(3.14*H609^2/4)*G609</f>
        <v>989.99176</v>
      </c>
      <c r="J609" s="6" t="n">
        <f aca="false">B609-C609/(2*10^5/1.8467)</f>
        <v>11.160362987</v>
      </c>
      <c r="K609" s="24" t="n">
        <f aca="false">G609-J609</f>
        <v>3.739637013</v>
      </c>
      <c r="L609" s="6" t="n">
        <f aca="false">I609/K609</f>
        <v>264.729372545656</v>
      </c>
      <c r="M609" s="25" t="n">
        <f aca="false">C609/L609</f>
        <v>683.256256231278</v>
      </c>
      <c r="N609" s="17" t="n">
        <f aca="false">J609/G609</f>
        <v>0.749017650134228</v>
      </c>
      <c r="O609" s="18" t="n">
        <f aca="false">LN(L609/(3.14*H609^2/4))</f>
        <v>1.38237266158274</v>
      </c>
    </row>
    <row r="610" customFormat="false" ht="14.25" hidden="false" customHeight="false" outlineLevel="0" collapsed="false">
      <c r="A610" s="14" t="n">
        <v>59.66</v>
      </c>
      <c r="B610" s="14" t="n">
        <v>12.8512</v>
      </c>
      <c r="C610" s="19" t="n">
        <v>181839</v>
      </c>
      <c r="G610" s="20" t="n">
        <f aca="false">$G$11</f>
        <v>14.9</v>
      </c>
      <c r="H610" s="20" t="n">
        <f aca="false">$H$11</f>
        <v>9.2</v>
      </c>
      <c r="I610" s="6" t="n">
        <f aca="false">(3.14*H610^2/4)*G610</f>
        <v>989.99176</v>
      </c>
      <c r="J610" s="6" t="n">
        <f aca="false">B610-C610/(2*10^5/1.8467)</f>
        <v>11.1721895935</v>
      </c>
      <c r="K610" s="24" t="n">
        <f aca="false">G610-J610</f>
        <v>3.7278104065</v>
      </c>
      <c r="L610" s="6" t="n">
        <f aca="false">I610/K610</f>
        <v>265.569235568901</v>
      </c>
      <c r="M610" s="25" t="n">
        <f aca="false">C610/L610</f>
        <v>684.714099547206</v>
      </c>
      <c r="N610" s="17" t="n">
        <f aca="false">J610/G610</f>
        <v>0.749811382114094</v>
      </c>
      <c r="O610" s="18" t="n">
        <f aca="false">LN(L610/(3.14*H610^2/4))</f>
        <v>1.38554017404685</v>
      </c>
    </row>
    <row r="611" customFormat="false" ht="14.25" hidden="false" customHeight="false" outlineLevel="0" collapsed="false">
      <c r="A611" s="14" t="n">
        <v>59.76</v>
      </c>
      <c r="B611" s="14" t="n">
        <v>12.8718</v>
      </c>
      <c r="C611" s="19" t="n">
        <v>182869</v>
      </c>
      <c r="G611" s="20" t="n">
        <f aca="false">$G$11</f>
        <v>14.9</v>
      </c>
      <c r="H611" s="20" t="n">
        <f aca="false">$H$11</f>
        <v>9.2</v>
      </c>
      <c r="I611" s="6" t="n">
        <f aca="false">(3.14*H611^2/4)*G611</f>
        <v>989.99176</v>
      </c>
      <c r="J611" s="6" t="n">
        <f aca="false">B611-C611/(2*10^5/1.8467)</f>
        <v>11.1832790885</v>
      </c>
      <c r="K611" s="24" t="n">
        <f aca="false">G611-J611</f>
        <v>3.7167209115</v>
      </c>
      <c r="L611" s="6" t="n">
        <f aca="false">I611/K611</f>
        <v>266.361608410479</v>
      </c>
      <c r="M611" s="25" t="n">
        <f aca="false">C611/L611</f>
        <v>686.544134837136</v>
      </c>
      <c r="N611" s="17" t="n">
        <f aca="false">J611/G611</f>
        <v>0.75055564352349</v>
      </c>
      <c r="O611" s="18" t="n">
        <f aca="false">LN(L611/(3.14*H611^2/4))</f>
        <v>1.38851940879748</v>
      </c>
    </row>
    <row r="612" customFormat="false" ht="14.25" hidden="false" customHeight="false" outlineLevel="0" collapsed="false">
      <c r="A612" s="14" t="n">
        <v>59.86</v>
      </c>
      <c r="B612" s="14" t="n">
        <v>12.8931</v>
      </c>
      <c r="C612" s="19" t="n">
        <v>183926</v>
      </c>
      <c r="G612" s="20" t="n">
        <f aca="false">$G$11</f>
        <v>14.9</v>
      </c>
      <c r="H612" s="20" t="n">
        <f aca="false">$H$11</f>
        <v>9.2</v>
      </c>
      <c r="I612" s="6" t="n">
        <f aca="false">(3.14*H612^2/4)*G612</f>
        <v>989.99176</v>
      </c>
      <c r="J612" s="6" t="n">
        <f aca="false">B612-C612/(2*10^5/1.8467)</f>
        <v>11.194819279</v>
      </c>
      <c r="K612" s="24" t="n">
        <f aca="false">G612-J612</f>
        <v>3.705180721</v>
      </c>
      <c r="L612" s="6" t="n">
        <f aca="false">I612/K612</f>
        <v>267.191220765288</v>
      </c>
      <c r="M612" s="25" t="n">
        <f aca="false">C612/L612</f>
        <v>688.368425703509</v>
      </c>
      <c r="N612" s="17" t="n">
        <f aca="false">J612/G612</f>
        <v>0.75133015295302</v>
      </c>
      <c r="O612" s="18" t="n">
        <f aca="false">LN(L612/(3.14*H612^2/4))</f>
        <v>1.39162917779511</v>
      </c>
    </row>
    <row r="613" customFormat="false" ht="14.25" hidden="false" customHeight="false" outlineLevel="0" collapsed="false">
      <c r="A613" s="14" t="n">
        <v>59.96</v>
      </c>
      <c r="B613" s="14" t="n">
        <v>12.9137</v>
      </c>
      <c r="C613" s="19" t="n">
        <v>184979</v>
      </c>
      <c r="G613" s="20" t="n">
        <f aca="false">$G$11</f>
        <v>14.9</v>
      </c>
      <c r="H613" s="20" t="n">
        <f aca="false">$H$11</f>
        <v>9.2</v>
      </c>
      <c r="I613" s="6" t="n">
        <f aca="false">(3.14*H613^2/4)*G613</f>
        <v>989.99176</v>
      </c>
      <c r="J613" s="6" t="n">
        <f aca="false">B613-C613/(2*10^5/1.8467)</f>
        <v>11.2056964035</v>
      </c>
      <c r="K613" s="24" t="n">
        <f aca="false">G613-J613</f>
        <v>3.6943035965</v>
      </c>
      <c r="L613" s="6" t="n">
        <f aca="false">I613/K613</f>
        <v>267.977910894471</v>
      </c>
      <c r="M613" s="25" t="n">
        <f aca="false">C613/L613</f>
        <v>690.277043292738</v>
      </c>
      <c r="N613" s="17" t="n">
        <f aca="false">J613/G613</f>
        <v>0.752060161308725</v>
      </c>
      <c r="O613" s="18" t="n">
        <f aca="false">LN(L613/(3.14*H613^2/4))</f>
        <v>1.39456914816816</v>
      </c>
    </row>
    <row r="614" customFormat="false" ht="14.25" hidden="false" customHeight="false" outlineLevel="0" collapsed="false">
      <c r="A614" s="14" t="n">
        <v>60.06</v>
      </c>
      <c r="B614" s="14" t="n">
        <v>12.9343</v>
      </c>
      <c r="C614" s="19" t="n">
        <v>186012</v>
      </c>
      <c r="G614" s="20" t="n">
        <f aca="false">$G$11</f>
        <v>14.9</v>
      </c>
      <c r="H614" s="20" t="n">
        <f aca="false">$H$11</f>
        <v>9.2</v>
      </c>
      <c r="I614" s="6" t="n">
        <f aca="false">(3.14*H614^2/4)*G614</f>
        <v>989.99176</v>
      </c>
      <c r="J614" s="6" t="n">
        <f aca="false">B614-C614/(2*10^5/1.8467)</f>
        <v>11.216758198</v>
      </c>
      <c r="K614" s="24" t="n">
        <f aca="false">G614-J614</f>
        <v>3.683241802</v>
      </c>
      <c r="L614" s="6" t="n">
        <f aca="false">I614/K614</f>
        <v>268.78272272606</v>
      </c>
      <c r="M614" s="25" t="n">
        <f aca="false">C614/L614</f>
        <v>692.053410700736</v>
      </c>
      <c r="N614" s="17" t="n">
        <f aca="false">J614/G614</f>
        <v>0.752802563624161</v>
      </c>
      <c r="O614" s="18" t="n">
        <f aca="false">LN(L614/(3.14*H614^2/4))</f>
        <v>1.39756792410028</v>
      </c>
    </row>
    <row r="615" customFormat="false" ht="14.25" hidden="false" customHeight="false" outlineLevel="0" collapsed="false">
      <c r="A615" s="14" t="n">
        <v>60.16</v>
      </c>
      <c r="B615" s="14" t="n">
        <v>12.9549</v>
      </c>
      <c r="C615" s="19" t="n">
        <v>187063</v>
      </c>
      <c r="G615" s="20" t="n">
        <f aca="false">$G$11</f>
        <v>14.9</v>
      </c>
      <c r="H615" s="20" t="n">
        <f aca="false">$H$11</f>
        <v>9.2</v>
      </c>
      <c r="I615" s="6" t="n">
        <f aca="false">(3.14*H615^2/4)*G615</f>
        <v>989.99176</v>
      </c>
      <c r="J615" s="6" t="n">
        <f aca="false">B615-C615/(2*10^5/1.8467)</f>
        <v>11.2276537895</v>
      </c>
      <c r="K615" s="24" t="n">
        <f aca="false">G615-J615</f>
        <v>3.6723462105</v>
      </c>
      <c r="L615" s="6" t="n">
        <f aca="false">I615/K615</f>
        <v>269.580182056204</v>
      </c>
      <c r="M615" s="25" t="n">
        <f aca="false">C615/L615</f>
        <v>693.904865606924</v>
      </c>
      <c r="N615" s="17" t="n">
        <f aca="false">J615/G615</f>
        <v>0.753533811375839</v>
      </c>
      <c r="O615" s="18" t="n">
        <f aca="false">LN(L615/(3.14*H615^2/4))</f>
        <v>1.40053046073239</v>
      </c>
    </row>
    <row r="616" customFormat="false" ht="14.25" hidden="false" customHeight="false" outlineLevel="0" collapsed="false">
      <c r="A616" s="14" t="n">
        <v>60.26</v>
      </c>
      <c r="B616" s="14" t="n">
        <v>12.9755</v>
      </c>
      <c r="C616" s="19" t="n">
        <v>188058</v>
      </c>
      <c r="G616" s="20" t="n">
        <f aca="false">$G$11</f>
        <v>14.9</v>
      </c>
      <c r="H616" s="20" t="n">
        <f aca="false">$H$11</f>
        <v>9.2</v>
      </c>
      <c r="I616" s="6" t="n">
        <f aca="false">(3.14*H616^2/4)*G616</f>
        <v>989.99176</v>
      </c>
      <c r="J616" s="6" t="n">
        <f aca="false">B616-C616/(2*10^5/1.8467)</f>
        <v>11.239066457</v>
      </c>
      <c r="K616" s="24" t="n">
        <f aca="false">G616-J616</f>
        <v>3.660933543</v>
      </c>
      <c r="L616" s="6" t="n">
        <f aca="false">I616/K616</f>
        <v>270.420576711354</v>
      </c>
      <c r="M616" s="25" t="n">
        <f aca="false">C616/L616</f>
        <v>695.427849045425</v>
      </c>
      <c r="N616" s="17" t="n">
        <f aca="false">J616/G616</f>
        <v>0.754299762214765</v>
      </c>
      <c r="O616" s="18" t="n">
        <f aca="false">LN(L616/(3.14*H616^2/4))</f>
        <v>1.4036430316686</v>
      </c>
    </row>
    <row r="617" customFormat="false" ht="14.25" hidden="false" customHeight="false" outlineLevel="0" collapsed="false">
      <c r="A617" s="14" t="n">
        <v>60.36</v>
      </c>
      <c r="B617" s="14" t="n">
        <v>13.0158</v>
      </c>
      <c r="C617" s="19" t="n">
        <v>190116</v>
      </c>
      <c r="G617" s="20" t="n">
        <f aca="false">$G$11</f>
        <v>14.9</v>
      </c>
      <c r="H617" s="20" t="n">
        <f aca="false">$H$11</f>
        <v>9.2</v>
      </c>
      <c r="I617" s="6" t="n">
        <f aca="false">(3.14*H617^2/4)*G617</f>
        <v>989.99176</v>
      </c>
      <c r="J617" s="6" t="n">
        <f aca="false">B617-C617/(2*10^5/1.8467)</f>
        <v>11.260363914</v>
      </c>
      <c r="K617" s="24" t="n">
        <f aca="false">G617-J617</f>
        <v>3.639636086</v>
      </c>
      <c r="L617" s="6" t="n">
        <f aca="false">I617/K617</f>
        <v>272.002952110526</v>
      </c>
      <c r="M617" s="25" t="n">
        <f aca="false">C617/L617</f>
        <v>698.94829642418</v>
      </c>
      <c r="N617" s="17" t="n">
        <f aca="false">J617/G617</f>
        <v>0.755729121744967</v>
      </c>
      <c r="O617" s="18" t="n">
        <f aca="false">LN(L617/(3.14*H617^2/4))</f>
        <v>1.40947751267436</v>
      </c>
    </row>
    <row r="618" customFormat="false" ht="14.25" hidden="false" customHeight="false" outlineLevel="0" collapsed="false">
      <c r="A618" s="14" t="n">
        <v>60.46</v>
      </c>
      <c r="B618" s="14" t="n">
        <v>13.0364</v>
      </c>
      <c r="C618" s="19" t="n">
        <v>191125</v>
      </c>
      <c r="G618" s="20" t="n">
        <f aca="false">$G$11</f>
        <v>14.9</v>
      </c>
      <c r="H618" s="20" t="n">
        <f aca="false">$H$11</f>
        <v>9.2</v>
      </c>
      <c r="I618" s="6" t="n">
        <f aca="false">(3.14*H618^2/4)*G618</f>
        <v>989.99176</v>
      </c>
      <c r="J618" s="6" t="n">
        <f aca="false">B618-C618/(2*10^5/1.8467)</f>
        <v>11.2716473125</v>
      </c>
      <c r="K618" s="24" t="n">
        <f aca="false">G618-J618</f>
        <v>3.6283526875</v>
      </c>
      <c r="L618" s="6" t="n">
        <f aca="false">I618/K618</f>
        <v>272.848822941224</v>
      </c>
      <c r="M618" s="25" t="n">
        <f aca="false">C618/L618</f>
        <v>700.479474090206</v>
      </c>
      <c r="N618" s="17" t="n">
        <f aca="false">J618/G618</f>
        <v>0.756486396812081</v>
      </c>
      <c r="O618" s="18" t="n">
        <f aca="false">LN(L618/(3.14*H618^2/4))</f>
        <v>1.41258247277177</v>
      </c>
    </row>
    <row r="619" customFormat="false" ht="14.25" hidden="false" customHeight="false" outlineLevel="0" collapsed="false">
      <c r="A619" s="14" t="n">
        <v>60.56</v>
      </c>
      <c r="B619" s="14" t="n">
        <v>13.0577</v>
      </c>
      <c r="C619" s="19" t="n">
        <v>192267</v>
      </c>
      <c r="G619" s="20" t="n">
        <f aca="false">$G$11</f>
        <v>14.9</v>
      </c>
      <c r="H619" s="20" t="n">
        <f aca="false">$H$11</f>
        <v>9.2</v>
      </c>
      <c r="I619" s="6" t="n">
        <f aca="false">(3.14*H619^2/4)*G619</f>
        <v>989.99176</v>
      </c>
      <c r="J619" s="6" t="n">
        <f aca="false">B619-C619/(2*10^5/1.8467)</f>
        <v>11.2824026555</v>
      </c>
      <c r="K619" s="24" t="n">
        <f aca="false">G619-J619</f>
        <v>3.6175973445</v>
      </c>
      <c r="L619" s="6" t="n">
        <f aca="false">I619/K619</f>
        <v>273.6600195445</v>
      </c>
      <c r="M619" s="25" t="n">
        <f aca="false">C619/L619</f>
        <v>702.576139254918</v>
      </c>
      <c r="N619" s="17" t="n">
        <f aca="false">J619/G619</f>
        <v>0.757208231912752</v>
      </c>
      <c r="O619" s="18" t="n">
        <f aca="false">LN(L619/(3.14*H619^2/4))</f>
        <v>1.41555112446031</v>
      </c>
    </row>
    <row r="620" customFormat="false" ht="14.25" hidden="false" customHeight="false" outlineLevel="0" collapsed="false">
      <c r="A620" s="14" t="n">
        <v>60.66</v>
      </c>
      <c r="B620" s="14" t="n">
        <v>13.0785</v>
      </c>
      <c r="C620" s="19" t="n">
        <v>193301</v>
      </c>
      <c r="G620" s="20" t="n">
        <f aca="false">$G$11</f>
        <v>14.9</v>
      </c>
      <c r="H620" s="20" t="n">
        <f aca="false">$H$11</f>
        <v>9.2</v>
      </c>
      <c r="I620" s="6" t="n">
        <f aca="false">(3.14*H620^2/4)*G620</f>
        <v>989.99176</v>
      </c>
      <c r="J620" s="6" t="n">
        <f aca="false">B620-C620/(2*10^5/1.8467)</f>
        <v>11.2936552165</v>
      </c>
      <c r="K620" s="24" t="n">
        <f aca="false">G620-J620</f>
        <v>3.6063447835</v>
      </c>
      <c r="L620" s="6" t="n">
        <f aca="false">I620/K620</f>
        <v>274.513896876826</v>
      </c>
      <c r="M620" s="25" t="n">
        <f aca="false">C620/L620</f>
        <v>704.157429548034</v>
      </c>
      <c r="N620" s="17" t="n">
        <f aca="false">J620/G620</f>
        <v>0.757963437348993</v>
      </c>
      <c r="O620" s="18" t="n">
        <f aca="false">LN(L620/(3.14*H620^2/4))</f>
        <v>1.41866647890295</v>
      </c>
    </row>
    <row r="621" customFormat="false" ht="14.25" hidden="false" customHeight="false" outlineLevel="0" collapsed="false">
      <c r="A621" s="14" t="n">
        <v>60.76</v>
      </c>
      <c r="B621" s="14" t="n">
        <v>13.0992</v>
      </c>
      <c r="C621" s="19" t="n">
        <v>194411</v>
      </c>
      <c r="G621" s="20" t="n">
        <f aca="false">$G$11</f>
        <v>14.9</v>
      </c>
      <c r="H621" s="20" t="n">
        <f aca="false">$H$11</f>
        <v>9.2</v>
      </c>
      <c r="I621" s="6" t="n">
        <f aca="false">(3.14*H621^2/4)*G621</f>
        <v>989.99176</v>
      </c>
      <c r="J621" s="6" t="n">
        <f aca="false">B621-C621/(2*10^5/1.8467)</f>
        <v>11.3041060315</v>
      </c>
      <c r="K621" s="24" t="n">
        <f aca="false">G621-J621</f>
        <v>3.5958939685</v>
      </c>
      <c r="L621" s="6" t="n">
        <f aca="false">I621/K621</f>
        <v>275.311721833936</v>
      </c>
      <c r="M621" s="25" t="n">
        <f aca="false">C621/L621</f>
        <v>706.148647449403</v>
      </c>
      <c r="N621" s="17" t="n">
        <f aca="false">J621/G621</f>
        <v>0.758664834328859</v>
      </c>
      <c r="O621" s="18" t="n">
        <f aca="false">LN(L621/(3.14*H621^2/4))</f>
        <v>1.42156858273338</v>
      </c>
    </row>
    <row r="622" customFormat="false" ht="14.25" hidden="false" customHeight="false" outlineLevel="0" collapsed="false">
      <c r="A622" s="14" t="n">
        <v>60.86</v>
      </c>
      <c r="B622" s="14" t="n">
        <v>13.1198</v>
      </c>
      <c r="C622" s="19" t="n">
        <v>195517</v>
      </c>
      <c r="G622" s="20" t="n">
        <f aca="false">$G$11</f>
        <v>14.9</v>
      </c>
      <c r="H622" s="20" t="n">
        <f aca="false">$H$11</f>
        <v>9.2</v>
      </c>
      <c r="I622" s="6" t="n">
        <f aca="false">(3.14*H622^2/4)*G622</f>
        <v>989.99176</v>
      </c>
      <c r="J622" s="6" t="n">
        <f aca="false">B622-C622/(2*10^5/1.8467)</f>
        <v>11.3144937805</v>
      </c>
      <c r="K622" s="24" t="n">
        <f aca="false">G622-J622</f>
        <v>3.5855062195</v>
      </c>
      <c r="L622" s="6" t="n">
        <f aca="false">I622/K622</f>
        <v>276.109341162447</v>
      </c>
      <c r="M622" s="25" t="n">
        <f aca="false">C622/L622</f>
        <v>708.114398364267</v>
      </c>
      <c r="N622" s="17" t="n">
        <f aca="false">J622/G622</f>
        <v>0.759361998691275</v>
      </c>
      <c r="O622" s="18" t="n">
        <f aca="false">LN(L622/(3.14*H622^2/4))</f>
        <v>1.42446154398685</v>
      </c>
    </row>
    <row r="623" customFormat="false" ht="14.25" hidden="false" customHeight="false" outlineLevel="0" collapsed="false">
      <c r="A623" s="14" t="n">
        <v>60.96</v>
      </c>
      <c r="B623" s="14" t="n">
        <v>13.1404</v>
      </c>
      <c r="C623" s="19" t="n">
        <v>196642</v>
      </c>
      <c r="G623" s="20" t="n">
        <f aca="false">$G$11</f>
        <v>14.9</v>
      </c>
      <c r="H623" s="20" t="n">
        <f aca="false">$H$11</f>
        <v>9.2</v>
      </c>
      <c r="I623" s="6" t="n">
        <f aca="false">(3.14*H623^2/4)*G623</f>
        <v>989.99176</v>
      </c>
      <c r="J623" s="6" t="n">
        <f aca="false">B623-C623/(2*10^5/1.8467)</f>
        <v>11.324706093</v>
      </c>
      <c r="K623" s="24" t="n">
        <f aca="false">G623-J623</f>
        <v>3.575293907</v>
      </c>
      <c r="L623" s="6" t="n">
        <f aca="false">I623/K623</f>
        <v>276.898007758667</v>
      </c>
      <c r="M623" s="25" t="n">
        <f aca="false">C623/L623</f>
        <v>710.16040018383</v>
      </c>
      <c r="N623" s="17" t="n">
        <f aca="false">J623/G623</f>
        <v>0.760047388791946</v>
      </c>
      <c r="O623" s="18" t="n">
        <f aca="false">LN(L623/(3.14*H623^2/4))</f>
        <v>1.42731382843639</v>
      </c>
    </row>
    <row r="624" customFormat="false" ht="14.25" hidden="false" customHeight="false" outlineLevel="0" collapsed="false">
      <c r="A624" s="14" t="n">
        <v>61.06</v>
      </c>
      <c r="B624" s="14" t="n">
        <v>13.161</v>
      </c>
      <c r="C624" s="19" t="n">
        <v>197701</v>
      </c>
      <c r="G624" s="20" t="n">
        <f aca="false">$G$11</f>
        <v>14.9</v>
      </c>
      <c r="H624" s="20" t="n">
        <f aca="false">$H$11</f>
        <v>9.2</v>
      </c>
      <c r="I624" s="6" t="n">
        <f aca="false">(3.14*H624^2/4)*G624</f>
        <v>989.99176</v>
      </c>
      <c r="J624" s="6" t="n">
        <f aca="false">B624-C624/(2*10^5/1.8467)</f>
        <v>11.3355278165</v>
      </c>
      <c r="K624" s="24" t="n">
        <f aca="false">G624-J624</f>
        <v>3.5644721835</v>
      </c>
      <c r="L624" s="6" t="n">
        <f aca="false">I624/K624</f>
        <v>277.738669018849</v>
      </c>
      <c r="M624" s="25" t="n">
        <f aca="false">C624/L624</f>
        <v>711.823818766061</v>
      </c>
      <c r="N624" s="17" t="n">
        <f aca="false">J624/G624</f>
        <v>0.760773678959732</v>
      </c>
      <c r="O624" s="18" t="n">
        <f aca="false">LN(L624/(3.14*H624^2/4))</f>
        <v>1.43034522516561</v>
      </c>
    </row>
    <row r="625" customFormat="false" ht="14.25" hidden="false" customHeight="false" outlineLevel="0" collapsed="false">
      <c r="A625" s="14" t="n">
        <v>61.16</v>
      </c>
      <c r="B625" s="14" t="n">
        <v>13.1816</v>
      </c>
      <c r="C625" s="19" t="n">
        <v>198816</v>
      </c>
      <c r="G625" s="20" t="n">
        <f aca="false">$G$11</f>
        <v>14.9</v>
      </c>
      <c r="H625" s="20" t="n">
        <f aca="false">$H$11</f>
        <v>9.2</v>
      </c>
      <c r="I625" s="6" t="n">
        <f aca="false">(3.14*H625^2/4)*G625</f>
        <v>989.99176</v>
      </c>
      <c r="J625" s="6" t="n">
        <f aca="false">B625-C625/(2*10^5/1.8467)</f>
        <v>11.345832464</v>
      </c>
      <c r="K625" s="24" t="n">
        <f aca="false">G625-J625</f>
        <v>3.554167536</v>
      </c>
      <c r="L625" s="6" t="n">
        <f aca="false">I625/K625</f>
        <v>278.543920615002</v>
      </c>
      <c r="M625" s="25" t="n">
        <f aca="false">C625/L625</f>
        <v>713.76894373078</v>
      </c>
      <c r="N625" s="17" t="n">
        <f aca="false">J625/G625</f>
        <v>0.761465266040268</v>
      </c>
      <c r="O625" s="18" t="n">
        <f aca="false">LN(L625/(3.14*H625^2/4))</f>
        <v>1.43324034420621</v>
      </c>
    </row>
    <row r="626" customFormat="false" ht="14.25" hidden="false" customHeight="false" outlineLevel="0" collapsed="false">
      <c r="A626" s="14" t="n">
        <v>61.26</v>
      </c>
      <c r="B626" s="14" t="n">
        <v>13.2023</v>
      </c>
      <c r="C626" s="19" t="n">
        <v>199941</v>
      </c>
      <c r="G626" s="20" t="n">
        <f aca="false">$G$11</f>
        <v>14.9</v>
      </c>
      <c r="H626" s="20" t="n">
        <f aca="false">$H$11</f>
        <v>9.2</v>
      </c>
      <c r="I626" s="6" t="n">
        <f aca="false">(3.14*H626^2/4)*G626</f>
        <v>989.99176</v>
      </c>
      <c r="J626" s="6" t="n">
        <f aca="false">B626-C626/(2*10^5/1.8467)</f>
        <v>11.3561447765</v>
      </c>
      <c r="K626" s="24" t="n">
        <f aca="false">G626-J626</f>
        <v>3.5438552235</v>
      </c>
      <c r="L626" s="6" t="n">
        <f aca="false">I626/K626</f>
        <v>279.354459356909</v>
      </c>
      <c r="M626" s="25" t="n">
        <f aca="false">C626/L626</f>
        <v>715.725105875441</v>
      </c>
      <c r="N626" s="17" t="n">
        <f aca="false">J626/G626</f>
        <v>0.762157367550336</v>
      </c>
      <c r="O626" s="18" t="n">
        <f aca="false">LN(L626/(3.14*H626^2/4))</f>
        <v>1.43614603219989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37"/>
  <sheetViews>
    <sheetView showFormulas="false" showGridLines="true" showRowColHeaders="true" showZeros="true" rightToLeft="false" tabSelected="false" showOutlineSymbols="true" defaultGridColor="true" view="normal" topLeftCell="A1" colorId="64" zoomScale="240" zoomScaleNormal="240" zoomScalePageLayoutView="100" workbookViewId="0">
      <selection pane="topLeft" activeCell="J6" activeCellId="0" sqref="J6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</v>
      </c>
      <c r="B1" s="0" t="s">
        <v>46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45</v>
      </c>
      <c r="C3" s="9" t="n">
        <v>0.784479166666667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9.2</v>
      </c>
      <c r="D8" s="0" t="n">
        <v>14.9</v>
      </c>
      <c r="E8" s="0" t="n">
        <v>11</v>
      </c>
      <c r="F8" s="0" t="n">
        <v>14.9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624</v>
      </c>
      <c r="G11" s="12" t="n">
        <f aca="false">14.9</f>
        <v>14.9</v>
      </c>
      <c r="H11" s="12" t="n">
        <f aca="false">9.2</f>
        <v>9.2</v>
      </c>
      <c r="I11" s="6" t="n">
        <f aca="false">(3.14*POWER(H11,2)*0.25*G11)</f>
        <v>989.99176</v>
      </c>
      <c r="J11" s="13" t="n">
        <f aca="false">3.6</f>
        <v>3.6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14" t="s">
        <v>28</v>
      </c>
      <c r="B13" s="14" t="s">
        <v>29</v>
      </c>
      <c r="C13" s="14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266.47</f>
        <v>266.47</v>
      </c>
      <c r="AC13" s="6" t="n">
        <f aca="false">0.1169</f>
        <v>0.1169</v>
      </c>
      <c r="AD13" s="6" t="n">
        <f aca="false">250</f>
        <v>250</v>
      </c>
    </row>
    <row r="14" customFormat="false" ht="14.25" hidden="false" customHeight="false" outlineLevel="0" collapsed="false">
      <c r="A14" s="14" t="n">
        <v>0</v>
      </c>
      <c r="B14" s="14" t="n">
        <v>0</v>
      </c>
      <c r="C14" s="19" t="n">
        <v>104</v>
      </c>
      <c r="G14" s="20" t="n">
        <f aca="false">$G$11</f>
        <v>14.9</v>
      </c>
      <c r="H14" s="20" t="n">
        <f aca="false">$H$11</f>
        <v>9.2</v>
      </c>
      <c r="I14" s="6" t="n">
        <f aca="false">(3.14*POWER(H14,2)*0.25*G14)</f>
        <v>989.99176</v>
      </c>
      <c r="J14" s="0" t="n">
        <v>0</v>
      </c>
      <c r="K14" s="24" t="n">
        <f aca="false">G14-J14</f>
        <v>14.9</v>
      </c>
      <c r="L14" s="6" t="n">
        <f aca="false">I14/K14</f>
        <v>66.4424</v>
      </c>
      <c r="M14" s="25" t="n">
        <f aca="false">C14/L14</f>
        <v>1.56526555332137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14" t="n">
        <v>0.1</v>
      </c>
      <c r="B15" s="14" t="n">
        <v>0.0229</v>
      </c>
      <c r="C15" s="19" t="n">
        <v>166</v>
      </c>
      <c r="G15" s="20" t="n">
        <f aca="false">$G$11</f>
        <v>14.9</v>
      </c>
      <c r="H15" s="20" t="n">
        <f aca="false">$H$11</f>
        <v>9.2</v>
      </c>
      <c r="I15" s="6" t="n">
        <f aca="false">(3.14*POWER(H15,2)*0.25*G15)</f>
        <v>989.99176</v>
      </c>
      <c r="J15" s="6" t="n">
        <f aca="false">B15-C15/(2*10^5/1.8467)</f>
        <v>0.021367239</v>
      </c>
      <c r="K15" s="24" t="n">
        <f aca="false">G15-J15</f>
        <v>14.878632761</v>
      </c>
      <c r="L15" s="6" t="n">
        <f aca="false">I15/K15</f>
        <v>66.537818084668</v>
      </c>
      <c r="M15" s="25" t="n">
        <f aca="false">C15/L15</f>
        <v>2.4948218137957</v>
      </c>
      <c r="N15" s="17" t="n">
        <f aca="false">J15/G15</f>
        <v>0.00143404288590604</v>
      </c>
      <c r="O15" s="18" t="n">
        <f aca="false">LN(L15/(3.14*H15^2/4))</f>
        <v>0.00143507210949006</v>
      </c>
    </row>
    <row r="16" customFormat="false" ht="14.25" hidden="false" customHeight="false" outlineLevel="0" collapsed="false">
      <c r="A16" s="14" t="n">
        <v>0.2</v>
      </c>
      <c r="B16" s="14" t="n">
        <v>0.0806</v>
      </c>
      <c r="C16" s="19" t="n">
        <v>412</v>
      </c>
      <c r="G16" s="20" t="n">
        <f aca="false">$G$11</f>
        <v>14.9</v>
      </c>
      <c r="H16" s="20" t="n">
        <f aca="false">$H$11</f>
        <v>9.2</v>
      </c>
      <c r="I16" s="6" t="n">
        <f aca="false">(3.14*POWER(H16,2)*0.25*G16)</f>
        <v>989.99176</v>
      </c>
      <c r="J16" s="6" t="n">
        <f aca="false">B16-C16/(2*10^5/1.8467)</f>
        <v>0.076795798</v>
      </c>
      <c r="K16" s="24" t="n">
        <f aca="false">G16-J16</f>
        <v>14.823204202</v>
      </c>
      <c r="L16" s="6" t="n">
        <f aca="false">I16/K16</f>
        <v>66.7866236280025</v>
      </c>
      <c r="M16" s="25" t="n">
        <f aca="false">C16/L16</f>
        <v>6.16889996258555</v>
      </c>
      <c r="N16" s="17" t="n">
        <f aca="false">J16/G16</f>
        <v>0.00515408040268456</v>
      </c>
      <c r="O16" s="18" t="n">
        <f aca="false">LN(L16/(3.14*H16^2/4))</f>
        <v>0.00516740849083228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14" t="n">
        <v>0.3</v>
      </c>
      <c r="B17" s="14" t="n">
        <v>0.1572</v>
      </c>
      <c r="C17" s="19" t="n">
        <v>1292</v>
      </c>
      <c r="G17" s="20" t="n">
        <f aca="false">$G$11</f>
        <v>14.9</v>
      </c>
      <c r="H17" s="20" t="n">
        <f aca="false">$H$11</f>
        <v>9.2</v>
      </c>
      <c r="I17" s="6" t="n">
        <f aca="false">(3.14*POWER(H17,2)*0.25*G17)</f>
        <v>989.99176</v>
      </c>
      <c r="J17" s="6" t="n">
        <f aca="false">B17-C17/(2*10^5/1.8467)</f>
        <v>0.145270318</v>
      </c>
      <c r="K17" s="24" t="n">
        <f aca="false">G17-J17</f>
        <v>14.754729682</v>
      </c>
      <c r="L17" s="6" t="n">
        <f aca="false">I17/K17</f>
        <v>67.0965704785319</v>
      </c>
      <c r="M17" s="25" t="n">
        <f aca="false">C17/L17</f>
        <v>19.2558276941053</v>
      </c>
      <c r="N17" s="17" t="n">
        <f aca="false">J17/G17</f>
        <v>0.00974968577181208</v>
      </c>
      <c r="O17" s="18" t="n">
        <f aca="false">LN(L17/(3.14*H17^2/4))</f>
        <v>0.00979752515808318</v>
      </c>
      <c r="AA17" s="6" t="n">
        <f aca="false">10</f>
        <v>10</v>
      </c>
      <c r="AB17" s="6" t="n">
        <f aca="false">$AB$13*AA17^($AC$13)</f>
        <v>348.777388813406</v>
      </c>
    </row>
    <row r="18" customFormat="false" ht="14.25" hidden="false" customHeight="false" outlineLevel="0" collapsed="false">
      <c r="A18" s="14" t="n">
        <v>0.4</v>
      </c>
      <c r="B18" s="14" t="n">
        <v>0.198</v>
      </c>
      <c r="C18" s="19" t="n">
        <v>1735</v>
      </c>
      <c r="G18" s="20" t="n">
        <f aca="false">$G$11</f>
        <v>14.9</v>
      </c>
      <c r="H18" s="20" t="n">
        <f aca="false">$H$11</f>
        <v>9.2</v>
      </c>
      <c r="I18" s="6" t="n">
        <f aca="false">(3.14*POWER(H18,2)*0.25*G18)</f>
        <v>989.99176</v>
      </c>
      <c r="J18" s="6" t="n">
        <f aca="false">B18-C18/(2*10^5/1.8467)</f>
        <v>0.1819798775</v>
      </c>
      <c r="K18" s="24" t="n">
        <f aca="false">G18-J18</f>
        <v>14.7180201225</v>
      </c>
      <c r="L18" s="6" t="n">
        <f aca="false">I18/K18</f>
        <v>67.2639221688902</v>
      </c>
      <c r="M18" s="25" t="n">
        <f aca="false">C18/L18</f>
        <v>25.7939166206166</v>
      </c>
      <c r="N18" s="17" t="n">
        <f aca="false">J18/G18</f>
        <v>0.0122134145973154</v>
      </c>
      <c r="O18" s="18" t="n">
        <f aca="false">LN(L18/(3.14*H18^2/4))</f>
        <v>0.0122886112445164</v>
      </c>
      <c r="AA18" s="6" t="n">
        <f aca="false">AA17+5</f>
        <v>15</v>
      </c>
      <c r="AB18" s="6" t="n">
        <f aca="false">$AB$13*AA18^($AC$13)</f>
        <v>365.707098403321</v>
      </c>
    </row>
    <row r="19" customFormat="false" ht="14.25" hidden="false" customHeight="false" outlineLevel="0" collapsed="false">
      <c r="A19" s="14" t="n">
        <v>0.5</v>
      </c>
      <c r="B19" s="14" t="n">
        <v>0.238</v>
      </c>
      <c r="C19" s="19" t="n">
        <v>2074</v>
      </c>
      <c r="G19" s="20" t="n">
        <f aca="false">$G$11</f>
        <v>14.9</v>
      </c>
      <c r="H19" s="20" t="n">
        <f aca="false">$H$11</f>
        <v>9.2</v>
      </c>
      <c r="I19" s="6" t="n">
        <f aca="false">(3.14*POWER(H19,2)*0.25*G19)</f>
        <v>989.99176</v>
      </c>
      <c r="J19" s="6" t="n">
        <f aca="false">B19-C19/(2*10^5/1.8467)</f>
        <v>0.218849721</v>
      </c>
      <c r="K19" s="24" t="n">
        <f aca="false">G19-J19</f>
        <v>14.681150279</v>
      </c>
      <c r="L19" s="6" t="n">
        <f aca="false">I19/K19</f>
        <v>67.4328469626859</v>
      </c>
      <c r="M19" s="25" t="n">
        <f aca="false">C19/L19</f>
        <v>30.7565243559664</v>
      </c>
      <c r="N19" s="17" t="n">
        <f aca="false">J19/G19</f>
        <v>0.014687900738255</v>
      </c>
      <c r="O19" s="18" t="n">
        <f aca="false">LN(L19/(3.14*H19^2/4))</f>
        <v>0.0147968359546748</v>
      </c>
      <c r="AA19" s="6" t="n">
        <f aca="false">AA18+5</f>
        <v>20</v>
      </c>
      <c r="AB19" s="6" t="n">
        <f aca="false">$AB$13*AA19^($AC$13)</f>
        <v>378.214982109969</v>
      </c>
    </row>
    <row r="20" customFormat="false" ht="14.25" hidden="false" customHeight="false" outlineLevel="0" collapsed="false">
      <c r="A20" s="14" t="n">
        <v>0.6</v>
      </c>
      <c r="B20" s="14" t="n">
        <v>0.2782</v>
      </c>
      <c r="C20" s="19" t="n">
        <v>2391</v>
      </c>
      <c r="G20" s="20" t="n">
        <f aca="false">$G$11</f>
        <v>14.9</v>
      </c>
      <c r="H20" s="20" t="n">
        <f aca="false">$H$11</f>
        <v>9.2</v>
      </c>
      <c r="I20" s="6" t="n">
        <f aca="false">(3.14*POWER(H20,2)*0.25*G20)</f>
        <v>989.99176</v>
      </c>
      <c r="J20" s="6" t="n">
        <f aca="false">B20-C20/(2*10^5/1.8467)</f>
        <v>0.2561227015</v>
      </c>
      <c r="K20" s="24" t="n">
        <f aca="false">G20-J20</f>
        <v>14.6438772985</v>
      </c>
      <c r="L20" s="6" t="n">
        <f aca="false">I20/K20</f>
        <v>67.604483417886</v>
      </c>
      <c r="M20" s="25" t="n">
        <f aca="false">C20/L20</f>
        <v>35.3674768168914</v>
      </c>
      <c r="N20" s="17" t="n">
        <f aca="false">J20/G20</f>
        <v>0.0171894430536913</v>
      </c>
      <c r="O20" s="18" t="n">
        <f aca="false">LN(L20/(3.14*H20^2/4))</f>
        <v>0.0173388966891938</v>
      </c>
      <c r="AA20" s="6" t="n">
        <f aca="false">AA19+5</f>
        <v>25</v>
      </c>
      <c r="AB20" s="6" t="n">
        <f aca="false">$AB$13*AA20^($AC$13)</f>
        <v>388.210706744442</v>
      </c>
    </row>
    <row r="21" customFormat="false" ht="14.25" hidden="false" customHeight="false" outlineLevel="0" collapsed="false">
      <c r="A21" s="14" t="n">
        <v>0.7</v>
      </c>
      <c r="B21" s="14" t="n">
        <v>0.2984</v>
      </c>
      <c r="C21" s="19" t="n">
        <v>2552</v>
      </c>
      <c r="G21" s="20" t="n">
        <f aca="false">$G$11</f>
        <v>14.9</v>
      </c>
      <c r="H21" s="20" t="n">
        <f aca="false">$H$11</f>
        <v>9.2</v>
      </c>
      <c r="I21" s="6" t="n">
        <f aca="false">(3.14*POWER(H21,2)*0.25*G21)</f>
        <v>989.99176</v>
      </c>
      <c r="J21" s="6" t="n">
        <f aca="false">B21-C21/(2*10^5/1.8467)</f>
        <v>0.274836108</v>
      </c>
      <c r="K21" s="24" t="n">
        <f aca="false">G21-J21</f>
        <v>14.625163892</v>
      </c>
      <c r="L21" s="6" t="n">
        <f aca="false">I21/K21</f>
        <v>67.6909857086475</v>
      </c>
      <c r="M21" s="25" t="n">
        <f aca="false">C21/L21</f>
        <v>37.7007362691423</v>
      </c>
      <c r="N21" s="17" t="n">
        <f aca="false">J21/G21</f>
        <v>0.0184453763758389</v>
      </c>
      <c r="O21" s="18" t="n">
        <f aca="false">LN(L21/(3.14*H21^2/4))</f>
        <v>0.018617613605685</v>
      </c>
      <c r="AA21" s="6" t="n">
        <f aca="false">AA20+5</f>
        <v>30</v>
      </c>
      <c r="AB21" s="6" t="n">
        <f aca="false">$AB$13*AA21^($AC$13)</f>
        <v>396.573597132178</v>
      </c>
    </row>
    <row r="22" customFormat="false" ht="14.25" hidden="false" customHeight="false" outlineLevel="0" collapsed="false">
      <c r="A22" s="14" t="n">
        <v>0.8</v>
      </c>
      <c r="B22" s="14" t="n">
        <v>0.3186</v>
      </c>
      <c r="C22" s="19" t="n">
        <v>2751</v>
      </c>
      <c r="G22" s="20" t="n">
        <f aca="false">$G$11</f>
        <v>14.9</v>
      </c>
      <c r="H22" s="20" t="n">
        <f aca="false">$H$11</f>
        <v>9.2</v>
      </c>
      <c r="I22" s="6" t="n">
        <f aca="false">(3.14*POWER(H22,2)*0.25*G22)</f>
        <v>989.99176</v>
      </c>
      <c r="J22" s="6" t="n">
        <f aca="false">B22-C22/(2*10^5/1.8467)</f>
        <v>0.2931986415</v>
      </c>
      <c r="K22" s="24" t="n">
        <f aca="false">G22-J22</f>
        <v>14.6068013585</v>
      </c>
      <c r="L22" s="6" t="n">
        <f aca="false">I22/K22</f>
        <v>67.7760815460055</v>
      </c>
      <c r="M22" s="25" t="n">
        <f aca="false">C22/L22</f>
        <v>40.5895403990368</v>
      </c>
      <c r="N22" s="17" t="n">
        <f aca="false">J22/G22</f>
        <v>0.0196777611744966</v>
      </c>
      <c r="O22" s="18" t="n">
        <f aca="false">LN(L22/(3.14*H22^2/4))</f>
        <v>0.0198739462373015</v>
      </c>
      <c r="AA22" s="6" t="n">
        <f aca="false">AA21+5</f>
        <v>35</v>
      </c>
      <c r="AB22" s="6" t="n">
        <f aca="false">$AB$13*AA22^($AC$13)</f>
        <v>403.78471622597</v>
      </c>
    </row>
    <row r="23" customFormat="false" ht="14.25" hidden="false" customHeight="false" outlineLevel="0" collapsed="false">
      <c r="A23" s="14" t="n">
        <v>0.9</v>
      </c>
      <c r="B23" s="14" t="n">
        <v>0.3387</v>
      </c>
      <c r="C23" s="19" t="n">
        <v>2958</v>
      </c>
      <c r="G23" s="20" t="n">
        <f aca="false">$G$11</f>
        <v>14.9</v>
      </c>
      <c r="H23" s="20" t="n">
        <f aca="false">$H$11</f>
        <v>9.2</v>
      </c>
      <c r="I23" s="6" t="n">
        <f aca="false">(3.14*POWER(H23,2)*0.25*G23)</f>
        <v>989.99176</v>
      </c>
      <c r="J23" s="6" t="n">
        <f aca="false">B23-C23/(2*10^5/1.8467)</f>
        <v>0.311387307</v>
      </c>
      <c r="K23" s="24" t="n">
        <f aca="false">G23-J23</f>
        <v>14.588612693</v>
      </c>
      <c r="L23" s="6" t="n">
        <f aca="false">I23/K23</f>
        <v>67.8605828280728</v>
      </c>
      <c r="M23" s="25" t="n">
        <f aca="false">C23/L23</f>
        <v>43.5893692144407</v>
      </c>
      <c r="N23" s="17" t="n">
        <f aca="false">J23/G23</f>
        <v>0.0208984769798658</v>
      </c>
      <c r="O23" s="18" t="n">
        <f aca="false">LN(L23/(3.14*H23^2/4))</f>
        <v>0.0211199410925948</v>
      </c>
      <c r="AA23" s="6" t="n">
        <f aca="false">AA22+5</f>
        <v>40</v>
      </c>
      <c r="AB23" s="6" t="n">
        <f aca="false">$AB$13*AA23^($AC$13)</f>
        <v>410.137174256366</v>
      </c>
    </row>
    <row r="24" customFormat="false" ht="14.25" hidden="false" customHeight="false" outlineLevel="0" collapsed="false">
      <c r="A24" s="14" t="n">
        <v>1</v>
      </c>
      <c r="B24" s="14" t="n">
        <v>0.3595</v>
      </c>
      <c r="C24" s="19" t="n">
        <v>3192</v>
      </c>
      <c r="G24" s="20" t="n">
        <f aca="false">$G$11</f>
        <v>14.9</v>
      </c>
      <c r="H24" s="20" t="n">
        <f aca="false">$H$11</f>
        <v>9.2</v>
      </c>
      <c r="I24" s="6" t="n">
        <f aca="false">(3.14*POWER(H24,2)*0.25*G24)</f>
        <v>989.99176</v>
      </c>
      <c r="J24" s="6" t="n">
        <f aca="false">B24-C24/(2*10^5/1.8467)</f>
        <v>0.330026668</v>
      </c>
      <c r="K24" s="24" t="n">
        <f aca="false">G24-J24</f>
        <v>14.569973332</v>
      </c>
      <c r="L24" s="6" t="n">
        <f aca="false">I24/K24</f>
        <v>67.9473968442813</v>
      </c>
      <c r="M24" s="25" t="n">
        <f aca="false">C24/L24</f>
        <v>46.9775171419043</v>
      </c>
      <c r="N24" s="17" t="n">
        <f aca="false">J24/G24</f>
        <v>0.0221494408053691</v>
      </c>
      <c r="O24" s="18" t="n">
        <f aca="false">LN(L24/(3.14*H24^2/4))</f>
        <v>0.0223984230822825</v>
      </c>
      <c r="AA24" s="6" t="n">
        <f aca="false">AA23+5</f>
        <v>45</v>
      </c>
      <c r="AB24" s="6" t="n">
        <f aca="false">$AB$13*AA24^($AC$13)</f>
        <v>415.82334222981</v>
      </c>
    </row>
    <row r="25" customFormat="false" ht="14.25" hidden="false" customHeight="false" outlineLevel="0" collapsed="false">
      <c r="A25" s="14" t="n">
        <v>1.1</v>
      </c>
      <c r="B25" s="14" t="n">
        <v>0.3797</v>
      </c>
      <c r="C25" s="19" t="n">
        <v>3450</v>
      </c>
      <c r="G25" s="20" t="n">
        <f aca="false">$G$11</f>
        <v>14.9</v>
      </c>
      <c r="H25" s="20" t="n">
        <f aca="false">$H$11</f>
        <v>9.2</v>
      </c>
      <c r="I25" s="6" t="n">
        <f aca="false">(3.14*POWER(H25,2)*0.25*G25)</f>
        <v>989.99176</v>
      </c>
      <c r="J25" s="6" t="n">
        <f aca="false">B25-C25/(2*10^5/1.8467)</f>
        <v>0.347844425</v>
      </c>
      <c r="K25" s="24" t="n">
        <f aca="false">G25-J25</f>
        <v>14.552155575</v>
      </c>
      <c r="L25" s="6" t="n">
        <f aca="false">I25/K25</f>
        <v>68.0305920932267</v>
      </c>
      <c r="M25" s="25" t="n">
        <f aca="false">C25/L25</f>
        <v>50.7124793985659</v>
      </c>
      <c r="N25" s="17" t="n">
        <f aca="false">J25/G25</f>
        <v>0.0233452634228188</v>
      </c>
      <c r="O25" s="18" t="n">
        <f aca="false">LN(L25/(3.14*H25^2/4))</f>
        <v>0.023622080822427</v>
      </c>
      <c r="AA25" s="6" t="n">
        <f aca="false">AA24+5</f>
        <v>50</v>
      </c>
      <c r="AB25" s="6" t="n">
        <f aca="false">$AB$13*AA25^($AC$13)</f>
        <v>420.976560452431</v>
      </c>
    </row>
    <row r="26" customFormat="false" ht="14.25" hidden="false" customHeight="false" outlineLevel="0" collapsed="false">
      <c r="A26" s="14" t="n">
        <v>1.2</v>
      </c>
      <c r="B26" s="14" t="n">
        <v>0.4405</v>
      </c>
      <c r="C26" s="19" t="n">
        <v>3981</v>
      </c>
      <c r="G26" s="20" t="n">
        <f aca="false">$G$11</f>
        <v>14.9</v>
      </c>
      <c r="H26" s="20" t="n">
        <f aca="false">$H$11</f>
        <v>9.2</v>
      </c>
      <c r="I26" s="6" t="n">
        <f aca="false">(3.14*POWER(H26,2)*0.25*G26)</f>
        <v>989.99176</v>
      </c>
      <c r="J26" s="6" t="n">
        <f aca="false">B26-C26/(2*10^5/1.8467)</f>
        <v>0.4037414365</v>
      </c>
      <c r="K26" s="24" t="n">
        <f aca="false">G26-J26</f>
        <v>14.4962585635</v>
      </c>
      <c r="L26" s="6" t="n">
        <f aca="false">I26/K26</f>
        <v>68.2929154211343</v>
      </c>
      <c r="M26" s="25" t="n">
        <f aca="false">C26/L26</f>
        <v>58.2930158340848</v>
      </c>
      <c r="N26" s="17" t="n">
        <f aca="false">J26/G26</f>
        <v>0.027096740704698</v>
      </c>
      <c r="O26" s="18" t="n">
        <f aca="false">LN(L26/(3.14*H26^2/4))</f>
        <v>0.0274706269238278</v>
      </c>
      <c r="AA26" s="6" t="n">
        <f aca="false">AA25+5</f>
        <v>55</v>
      </c>
      <c r="AB26" s="6" t="n">
        <f aca="false">$AB$13*AA26^($AC$13)</f>
        <v>425.6932073434</v>
      </c>
    </row>
    <row r="27" customFormat="false" ht="14.25" hidden="false" customHeight="false" outlineLevel="0" collapsed="false">
      <c r="A27" s="14" t="n">
        <v>1.3</v>
      </c>
      <c r="B27" s="14" t="n">
        <v>0.4609</v>
      </c>
      <c r="C27" s="19" t="n">
        <v>4099</v>
      </c>
      <c r="G27" s="20" t="n">
        <f aca="false">$G$11</f>
        <v>14.9</v>
      </c>
      <c r="H27" s="20" t="n">
        <f aca="false">$H$11</f>
        <v>9.2</v>
      </c>
      <c r="I27" s="6" t="n">
        <f aca="false">(3.14*POWER(H27,2)*0.25*G27)</f>
        <v>989.99176</v>
      </c>
      <c r="J27" s="6" t="n">
        <f aca="false">B27-C27/(2*10^5/1.8467)</f>
        <v>0.4230518835</v>
      </c>
      <c r="K27" s="24" t="n">
        <f aca="false">G27-J27</f>
        <v>14.4769481165</v>
      </c>
      <c r="L27" s="6" t="n">
        <f aca="false">I27/K27</f>
        <v>68.3840096706338</v>
      </c>
      <c r="M27" s="25" t="n">
        <f aca="false">C27/L27</f>
        <v>59.940913376424</v>
      </c>
      <c r="N27" s="17" t="n">
        <f aca="false">J27/G27</f>
        <v>0.0283927438590604</v>
      </c>
      <c r="O27" s="18" t="n">
        <f aca="false">LN(L27/(3.14*H27^2/4))</f>
        <v>0.0288036136430816</v>
      </c>
      <c r="AA27" s="6" t="n">
        <f aca="false">AA26+5</f>
        <v>60</v>
      </c>
      <c r="AB27" s="6" t="n">
        <f aca="false">$AB$13*AA27^($AC$13)</f>
        <v>430.045297531821</v>
      </c>
    </row>
    <row r="28" customFormat="false" ht="14.25" hidden="false" customHeight="false" outlineLevel="0" collapsed="false">
      <c r="A28" s="14" t="n">
        <v>1.4</v>
      </c>
      <c r="B28" s="14" t="n">
        <v>0.4812</v>
      </c>
      <c r="C28" s="19" t="n">
        <v>4220</v>
      </c>
      <c r="G28" s="20" t="n">
        <f aca="false">$G$11</f>
        <v>14.9</v>
      </c>
      <c r="H28" s="20" t="n">
        <f aca="false">$H$11</f>
        <v>9.2</v>
      </c>
      <c r="I28" s="6" t="n">
        <f aca="false">(3.14*POWER(H28,2)*0.25*G28)</f>
        <v>989.99176</v>
      </c>
      <c r="J28" s="6" t="n">
        <f aca="false">B28-C28/(2*10^5/1.8467)</f>
        <v>0.44223463</v>
      </c>
      <c r="K28" s="24" t="n">
        <f aca="false">G28-J28</f>
        <v>14.45776537</v>
      </c>
      <c r="L28" s="6" t="n">
        <f aca="false">I28/K28</f>
        <v>68.4747424421648</v>
      </c>
      <c r="M28" s="25" t="n">
        <f aca="false">C28/L28</f>
        <v>61.6285633139007</v>
      </c>
      <c r="N28" s="17" t="n">
        <f aca="false">J28/G28</f>
        <v>0.0296801765100671</v>
      </c>
      <c r="O28" s="18" t="n">
        <f aca="false">LN(L28/(3.14*H28^2/4))</f>
        <v>0.0301295468906585</v>
      </c>
      <c r="AA28" s="6" t="n">
        <f aca="false">AA27+5</f>
        <v>65</v>
      </c>
      <c r="AB28" s="6" t="n">
        <f aca="false">$AB$13*AA28^($AC$13)</f>
        <v>434.088112967243</v>
      </c>
    </row>
    <row r="29" customFormat="false" ht="14.25" hidden="false" customHeight="false" outlineLevel="0" collapsed="false">
      <c r="A29" s="14" t="n">
        <v>1.5</v>
      </c>
      <c r="B29" s="14" t="n">
        <v>0.5015</v>
      </c>
      <c r="C29" s="19" t="n">
        <v>4329</v>
      </c>
      <c r="G29" s="20" t="n">
        <f aca="false">$G$11</f>
        <v>14.9</v>
      </c>
      <c r="H29" s="20" t="n">
        <f aca="false">$H$11</f>
        <v>9.2</v>
      </c>
      <c r="I29" s="6" t="n">
        <f aca="false">(3.14*POWER(H29,2)*0.25*G29)</f>
        <v>989.99176</v>
      </c>
      <c r="J29" s="6" t="n">
        <f aca="false">B29-C29/(2*10^5/1.8467)</f>
        <v>0.4615281785</v>
      </c>
      <c r="K29" s="24" t="n">
        <f aca="false">G29-J29</f>
        <v>14.4384718215</v>
      </c>
      <c r="L29" s="6" t="n">
        <f aca="false">I29/K29</f>
        <v>68.5662424832125</v>
      </c>
      <c r="M29" s="25" t="n">
        <f aca="false">C29/L29</f>
        <v>63.1360250061814</v>
      </c>
      <c r="N29" s="17" t="n">
        <f aca="false">J29/G29</f>
        <v>0.0309750455369127</v>
      </c>
      <c r="O29" s="18" t="n">
        <f aca="false">LN(L29/(3.14*H29^2/4))</f>
        <v>0.0314649146230849</v>
      </c>
      <c r="AA29" s="6" t="n">
        <f aca="false">AA28+5</f>
        <v>70</v>
      </c>
      <c r="AB29" s="6" t="n">
        <f aca="false">$AB$13*AA29^($AC$13)</f>
        <v>437.865051238706</v>
      </c>
    </row>
    <row r="30" customFormat="false" ht="14.25" hidden="false" customHeight="false" outlineLevel="0" collapsed="false">
      <c r="A30" s="14" t="n">
        <v>1.6</v>
      </c>
      <c r="B30" s="14" t="n">
        <v>0.5225</v>
      </c>
      <c r="C30" s="19" t="n">
        <v>4438</v>
      </c>
      <c r="G30" s="20" t="n">
        <f aca="false">$G$11</f>
        <v>14.9</v>
      </c>
      <c r="H30" s="20" t="n">
        <f aca="false">$H$11</f>
        <v>9.2</v>
      </c>
      <c r="I30" s="6" t="n">
        <f aca="false">(3.14*POWER(H30,2)*0.25*G30)</f>
        <v>989.99176</v>
      </c>
      <c r="J30" s="6" t="n">
        <f aca="false">B30-C30/(2*10^5/1.8467)</f>
        <v>0.481521727</v>
      </c>
      <c r="K30" s="24" t="n">
        <f aca="false">G30-J30</f>
        <v>14.418478273</v>
      </c>
      <c r="L30" s="6" t="n">
        <f aca="false">I30/K30</f>
        <v>68.6613206508662</v>
      </c>
      <c r="M30" s="25" t="n">
        <f aca="false">C30/L30</f>
        <v>64.6361001788278</v>
      </c>
      <c r="N30" s="17" t="n">
        <f aca="false">J30/G30</f>
        <v>0.0323168944295302</v>
      </c>
      <c r="O30" s="18" t="n">
        <f aca="false">LN(L30/(3.14*H30^2/4))</f>
        <v>0.0328506155813477</v>
      </c>
      <c r="AA30" s="6" t="n">
        <f aca="false">AA29+5</f>
        <v>75</v>
      </c>
      <c r="AB30" s="6" t="n">
        <f aca="false">$AB$13*AA30^($AC$13)</f>
        <v>441.410829247401</v>
      </c>
    </row>
    <row r="31" customFormat="false" ht="14.25" hidden="false" customHeight="false" outlineLevel="0" collapsed="false">
      <c r="A31" s="14" t="n">
        <v>1.7</v>
      </c>
      <c r="B31" s="14" t="n">
        <v>0.5428</v>
      </c>
      <c r="C31" s="19" t="n">
        <v>4542</v>
      </c>
      <c r="G31" s="20" t="n">
        <f aca="false">$G$11</f>
        <v>14.9</v>
      </c>
      <c r="H31" s="20" t="n">
        <f aca="false">$H$11</f>
        <v>9.2</v>
      </c>
      <c r="I31" s="6" t="n">
        <f aca="false">(3.14*POWER(H31,2)*0.25*G31)</f>
        <v>989.99176</v>
      </c>
      <c r="J31" s="6" t="n">
        <f aca="false">B31-C31/(2*10^5/1.8467)</f>
        <v>0.500861443</v>
      </c>
      <c r="K31" s="24" t="n">
        <f aca="false">G31-J31</f>
        <v>14.399138557</v>
      </c>
      <c r="L31" s="6" t="n">
        <f aca="false">I31/K31</f>
        <v>68.7535407816966</v>
      </c>
      <c r="M31" s="25" t="n">
        <f aca="false">C31/L31</f>
        <v>66.0620521991961</v>
      </c>
      <c r="N31" s="17" t="n">
        <f aca="false">J31/G31</f>
        <v>0.0336148619463087</v>
      </c>
      <c r="O31" s="18" t="n">
        <f aca="false">LN(L31/(3.14*H31^2/4))</f>
        <v>0.034192830589447</v>
      </c>
    </row>
    <row r="32" customFormat="false" ht="14.25" hidden="false" customHeight="false" outlineLevel="0" collapsed="false">
      <c r="A32" s="14" t="n">
        <v>1.8</v>
      </c>
      <c r="B32" s="14" t="n">
        <v>0.5631</v>
      </c>
      <c r="C32" s="19" t="n">
        <v>4640</v>
      </c>
      <c r="G32" s="20" t="n">
        <f aca="false">$G$11</f>
        <v>14.9</v>
      </c>
      <c r="H32" s="20" t="n">
        <f aca="false">$H$11</f>
        <v>9.2</v>
      </c>
      <c r="I32" s="6" t="n">
        <f aca="false">(3.14*POWER(H32,2)*0.25*G32)</f>
        <v>989.99176</v>
      </c>
      <c r="J32" s="6" t="n">
        <f aca="false">B32-C32/(2*10^5/1.8467)</f>
        <v>0.52025656</v>
      </c>
      <c r="K32" s="24" t="n">
        <f aca="false">G32-J32</f>
        <v>14.37974344</v>
      </c>
      <c r="L32" s="6" t="n">
        <f aca="false">I32/K32</f>
        <v>68.8462742141942</v>
      </c>
      <c r="M32" s="25" t="n">
        <f aca="false">C32/L32</f>
        <v>67.3965302111202</v>
      </c>
      <c r="N32" s="17" t="n">
        <f aca="false">J32/G32</f>
        <v>0.0349165476510067</v>
      </c>
      <c r="O32" s="18" t="n">
        <f aca="false">LN(L32/(3.14*H32^2/4))</f>
        <v>0.0355407022641267</v>
      </c>
    </row>
    <row r="33" customFormat="false" ht="14.25" hidden="false" customHeight="false" outlineLevel="0" collapsed="false">
      <c r="A33" s="14" t="n">
        <v>1.9</v>
      </c>
      <c r="B33" s="14" t="n">
        <v>0.5833</v>
      </c>
      <c r="C33" s="19" t="n">
        <v>4740</v>
      </c>
      <c r="G33" s="20" t="n">
        <f aca="false">$G$11</f>
        <v>14.9</v>
      </c>
      <c r="H33" s="20" t="n">
        <f aca="false">$H$11</f>
        <v>9.2</v>
      </c>
      <c r="I33" s="6" t="n">
        <f aca="false">(3.14*POWER(H33,2)*0.25*G33)</f>
        <v>989.99176</v>
      </c>
      <c r="J33" s="6" t="n">
        <f aca="false">B33-C33/(2*10^5/1.8467)</f>
        <v>0.53953321</v>
      </c>
      <c r="K33" s="24" t="n">
        <f aca="false">G33-J33</f>
        <v>14.36046679</v>
      </c>
      <c r="L33" s="6" t="n">
        <f aca="false">I33/K33</f>
        <v>68.9386894226438</v>
      </c>
      <c r="M33" s="25" t="n">
        <f aca="false">C33/L33</f>
        <v>68.7567466062546</v>
      </c>
      <c r="N33" s="17" t="n">
        <f aca="false">J33/G33</f>
        <v>0.0362102825503356</v>
      </c>
      <c r="O33" s="18" t="n">
        <f aca="false">LN(L33/(3.14*H33^2/4))</f>
        <v>0.036882143592243</v>
      </c>
    </row>
    <row r="34" customFormat="false" ht="14.25" hidden="false" customHeight="false" outlineLevel="0" collapsed="false">
      <c r="A34" s="14" t="n">
        <v>2</v>
      </c>
      <c r="B34" s="14" t="n">
        <v>0.6035</v>
      </c>
      <c r="C34" s="19" t="n">
        <v>4849</v>
      </c>
      <c r="G34" s="20" t="n">
        <f aca="false">$G$11</f>
        <v>14.9</v>
      </c>
      <c r="H34" s="20" t="n">
        <f aca="false">$H$11</f>
        <v>9.2</v>
      </c>
      <c r="I34" s="6" t="n">
        <f aca="false">(3.14*POWER(H34,2)*0.25*G34)</f>
        <v>989.99176</v>
      </c>
      <c r="J34" s="6" t="n">
        <f aca="false">B34-C34/(2*10^5/1.8467)</f>
        <v>0.5587267585</v>
      </c>
      <c r="K34" s="24" t="n">
        <f aca="false">G34-J34</f>
        <v>14.3412732415</v>
      </c>
      <c r="L34" s="6" t="n">
        <f aca="false">I34/K34</f>
        <v>69.0309530631643</v>
      </c>
      <c r="M34" s="25" t="n">
        <f aca="false">C34/L34</f>
        <v>70.2438512700687</v>
      </c>
      <c r="N34" s="17" t="n">
        <f aca="false">J34/G34</f>
        <v>0.0374984401677852</v>
      </c>
      <c r="O34" s="18" t="n">
        <f aca="false">LN(L34/(3.14*H34^2/4))</f>
        <v>0.0382195922166125</v>
      </c>
    </row>
    <row r="35" customFormat="false" ht="14.25" hidden="false" customHeight="false" outlineLevel="0" collapsed="false">
      <c r="A35" s="14" t="n">
        <v>2.1</v>
      </c>
      <c r="B35" s="14" t="n">
        <v>0.6238</v>
      </c>
      <c r="C35" s="19" t="n">
        <v>4954</v>
      </c>
      <c r="G35" s="20" t="n">
        <f aca="false">$G$11</f>
        <v>14.9</v>
      </c>
      <c r="H35" s="20" t="n">
        <f aca="false">$H$11</f>
        <v>9.2</v>
      </c>
      <c r="I35" s="6" t="n">
        <f aca="false">(3.14*POWER(H35,2)*0.25*G35)</f>
        <v>989.99176</v>
      </c>
      <c r="J35" s="6" t="n">
        <f aca="false">B35-C35/(2*10^5/1.8467)</f>
        <v>0.578057241</v>
      </c>
      <c r="K35" s="24" t="n">
        <f aca="false">G35-J35</f>
        <v>14.321942759</v>
      </c>
      <c r="L35" s="6" t="n">
        <f aca="false">I35/K35</f>
        <v>69.1241248941512</v>
      </c>
      <c r="M35" s="25" t="n">
        <f aca="false">C35/L35</f>
        <v>71.6681767412751</v>
      </c>
      <c r="N35" s="17" t="n">
        <f aca="false">J35/G35</f>
        <v>0.0387957879865772</v>
      </c>
      <c r="O35" s="18" t="n">
        <f aca="false">LN(L35/(3.14*H35^2/4))</f>
        <v>0.0395683930929879</v>
      </c>
    </row>
    <row r="36" customFormat="false" ht="14.25" hidden="false" customHeight="false" outlineLevel="0" collapsed="false">
      <c r="A36" s="14" t="n">
        <v>2.2</v>
      </c>
      <c r="B36" s="14" t="n">
        <v>0.6646</v>
      </c>
      <c r="C36" s="19" t="n">
        <v>5183</v>
      </c>
      <c r="G36" s="20" t="n">
        <f aca="false">$G$11</f>
        <v>14.9</v>
      </c>
      <c r="H36" s="20" t="n">
        <f aca="false">$H$11</f>
        <v>9.2</v>
      </c>
      <c r="I36" s="6" t="n">
        <f aca="false">(3.14*POWER(H36,2)*0.25*G36)</f>
        <v>989.99176</v>
      </c>
      <c r="J36" s="6" t="n">
        <f aca="false">B36-C36/(2*10^5/1.8467)</f>
        <v>0.6167427695</v>
      </c>
      <c r="K36" s="24" t="n">
        <f aca="false">G36-J36</f>
        <v>14.2832572305</v>
      </c>
      <c r="L36" s="6" t="n">
        <f aca="false">I36/K36</f>
        <v>69.311344325999</v>
      </c>
      <c r="M36" s="25" t="n">
        <f aca="false">C36/L36</f>
        <v>74.7785236370872</v>
      </c>
      <c r="N36" s="17" t="n">
        <f aca="false">J36/G36</f>
        <v>0.0413921321812081</v>
      </c>
      <c r="O36" s="18" t="n">
        <f aca="false">LN(L36/(3.14*H36^2/4))</f>
        <v>0.0422731846762764</v>
      </c>
    </row>
    <row r="37" customFormat="false" ht="14.25" hidden="false" customHeight="false" outlineLevel="0" collapsed="false">
      <c r="A37" s="14" t="n">
        <v>2.3</v>
      </c>
      <c r="B37" s="14" t="n">
        <v>0.685</v>
      </c>
      <c r="C37" s="19" t="n">
        <v>5307</v>
      </c>
      <c r="G37" s="20" t="n">
        <f aca="false">$G$11</f>
        <v>14.9</v>
      </c>
      <c r="H37" s="20" t="n">
        <f aca="false">$H$11</f>
        <v>9.2</v>
      </c>
      <c r="I37" s="6" t="n">
        <f aca="false">(3.14*POWER(H37,2)*0.25*G37)</f>
        <v>989.99176</v>
      </c>
      <c r="J37" s="6" t="n">
        <f aca="false">B37-C37/(2*10^5/1.8467)</f>
        <v>0.6359978155</v>
      </c>
      <c r="K37" s="24" t="n">
        <f aca="false">G37-J37</f>
        <v>14.2640021845</v>
      </c>
      <c r="L37" s="6" t="n">
        <f aca="false">I37/K37</f>
        <v>69.4049080471802</v>
      </c>
      <c r="M37" s="25" t="n">
        <f aca="false">C37/L37</f>
        <v>76.4643329891367</v>
      </c>
      <c r="N37" s="17" t="n">
        <f aca="false">J37/G37</f>
        <v>0.042684417147651</v>
      </c>
      <c r="O37" s="18" t="n">
        <f aca="false">LN(L37/(3.14*H37^2/4))</f>
        <v>0.0436221792428013</v>
      </c>
    </row>
    <row r="38" customFormat="false" ht="14.25" hidden="false" customHeight="false" outlineLevel="0" collapsed="false">
      <c r="A38" s="14" t="n">
        <v>2.4</v>
      </c>
      <c r="B38" s="14" t="n">
        <v>0.706</v>
      </c>
      <c r="C38" s="19" t="n">
        <v>5455</v>
      </c>
      <c r="G38" s="20" t="n">
        <f aca="false">$G$11</f>
        <v>14.9</v>
      </c>
      <c r="H38" s="20" t="n">
        <f aca="false">$H$11</f>
        <v>9.2</v>
      </c>
      <c r="I38" s="6" t="n">
        <f aca="false">(3.14*POWER(H38,2)*0.25*G38)</f>
        <v>989.99176</v>
      </c>
      <c r="J38" s="6" t="n">
        <f aca="false">B38-C38/(2*10^5/1.8467)</f>
        <v>0.6556312575</v>
      </c>
      <c r="K38" s="24" t="n">
        <f aca="false">G38-J38</f>
        <v>14.2443687425</v>
      </c>
      <c r="L38" s="6" t="n">
        <f aca="false">I38/K38</f>
        <v>69.5005709200876</v>
      </c>
      <c r="M38" s="25" t="n">
        <f aca="false">C38/L38</f>
        <v>78.4885638748524</v>
      </c>
      <c r="N38" s="17" t="n">
        <f aca="false">J38/G38</f>
        <v>0.0440020978187919</v>
      </c>
      <c r="O38" s="18" t="n">
        <f aca="false">LN(L38/(3.14*H38^2/4))</f>
        <v>0.0449995603042647</v>
      </c>
    </row>
    <row r="39" customFormat="false" ht="14.25" hidden="false" customHeight="false" outlineLevel="0" collapsed="false">
      <c r="A39" s="14" t="n">
        <v>2.5</v>
      </c>
      <c r="B39" s="14" t="n">
        <v>0.7264</v>
      </c>
      <c r="C39" s="19" t="n">
        <v>5658</v>
      </c>
      <c r="G39" s="20" t="n">
        <f aca="false">$G$11</f>
        <v>14.9</v>
      </c>
      <c r="H39" s="20" t="n">
        <f aca="false">$H$11</f>
        <v>9.2</v>
      </c>
      <c r="I39" s="6" t="n">
        <f aca="false">(3.14*POWER(H39,2)*0.25*G39)</f>
        <v>989.99176</v>
      </c>
      <c r="J39" s="6" t="n">
        <f aca="false">B39-C39/(2*10^5/1.8467)</f>
        <v>0.674156857</v>
      </c>
      <c r="K39" s="24" t="n">
        <f aca="false">G39-J39</f>
        <v>14.225843143</v>
      </c>
      <c r="L39" s="6" t="n">
        <f aca="false">I39/K39</f>
        <v>69.5910780154453</v>
      </c>
      <c r="M39" s="25" t="n">
        <f aca="false">C39/L39</f>
        <v>81.3035257011574</v>
      </c>
      <c r="N39" s="17" t="n">
        <f aca="false">J39/G39</f>
        <v>0.0452454266442953</v>
      </c>
      <c r="O39" s="18" t="n">
        <f aca="false">LN(L39/(3.14*H39^2/4))</f>
        <v>0.0463009627798879</v>
      </c>
    </row>
    <row r="40" customFormat="false" ht="14.25" hidden="false" customHeight="false" outlineLevel="0" collapsed="false">
      <c r="A40" s="14" t="n">
        <v>2.6</v>
      </c>
      <c r="B40" s="14" t="n">
        <v>0.7469</v>
      </c>
      <c r="C40" s="19" t="n">
        <v>6210</v>
      </c>
      <c r="G40" s="20" t="n">
        <f aca="false">$G$11</f>
        <v>14.9</v>
      </c>
      <c r="H40" s="20" t="n">
        <f aca="false">$H$11</f>
        <v>9.2</v>
      </c>
      <c r="I40" s="6" t="n">
        <f aca="false">(3.14*POWER(H40,2)*0.25*G40)</f>
        <v>989.99176</v>
      </c>
      <c r="J40" s="6" t="n">
        <f aca="false">B40-C40/(2*10^5/1.8467)</f>
        <v>0.689559965</v>
      </c>
      <c r="K40" s="24" t="n">
        <f aca="false">G40-J40</f>
        <v>14.210440035</v>
      </c>
      <c r="L40" s="6" t="n">
        <f aca="false">I40/K40</f>
        <v>69.6665098027698</v>
      </c>
      <c r="M40" s="25" t="n">
        <f aca="false">C40/L40</f>
        <v>89.1389566892456</v>
      </c>
      <c r="N40" s="17" t="n">
        <f aca="false">J40/G40</f>
        <v>0.0462791922818792</v>
      </c>
      <c r="O40" s="18" t="n">
        <f aca="false">LN(L40/(3.14*H40^2/4))</f>
        <v>0.0473843047490226</v>
      </c>
    </row>
    <row r="41" customFormat="false" ht="14.25" hidden="false" customHeight="false" outlineLevel="0" collapsed="false">
      <c r="A41" s="14" t="n">
        <v>2.7</v>
      </c>
      <c r="B41" s="14" t="n">
        <v>0.7673</v>
      </c>
      <c r="C41" s="19" t="n">
        <v>6679</v>
      </c>
      <c r="G41" s="20" t="n">
        <f aca="false">$G$11</f>
        <v>14.9</v>
      </c>
      <c r="H41" s="20" t="n">
        <f aca="false">$H$11</f>
        <v>9.2</v>
      </c>
      <c r="I41" s="6" t="n">
        <f aca="false">(3.14*POWER(H41,2)*0.25*G41)</f>
        <v>989.99176</v>
      </c>
      <c r="J41" s="6" t="n">
        <f aca="false">B41-C41/(2*10^5/1.8467)</f>
        <v>0.7056294535</v>
      </c>
      <c r="K41" s="24" t="n">
        <f aca="false">G41-J41</f>
        <v>14.1943705465</v>
      </c>
      <c r="L41" s="6" t="n">
        <f aca="false">I41/K41</f>
        <v>69.745379462713</v>
      </c>
      <c r="M41" s="25" t="n">
        <f aca="false">C41/L41</f>
        <v>95.7626161252832</v>
      </c>
      <c r="N41" s="17" t="n">
        <f aca="false">J41/G41</f>
        <v>0.047357681442953</v>
      </c>
      <c r="O41" s="18" t="n">
        <f aca="false">LN(L41/(3.14*H41^2/4))</f>
        <v>0.0485157673347878</v>
      </c>
    </row>
    <row r="42" customFormat="false" ht="14.25" hidden="false" customHeight="false" outlineLevel="0" collapsed="false">
      <c r="A42" s="14" t="n">
        <v>2.8</v>
      </c>
      <c r="B42" s="14" t="n">
        <v>0.8078</v>
      </c>
      <c r="C42" s="19" t="n">
        <v>7892</v>
      </c>
      <c r="G42" s="20" t="n">
        <f aca="false">$G$11</f>
        <v>14.9</v>
      </c>
      <c r="H42" s="20" t="n">
        <f aca="false">$H$11</f>
        <v>9.2</v>
      </c>
      <c r="I42" s="6" t="n">
        <f aca="false">(3.14*POWER(H42,2)*0.25*G42)</f>
        <v>989.99176</v>
      </c>
      <c r="J42" s="6" t="n">
        <f aca="false">B42-C42/(2*10^5/1.8467)</f>
        <v>0.734929218</v>
      </c>
      <c r="K42" s="24" t="n">
        <f aca="false">G42-J42</f>
        <v>14.165070782</v>
      </c>
      <c r="L42" s="6" t="n">
        <f aca="false">I42/K42</f>
        <v>69.8896444102499</v>
      </c>
      <c r="M42" s="25" t="n">
        <f aca="false">C42/L42</f>
        <v>112.920877858159</v>
      </c>
      <c r="N42" s="17" t="n">
        <f aca="false">J42/G42</f>
        <v>0.049324108590604</v>
      </c>
      <c r="O42" s="18" t="n">
        <f aca="false">LN(L42/(3.14*H42^2/4))</f>
        <v>0.0505820827170697</v>
      </c>
    </row>
    <row r="43" customFormat="false" ht="14.25" hidden="false" customHeight="false" outlineLevel="0" collapsed="false">
      <c r="A43" s="14" t="n">
        <v>2.9</v>
      </c>
      <c r="B43" s="14" t="n">
        <v>0.828</v>
      </c>
      <c r="C43" s="19" t="n">
        <v>8655</v>
      </c>
      <c r="G43" s="20" t="n">
        <f aca="false">$G$11</f>
        <v>14.9</v>
      </c>
      <c r="H43" s="20" t="n">
        <f aca="false">$H$11</f>
        <v>9.2</v>
      </c>
      <c r="I43" s="6" t="n">
        <f aca="false">(3.14*POWER(H43,2)*0.25*G43)</f>
        <v>989.99176</v>
      </c>
      <c r="J43" s="6" t="n">
        <f aca="false">B43-C43/(2*10^5/1.8467)</f>
        <v>0.7480840575</v>
      </c>
      <c r="K43" s="24" t="n">
        <f aca="false">G43-J43</f>
        <v>14.1519159425</v>
      </c>
      <c r="L43" s="6" t="n">
        <f aca="false">I43/K43</f>
        <v>69.9546099639363</v>
      </c>
      <c r="M43" s="25" t="n">
        <f aca="false">C43/L43</f>
        <v>123.723082788424</v>
      </c>
      <c r="N43" s="17" t="n">
        <f aca="false">J43/G43</f>
        <v>0.0502069837248322</v>
      </c>
      <c r="O43" s="18" t="n">
        <f aca="false">LN(L43/(3.14*H43^2/4))</f>
        <v>0.0515111957314104</v>
      </c>
    </row>
    <row r="44" customFormat="false" ht="14.25" hidden="false" customHeight="false" outlineLevel="0" collapsed="false">
      <c r="A44" s="14" t="n">
        <v>3</v>
      </c>
      <c r="B44" s="14" t="n">
        <v>0.8482</v>
      </c>
      <c r="C44" s="19" t="n">
        <v>9402</v>
      </c>
      <c r="G44" s="20" t="n">
        <f aca="false">$G$11</f>
        <v>14.9</v>
      </c>
      <c r="H44" s="20" t="n">
        <f aca="false">$H$11</f>
        <v>9.2</v>
      </c>
      <c r="I44" s="6" t="n">
        <f aca="false">(3.14*POWER(H44,2)*0.25*G44)</f>
        <v>989.99176</v>
      </c>
      <c r="J44" s="6" t="n">
        <f aca="false">B44-C44/(2*10^5/1.8467)</f>
        <v>0.761386633</v>
      </c>
      <c r="K44" s="24" t="n">
        <f aca="false">G44-J44</f>
        <v>14.138613367</v>
      </c>
      <c r="L44" s="6" t="n">
        <f aca="false">I44/K44</f>
        <v>70.0204280506513</v>
      </c>
      <c r="M44" s="25" t="n">
        <f aca="false">C44/L44</f>
        <v>134.275100306425</v>
      </c>
      <c r="N44" s="17" t="n">
        <f aca="false">J44/G44</f>
        <v>0.0510997740268456</v>
      </c>
      <c r="O44" s="18" t="n">
        <f aca="false">LN(L44/(3.14*H44^2/4))</f>
        <v>0.0524516218602307</v>
      </c>
    </row>
    <row r="45" customFormat="false" ht="14.25" hidden="false" customHeight="false" outlineLevel="0" collapsed="false">
      <c r="A45" s="14" t="n">
        <v>3.1</v>
      </c>
      <c r="B45" s="14" t="n">
        <v>0.8687</v>
      </c>
      <c r="C45" s="19" t="n">
        <v>10125</v>
      </c>
      <c r="G45" s="20" t="n">
        <f aca="false">$G$11</f>
        <v>14.9</v>
      </c>
      <c r="H45" s="20" t="n">
        <f aca="false">$H$11</f>
        <v>9.2</v>
      </c>
      <c r="I45" s="6" t="n">
        <f aca="false">(3.14*POWER(H45,2)*0.25*G45)</f>
        <v>989.99176</v>
      </c>
      <c r="J45" s="6" t="n">
        <f aca="false">B45-C45/(2*10^5/1.8467)</f>
        <v>0.7752108125</v>
      </c>
      <c r="K45" s="24" t="n">
        <f aca="false">G45-J45</f>
        <v>14.1247891875</v>
      </c>
      <c r="L45" s="6" t="n">
        <f aca="false">I45/K45</f>
        <v>70.0889582745852</v>
      </c>
      <c r="M45" s="25" t="n">
        <f aca="false">C45/L45</f>
        <v>144.459273603891</v>
      </c>
      <c r="N45" s="17" t="n">
        <f aca="false">J45/G45</f>
        <v>0.0520275713087248</v>
      </c>
      <c r="O45" s="18" t="n">
        <f aca="false">LN(L45/(3.14*H45^2/4))</f>
        <v>0.0534298608090454</v>
      </c>
    </row>
    <row r="46" customFormat="false" ht="14.25" hidden="false" customHeight="false" outlineLevel="0" collapsed="false">
      <c r="A46" s="14" t="n">
        <v>3.2</v>
      </c>
      <c r="B46" s="14" t="n">
        <v>0.888</v>
      </c>
      <c r="C46" s="19" t="n">
        <v>10710</v>
      </c>
      <c r="G46" s="20" t="n">
        <f aca="false">$G$11</f>
        <v>14.9</v>
      </c>
      <c r="H46" s="20" t="n">
        <f aca="false">$H$11</f>
        <v>9.2</v>
      </c>
      <c r="I46" s="6" t="n">
        <f aca="false">(3.14*POWER(H46,2)*0.25*G46)</f>
        <v>989.99176</v>
      </c>
      <c r="J46" s="6" t="n">
        <f aca="false">B46-C46/(2*10^5/1.8467)</f>
        <v>0.789109215</v>
      </c>
      <c r="K46" s="24" t="n">
        <f aca="false">G46-J46</f>
        <v>14.110890785</v>
      </c>
      <c r="L46" s="6" t="n">
        <f aca="false">I46/K46</f>
        <v>70.1579918010825</v>
      </c>
      <c r="M46" s="25" t="n">
        <f aca="false">C46/L46</f>
        <v>152.655452715435</v>
      </c>
      <c r="N46" s="17" t="n">
        <f aca="false">J46/G46</f>
        <v>0.05296035</v>
      </c>
      <c r="O46" s="18" t="n">
        <f aca="false">LN(L46/(3.14*H46^2/4))</f>
        <v>0.0544143176123533</v>
      </c>
    </row>
    <row r="47" customFormat="false" ht="14.25" hidden="false" customHeight="false" outlineLevel="0" collapsed="false">
      <c r="A47" s="14" t="n">
        <v>3.3</v>
      </c>
      <c r="B47" s="14" t="n">
        <v>0.9077</v>
      </c>
      <c r="C47" s="19" t="n">
        <v>11385</v>
      </c>
      <c r="G47" s="20" t="n">
        <f aca="false">$G$11</f>
        <v>14.9</v>
      </c>
      <c r="H47" s="20" t="n">
        <f aca="false">$H$11</f>
        <v>9.2</v>
      </c>
      <c r="I47" s="6" t="n">
        <f aca="false">(3.14*POWER(H47,2)*0.25*G47)</f>
        <v>989.99176</v>
      </c>
      <c r="J47" s="6" t="n">
        <f aca="false">B47-C47/(2*10^5/1.8467)</f>
        <v>0.8025766025</v>
      </c>
      <c r="K47" s="24" t="n">
        <f aca="false">G47-J47</f>
        <v>14.0974233975</v>
      </c>
      <c r="L47" s="6" t="n">
        <f aca="false">I47/K47</f>
        <v>70.2250143225153</v>
      </c>
      <c r="M47" s="25" t="n">
        <f aca="false">C47/L47</f>
        <v>162.121718447977</v>
      </c>
      <c r="N47" s="17" t="n">
        <f aca="false">J47/G47</f>
        <v>0.0538642015100671</v>
      </c>
      <c r="O47" s="18" t="n">
        <f aca="false">LN(L47/(3.14*H47^2/4))</f>
        <v>0.0553691700318283</v>
      </c>
    </row>
    <row r="48" customFormat="false" ht="14.25" hidden="false" customHeight="false" outlineLevel="0" collapsed="false">
      <c r="A48" s="14" t="n">
        <v>3.4</v>
      </c>
      <c r="B48" s="14" t="n">
        <v>0.9277</v>
      </c>
      <c r="C48" s="19" t="n">
        <v>12052</v>
      </c>
      <c r="G48" s="20" t="n">
        <f aca="false">$G$11</f>
        <v>14.9</v>
      </c>
      <c r="H48" s="20" t="n">
        <f aca="false">$H$11</f>
        <v>9.2</v>
      </c>
      <c r="I48" s="6" t="n">
        <f aca="false">(3.14*POWER(H48,2)*0.25*G48)</f>
        <v>989.99176</v>
      </c>
      <c r="J48" s="6" t="n">
        <f aca="false">B48-C48/(2*10^5/1.8467)</f>
        <v>0.816417858</v>
      </c>
      <c r="K48" s="24" t="n">
        <f aca="false">G48-J48</f>
        <v>14.083582142</v>
      </c>
      <c r="L48" s="6" t="n">
        <f aca="false">I48/K48</f>
        <v>70.2940310226651</v>
      </c>
      <c r="M48" s="25" t="n">
        <f aca="false">C48/L48</f>
        <v>171.451257306812</v>
      </c>
      <c r="N48" s="17" t="n">
        <f aca="false">J48/G48</f>
        <v>0.0547931448322148</v>
      </c>
      <c r="O48" s="18" t="n">
        <f aca="false">LN(L48/(3.14*H48^2/4))</f>
        <v>0.0563514810848237</v>
      </c>
    </row>
    <row r="49" customFormat="false" ht="14.25" hidden="false" customHeight="false" outlineLevel="0" collapsed="false">
      <c r="A49" s="14" t="n">
        <v>3.5</v>
      </c>
      <c r="B49" s="14" t="n">
        <v>0.9479</v>
      </c>
      <c r="C49" s="19" t="n">
        <v>12966</v>
      </c>
      <c r="G49" s="20" t="n">
        <f aca="false">$G$11</f>
        <v>14.9</v>
      </c>
      <c r="H49" s="20" t="n">
        <f aca="false">$H$11</f>
        <v>9.2</v>
      </c>
      <c r="I49" s="6" t="n">
        <f aca="false">(3.14*POWER(H49,2)*0.25*G49)</f>
        <v>989.99176</v>
      </c>
      <c r="J49" s="6" t="n">
        <f aca="false">B49-C49/(2*10^5/1.8467)</f>
        <v>0.828178439</v>
      </c>
      <c r="K49" s="24" t="n">
        <f aca="false">G49-J49</f>
        <v>14.071821561</v>
      </c>
      <c r="L49" s="6" t="n">
        <f aca="false">I49/K49</f>
        <v>70.3527795394847</v>
      </c>
      <c r="M49" s="25" t="n">
        <f aca="false">C49/L49</f>
        <v>184.299754535256</v>
      </c>
      <c r="N49" s="17" t="n">
        <f aca="false">J49/G49</f>
        <v>0.0555824455704698</v>
      </c>
      <c r="O49" s="18" t="n">
        <f aca="false">LN(L49/(3.14*H49^2/4))</f>
        <v>0.0571868860257748</v>
      </c>
    </row>
    <row r="50" customFormat="false" ht="14.25" hidden="false" customHeight="false" outlineLevel="0" collapsed="false">
      <c r="A50" s="14" t="n">
        <v>3.6</v>
      </c>
      <c r="B50" s="14" t="n">
        <v>1.0084</v>
      </c>
      <c r="C50" s="19" t="n">
        <v>15959</v>
      </c>
      <c r="G50" s="20" t="n">
        <f aca="false">$G$11</f>
        <v>14.9</v>
      </c>
      <c r="H50" s="20" t="n">
        <f aca="false">$H$11</f>
        <v>9.2</v>
      </c>
      <c r="I50" s="6" t="n">
        <f aca="false">(3.14*POWER(H50,2)*0.25*G50)</f>
        <v>989.99176</v>
      </c>
      <c r="J50" s="6" t="n">
        <f aca="false">B50-C50/(2*10^5/1.8467)</f>
        <v>0.8610425735</v>
      </c>
      <c r="K50" s="24" t="n">
        <f aca="false">G50-J50</f>
        <v>14.0389574265</v>
      </c>
      <c r="L50" s="6" t="n">
        <f aca="false">I50/K50</f>
        <v>70.5174700602259</v>
      </c>
      <c r="M50" s="25" t="n">
        <f aca="false">C50/L50</f>
        <v>226.312713521488</v>
      </c>
      <c r="N50" s="17" t="n">
        <f aca="false">J50/G50</f>
        <v>0.0577880921812081</v>
      </c>
      <c r="O50" s="18" t="n">
        <f aca="false">LN(L50/(3.14*H50^2/4))</f>
        <v>0.0595250744827583</v>
      </c>
    </row>
    <row r="51" customFormat="false" ht="14.25" hidden="false" customHeight="false" outlineLevel="0" collapsed="false">
      <c r="A51" s="14" t="n">
        <v>3.7</v>
      </c>
      <c r="B51" s="14" t="n">
        <v>1.0294</v>
      </c>
      <c r="C51" s="19" t="n">
        <v>17023</v>
      </c>
      <c r="G51" s="20" t="n">
        <f aca="false">$G$11</f>
        <v>14.9</v>
      </c>
      <c r="H51" s="20" t="n">
        <f aca="false">$H$11</f>
        <v>9.2</v>
      </c>
      <c r="I51" s="6" t="n">
        <f aca="false">(3.14*POWER(H51,2)*0.25*G51)</f>
        <v>989.99176</v>
      </c>
      <c r="J51" s="6" t="n">
        <f aca="false">B51-C51/(2*10^5/1.8467)</f>
        <v>0.8722181295</v>
      </c>
      <c r="K51" s="24" t="n">
        <f aca="false">G51-J51</f>
        <v>14.0277818705</v>
      </c>
      <c r="L51" s="6" t="n">
        <f aca="false">I51/K51</f>
        <v>70.5736494293458</v>
      </c>
      <c r="M51" s="25" t="n">
        <f aca="false">C51/L51</f>
        <v>241.209008428031</v>
      </c>
      <c r="N51" s="17" t="n">
        <f aca="false">J51/G51</f>
        <v>0.0585381294966443</v>
      </c>
      <c r="O51" s="18" t="n">
        <f aca="false">LN(L51/(3.14*H51^2/4))</f>
        <v>0.0603214303737904</v>
      </c>
    </row>
    <row r="52" customFormat="false" ht="14.25" hidden="false" customHeight="false" outlineLevel="0" collapsed="false">
      <c r="A52" s="14" t="n">
        <v>3.8</v>
      </c>
      <c r="B52" s="14" t="n">
        <v>1.0498</v>
      </c>
      <c r="C52" s="19" t="n">
        <v>18029</v>
      </c>
      <c r="G52" s="20" t="n">
        <f aca="false">$G$11</f>
        <v>14.9</v>
      </c>
      <c r="H52" s="20" t="n">
        <f aca="false">$H$11</f>
        <v>9.2</v>
      </c>
      <c r="I52" s="6" t="n">
        <f aca="false">(3.14*POWER(H52,2)*0.25*G52)</f>
        <v>989.99176</v>
      </c>
      <c r="J52" s="6" t="n">
        <f aca="false">B52-C52/(2*10^5/1.8467)</f>
        <v>0.8833292285</v>
      </c>
      <c r="K52" s="24" t="n">
        <f aca="false">G52-J52</f>
        <v>14.0166707715</v>
      </c>
      <c r="L52" s="6" t="n">
        <f aca="false">I52/K52</f>
        <v>70.6295935845867</v>
      </c>
      <c r="M52" s="25" t="n">
        <f aca="false">C52/L52</f>
        <v>255.261273426532</v>
      </c>
      <c r="N52" s="17" t="n">
        <f aca="false">J52/G52</f>
        <v>0.0592838408389262</v>
      </c>
      <c r="O52" s="18" t="n">
        <f aca="false">LN(L52/(3.14*H52^2/4))</f>
        <v>0.0611138223468634</v>
      </c>
    </row>
    <row r="53" customFormat="false" ht="14.25" hidden="false" customHeight="false" outlineLevel="0" collapsed="false">
      <c r="A53" s="14" t="n">
        <v>3.9</v>
      </c>
      <c r="B53" s="14" t="n">
        <v>1.0701</v>
      </c>
      <c r="C53" s="19" t="n">
        <v>19153</v>
      </c>
      <c r="G53" s="20" t="n">
        <f aca="false">$G$11</f>
        <v>14.9</v>
      </c>
      <c r="H53" s="20" t="n">
        <f aca="false">$H$11</f>
        <v>9.2</v>
      </c>
      <c r="I53" s="6" t="n">
        <f aca="false">(3.14*POWER(H53,2)*0.25*G53)</f>
        <v>989.99176</v>
      </c>
      <c r="J53" s="6" t="n">
        <f aca="false">B53-C53/(2*10^5/1.8467)</f>
        <v>0.8932507745</v>
      </c>
      <c r="K53" s="24" t="n">
        <f aca="false">G53-J53</f>
        <v>14.0067492255</v>
      </c>
      <c r="L53" s="6" t="n">
        <f aca="false">I53/K53</f>
        <v>70.6796233773979</v>
      </c>
      <c r="M53" s="25" t="n">
        <f aca="false">C53/L53</f>
        <v>270.983334160278</v>
      </c>
      <c r="N53" s="17" t="n">
        <f aca="false">J53/G53</f>
        <v>0.059949716409396</v>
      </c>
      <c r="O53" s="18" t="n">
        <f aca="false">LN(L53/(3.14*H53^2/4))</f>
        <v>0.0618219119673031</v>
      </c>
    </row>
    <row r="54" customFormat="false" ht="14.25" hidden="false" customHeight="false" outlineLevel="0" collapsed="false">
      <c r="A54" s="14" t="n">
        <v>4</v>
      </c>
      <c r="B54" s="14" t="n">
        <v>1.0905</v>
      </c>
      <c r="C54" s="19" t="n">
        <v>20071</v>
      </c>
      <c r="G54" s="20" t="n">
        <f aca="false">$G$11</f>
        <v>14.9</v>
      </c>
      <c r="H54" s="20" t="n">
        <f aca="false">$H$11</f>
        <v>9.2</v>
      </c>
      <c r="I54" s="6" t="n">
        <f aca="false">(3.14*POWER(H54,2)*0.25*G54)</f>
        <v>989.99176</v>
      </c>
      <c r="J54" s="6" t="n">
        <f aca="false">B54-C54/(2*10^5/1.8467)</f>
        <v>0.9051744215</v>
      </c>
      <c r="K54" s="24" t="n">
        <f aca="false">G54-J54</f>
        <v>13.9948255785</v>
      </c>
      <c r="L54" s="6" t="n">
        <f aca="false">I54/K54</f>
        <v>70.7398426973543</v>
      </c>
      <c r="M54" s="25" t="n">
        <f aca="false">C54/L54</f>
        <v>283.729779918647</v>
      </c>
      <c r="N54" s="17" t="n">
        <f aca="false">J54/G54</f>
        <v>0.0607499611744966</v>
      </c>
      <c r="O54" s="18" t="n">
        <f aca="false">LN(L54/(3.14*H54^2/4))</f>
        <v>0.0626735531913512</v>
      </c>
    </row>
    <row r="55" customFormat="false" ht="14.25" hidden="false" customHeight="false" outlineLevel="0" collapsed="false">
      <c r="A55" s="14" t="n">
        <v>4.1</v>
      </c>
      <c r="B55" s="14" t="n">
        <v>1.111</v>
      </c>
      <c r="C55" s="19" t="n">
        <v>21037</v>
      </c>
      <c r="G55" s="20" t="n">
        <f aca="false">$G$11</f>
        <v>14.9</v>
      </c>
      <c r="H55" s="20" t="n">
        <f aca="false">$H$11</f>
        <v>9.2</v>
      </c>
      <c r="I55" s="6" t="n">
        <f aca="false">(3.14*POWER(H55,2)*0.25*G55)</f>
        <v>989.99176</v>
      </c>
      <c r="J55" s="6" t="n">
        <f aca="false">B55-C55/(2*10^5/1.8467)</f>
        <v>0.9167548605</v>
      </c>
      <c r="K55" s="24" t="n">
        <f aca="false">G55-J55</f>
        <v>13.9832451395</v>
      </c>
      <c r="L55" s="6" t="n">
        <f aca="false">I55/K55</f>
        <v>70.798426983409</v>
      </c>
      <c r="M55" s="25" t="n">
        <f aca="false">C55/L55</f>
        <v>297.139370129365</v>
      </c>
      <c r="N55" s="17" t="n">
        <f aca="false">J55/G55</f>
        <v>0.0615271718456376</v>
      </c>
      <c r="O55" s="18" t="n">
        <f aca="false">LN(L55/(3.14*H55^2/4))</f>
        <v>0.0635013757941356</v>
      </c>
    </row>
    <row r="56" customFormat="false" ht="14.25" hidden="false" customHeight="false" outlineLevel="0" collapsed="false">
      <c r="A56" s="14" t="n">
        <v>4.2</v>
      </c>
      <c r="B56" s="14" t="n">
        <v>1.1314</v>
      </c>
      <c r="C56" s="19" t="n">
        <v>22049</v>
      </c>
      <c r="G56" s="20" t="n">
        <f aca="false">$G$11</f>
        <v>14.9</v>
      </c>
      <c r="H56" s="20" t="n">
        <f aca="false">$H$11</f>
        <v>9.2</v>
      </c>
      <c r="I56" s="6" t="n">
        <f aca="false">(3.14*POWER(H56,2)*0.25*G56)</f>
        <v>989.99176</v>
      </c>
      <c r="J56" s="6" t="n">
        <f aca="false">B56-C56/(2*10^5/1.8467)</f>
        <v>0.9278105585</v>
      </c>
      <c r="K56" s="24" t="n">
        <f aca="false">G56-J56</f>
        <v>13.9721894415</v>
      </c>
      <c r="L56" s="6" t="n">
        <f aca="false">I56/K56</f>
        <v>70.8544472679092</v>
      </c>
      <c r="M56" s="25" t="n">
        <f aca="false">C56/L56</f>
        <v>311.187241594449</v>
      </c>
      <c r="N56" s="17" t="n">
        <f aca="false">J56/G56</f>
        <v>0.062269165</v>
      </c>
      <c r="O56" s="18" t="n">
        <f aca="false">LN(L56/(3.14*H56^2/4))</f>
        <v>0.0642923274457252</v>
      </c>
    </row>
    <row r="57" customFormat="false" ht="14.25" hidden="false" customHeight="false" outlineLevel="0" collapsed="false">
      <c r="A57" s="14" t="n">
        <v>4.3</v>
      </c>
      <c r="B57" s="14" t="n">
        <v>1.152</v>
      </c>
      <c r="C57" s="19" t="n">
        <v>22840</v>
      </c>
      <c r="G57" s="20" t="n">
        <f aca="false">$G$11</f>
        <v>14.9</v>
      </c>
      <c r="H57" s="20" t="n">
        <f aca="false">$H$11</f>
        <v>9.2</v>
      </c>
      <c r="I57" s="6" t="n">
        <f aca="false">(3.14*POWER(H57,2)*0.25*G57)</f>
        <v>989.99176</v>
      </c>
      <c r="J57" s="6" t="n">
        <f aca="false">B57-C57/(2*10^5/1.8467)</f>
        <v>0.94110686</v>
      </c>
      <c r="K57" s="24" t="n">
        <f aca="false">G57-J57</f>
        <v>13.95889314</v>
      </c>
      <c r="L57" s="6" t="n">
        <f aca="false">I57/K57</f>
        <v>70.9219384424631</v>
      </c>
      <c r="M57" s="25" t="n">
        <f aca="false">C57/L57</f>
        <v>322.044215113063</v>
      </c>
      <c r="N57" s="17" t="n">
        <f aca="false">J57/G57</f>
        <v>0.0631615342281879</v>
      </c>
      <c r="O57" s="18" t="n">
        <f aca="false">LN(L57/(3.14*H57^2/4))</f>
        <v>0.0652444067262599</v>
      </c>
    </row>
    <row r="58" customFormat="false" ht="14.25" hidden="false" customHeight="false" outlineLevel="0" collapsed="false">
      <c r="A58" s="14" t="n">
        <v>4.4</v>
      </c>
      <c r="B58" s="14" t="n">
        <v>1.1725</v>
      </c>
      <c r="C58" s="19" t="n">
        <v>23414</v>
      </c>
      <c r="G58" s="20" t="n">
        <f aca="false">$G$11</f>
        <v>14.9</v>
      </c>
      <c r="H58" s="20" t="n">
        <f aca="false">$H$11</f>
        <v>9.2</v>
      </c>
      <c r="I58" s="6" t="n">
        <f aca="false">(3.14*POWER(H58,2)*0.25*G58)</f>
        <v>989.99176</v>
      </c>
      <c r="J58" s="6" t="n">
        <f aca="false">B58-C58/(2*10^5/1.8467)</f>
        <v>0.956306831</v>
      </c>
      <c r="K58" s="24" t="n">
        <f aca="false">G58-J58</f>
        <v>13.943693169</v>
      </c>
      <c r="L58" s="6" t="n">
        <f aca="false">I58/K58</f>
        <v>70.999250198719</v>
      </c>
      <c r="M58" s="25" t="n">
        <f aca="false">C58/L58</f>
        <v>329.778130536123</v>
      </c>
      <c r="N58" s="17" t="n">
        <f aca="false">J58/G58</f>
        <v>0.0641816665100671</v>
      </c>
      <c r="O58" s="18" t="n">
        <f aca="false">LN(L58/(3.14*H58^2/4))</f>
        <v>0.066333909493869</v>
      </c>
    </row>
    <row r="59" customFormat="false" ht="14.25" hidden="false" customHeight="false" outlineLevel="0" collapsed="false">
      <c r="A59" s="14" t="n">
        <v>4.5</v>
      </c>
      <c r="B59" s="14" t="n">
        <v>1.1938</v>
      </c>
      <c r="C59" s="19" t="n">
        <v>24034</v>
      </c>
      <c r="G59" s="20" t="n">
        <f aca="false">$G$11</f>
        <v>14.9</v>
      </c>
      <c r="H59" s="20" t="n">
        <f aca="false">$H$11</f>
        <v>9.2</v>
      </c>
      <c r="I59" s="6" t="n">
        <f aca="false">(3.14*POWER(H59,2)*0.25*G59)</f>
        <v>989.99176</v>
      </c>
      <c r="J59" s="6" t="n">
        <f aca="false">B59-C59/(2*10^5/1.8467)</f>
        <v>0.971882061</v>
      </c>
      <c r="K59" s="24" t="n">
        <f aca="false">G59-J59</f>
        <v>13.928117939</v>
      </c>
      <c r="L59" s="6" t="n">
        <f aca="false">I59/K59</f>
        <v>71.0786456817639</v>
      </c>
      <c r="M59" s="25" t="n">
        <f aca="false">C59/L59</f>
        <v>338.132497735058</v>
      </c>
      <c r="N59" s="17" t="n">
        <f aca="false">J59/G59</f>
        <v>0.0652269839597316</v>
      </c>
      <c r="O59" s="18" t="n">
        <f aca="false">LN(L59/(3.14*H59^2/4))</f>
        <v>0.0674515427585968</v>
      </c>
    </row>
    <row r="60" customFormat="false" ht="14.25" hidden="false" customHeight="false" outlineLevel="0" collapsed="false">
      <c r="A60" s="14" t="n">
        <v>4.6</v>
      </c>
      <c r="B60" s="14" t="n">
        <v>1.2144</v>
      </c>
      <c r="C60" s="19" t="n">
        <v>24529</v>
      </c>
      <c r="G60" s="20" t="n">
        <f aca="false">$G$11</f>
        <v>14.9</v>
      </c>
      <c r="H60" s="20" t="n">
        <f aca="false">$H$11</f>
        <v>9.2</v>
      </c>
      <c r="I60" s="6" t="n">
        <f aca="false">(3.14*POWER(H60,2)*0.25*G60)</f>
        <v>989.99176</v>
      </c>
      <c r="J60" s="6" t="n">
        <f aca="false">B60-C60/(2*10^5/1.8467)</f>
        <v>0.9879114785</v>
      </c>
      <c r="K60" s="24" t="n">
        <f aca="false">G60-J60</f>
        <v>13.9120885215</v>
      </c>
      <c r="L60" s="6" t="n">
        <f aca="false">I60/K60</f>
        <v>71.1605420329268</v>
      </c>
      <c r="M60" s="25" t="n">
        <f aca="false">C60/L60</f>
        <v>344.699454209471</v>
      </c>
      <c r="N60" s="17" t="n">
        <f aca="false">J60/G60</f>
        <v>0.0663027837919463</v>
      </c>
      <c r="O60" s="18" t="n">
        <f aca="false">LN(L60/(3.14*H60^2/4))</f>
        <v>0.0686030729596404</v>
      </c>
    </row>
    <row r="61" customFormat="false" ht="14.25" hidden="false" customHeight="false" outlineLevel="0" collapsed="false">
      <c r="A61" s="14" t="n">
        <v>4.7</v>
      </c>
      <c r="B61" s="14" t="n">
        <v>1.235</v>
      </c>
      <c r="C61" s="19" t="n">
        <v>24701</v>
      </c>
      <c r="G61" s="20" t="n">
        <f aca="false">$G$11</f>
        <v>14.9</v>
      </c>
      <c r="H61" s="20" t="n">
        <f aca="false">$H$11</f>
        <v>9.2</v>
      </c>
      <c r="I61" s="6" t="n">
        <f aca="false">(3.14*POWER(H61,2)*0.25*G61)</f>
        <v>989.99176</v>
      </c>
      <c r="J61" s="6" t="n">
        <f aca="false">B61-C61/(2*10^5/1.8467)</f>
        <v>1.0069233165</v>
      </c>
      <c r="K61" s="24" t="n">
        <f aca="false">G61-J61</f>
        <v>13.8930766835</v>
      </c>
      <c r="L61" s="6" t="n">
        <f aca="false">I61/K61</f>
        <v>71.257920945312</v>
      </c>
      <c r="M61" s="25" t="n">
        <f aca="false">C61/L61</f>
        <v>346.642165141994</v>
      </c>
      <c r="N61" s="17" t="n">
        <f aca="false">J61/G61</f>
        <v>0.0675787460738255</v>
      </c>
      <c r="O61" s="18" t="n">
        <f aca="false">LN(L61/(3.14*H61^2/4))</f>
        <v>0.0699705772217169</v>
      </c>
    </row>
    <row r="62" customFormat="false" ht="14.25" hidden="false" customHeight="false" outlineLevel="0" collapsed="false">
      <c r="A62" s="14" t="n">
        <v>4.8</v>
      </c>
      <c r="B62" s="14" t="n">
        <v>1.2556</v>
      </c>
      <c r="C62" s="19" t="n">
        <v>24902</v>
      </c>
      <c r="G62" s="20" t="n">
        <f aca="false">$G$11</f>
        <v>14.9</v>
      </c>
      <c r="H62" s="20" t="n">
        <f aca="false">$H$11</f>
        <v>9.2</v>
      </c>
      <c r="I62" s="6" t="n">
        <f aca="false">(3.14*POWER(H62,2)*0.25*G62)</f>
        <v>989.99176</v>
      </c>
      <c r="J62" s="6" t="n">
        <f aca="false">B62-C62/(2*10^5/1.8467)</f>
        <v>1.025667383</v>
      </c>
      <c r="K62" s="24" t="n">
        <f aca="false">G62-J62</f>
        <v>13.874332617</v>
      </c>
      <c r="L62" s="6" t="n">
        <f aca="false">I62/K62</f>
        <v>71.3541895908549</v>
      </c>
      <c r="M62" s="25" t="n">
        <f aca="false">C62/L62</f>
        <v>348.991420725092</v>
      </c>
      <c r="N62" s="17" t="n">
        <f aca="false">J62/G62</f>
        <v>0.068836737114094</v>
      </c>
      <c r="O62" s="18" t="n">
        <f aca="false">LN(L62/(3.14*H62^2/4))</f>
        <v>0.0713206541514173</v>
      </c>
    </row>
    <row r="63" customFormat="false" ht="14.25" hidden="false" customHeight="false" outlineLevel="0" collapsed="false">
      <c r="A63" s="14" t="n">
        <v>4.9</v>
      </c>
      <c r="B63" s="14" t="n">
        <v>1.2762</v>
      </c>
      <c r="C63" s="19" t="n">
        <v>25128</v>
      </c>
      <c r="G63" s="20" t="n">
        <f aca="false">$G$11</f>
        <v>14.9</v>
      </c>
      <c r="H63" s="20" t="n">
        <f aca="false">$H$11</f>
        <v>9.2</v>
      </c>
      <c r="I63" s="6" t="n">
        <f aca="false">(3.14*POWER(H63,2)*0.25*G63)</f>
        <v>989.99176</v>
      </c>
      <c r="J63" s="6" t="n">
        <f aca="false">B63-C63/(2*10^5/1.8467)</f>
        <v>1.044180612</v>
      </c>
      <c r="K63" s="24" t="n">
        <f aca="false">G63-J63</f>
        <v>13.855819388</v>
      </c>
      <c r="L63" s="6" t="n">
        <f aca="false">I63/K63</f>
        <v>71.4495283373421</v>
      </c>
      <c r="M63" s="25" t="n">
        <f aca="false">C63/L63</f>
        <v>351.688815654045</v>
      </c>
      <c r="N63" s="17" t="n">
        <f aca="false">J63/G63</f>
        <v>0.070079235704698</v>
      </c>
      <c r="O63" s="18" t="n">
        <f aca="false">LN(L63/(3.14*H63^2/4))</f>
        <v>0.0726558961470054</v>
      </c>
    </row>
    <row r="64" customFormat="false" ht="14.25" hidden="false" customHeight="false" outlineLevel="0" collapsed="false">
      <c r="A64" s="14" t="n">
        <v>5</v>
      </c>
      <c r="B64" s="14" t="n">
        <v>1.2969</v>
      </c>
      <c r="C64" s="19" t="n">
        <v>25308</v>
      </c>
      <c r="G64" s="20" t="n">
        <f aca="false">$G$11</f>
        <v>14.9</v>
      </c>
      <c r="H64" s="20" t="n">
        <f aca="false">$H$11</f>
        <v>9.2</v>
      </c>
      <c r="I64" s="6" t="n">
        <f aca="false">(3.14*POWER(H64,2)*0.25*G64)</f>
        <v>989.99176</v>
      </c>
      <c r="J64" s="6" t="n">
        <f aca="false">B64-C64/(2*10^5/1.8467)</f>
        <v>1.063218582</v>
      </c>
      <c r="K64" s="24" t="n">
        <f aca="false">G64-J64</f>
        <v>13.836781418</v>
      </c>
      <c r="L64" s="6" t="n">
        <f aca="false">I64/K64</f>
        <v>71.5478354461926</v>
      </c>
      <c r="M64" s="25" t="n">
        <f aca="false">C64/L64</f>
        <v>353.721392718202</v>
      </c>
      <c r="N64" s="17" t="n">
        <f aca="false">J64/G64</f>
        <v>0.0713569518120805</v>
      </c>
      <c r="O64" s="18" t="n">
        <f aca="false">LN(L64/(3.14*H64^2/4))</f>
        <v>0.0740308463102368</v>
      </c>
    </row>
    <row r="65" customFormat="false" ht="14.25" hidden="false" customHeight="false" outlineLevel="0" collapsed="false">
      <c r="A65" s="14" t="n">
        <v>5.1</v>
      </c>
      <c r="B65" s="14" t="n">
        <v>1.3174</v>
      </c>
      <c r="C65" s="19" t="n">
        <v>25510</v>
      </c>
      <c r="G65" s="20" t="n">
        <f aca="false">$G$11</f>
        <v>14.9</v>
      </c>
      <c r="H65" s="20" t="n">
        <f aca="false">$H$11</f>
        <v>9.2</v>
      </c>
      <c r="I65" s="6" t="n">
        <f aca="false">(3.14*POWER(H65,2)*0.25*G65)</f>
        <v>989.99176</v>
      </c>
      <c r="J65" s="6" t="n">
        <f aca="false">B65-C65/(2*10^5/1.8467)</f>
        <v>1.081853415</v>
      </c>
      <c r="K65" s="24" t="n">
        <f aca="false">G65-J65</f>
        <v>13.818146585</v>
      </c>
      <c r="L65" s="6" t="n">
        <f aca="false">I65/K65</f>
        <v>71.6443232028429</v>
      </c>
      <c r="M65" s="25" t="n">
        <f aca="false">C65/L65</f>
        <v>356.064498338198</v>
      </c>
      <c r="N65" s="17" t="n">
        <f aca="false">J65/G65</f>
        <v>0.0726076117449664</v>
      </c>
      <c r="O65" s="18" t="n">
        <f aca="false">LN(L65/(3.14*H65^2/4))</f>
        <v>0.075378514676495</v>
      </c>
    </row>
    <row r="66" customFormat="false" ht="14.25" hidden="false" customHeight="false" outlineLevel="0" collapsed="false">
      <c r="A66" s="14" t="n">
        <v>5.2</v>
      </c>
      <c r="B66" s="14" t="n">
        <v>1.3379</v>
      </c>
      <c r="C66" s="19" t="n">
        <v>25686</v>
      </c>
      <c r="G66" s="20" t="n">
        <f aca="false">$G$11</f>
        <v>14.9</v>
      </c>
      <c r="H66" s="20" t="n">
        <f aca="false">$H$11</f>
        <v>9.2</v>
      </c>
      <c r="I66" s="6" t="n">
        <f aca="false">(3.14*POWER(H66,2)*0.25*G66)</f>
        <v>989.99176</v>
      </c>
      <c r="J66" s="6" t="n">
        <f aca="false">B66-C66/(2*10^5/1.8467)</f>
        <v>1.100728319</v>
      </c>
      <c r="K66" s="24" t="n">
        <f aca="false">G66-J66</f>
        <v>13.799271681</v>
      </c>
      <c r="L66" s="6" t="n">
        <f aca="false">I66/K66</f>
        <v>71.7423196590226</v>
      </c>
      <c r="M66" s="25" t="n">
        <f aca="false">C66/L66</f>
        <v>358.03135613792</v>
      </c>
      <c r="N66" s="17" t="n">
        <f aca="false">J66/G66</f>
        <v>0.0738743838255034</v>
      </c>
      <c r="O66" s="18" t="n">
        <f aca="false">LN(L66/(3.14*H66^2/4))</f>
        <v>0.0767453989201261</v>
      </c>
    </row>
    <row r="67" customFormat="false" ht="14.25" hidden="false" customHeight="false" outlineLevel="0" collapsed="false">
      <c r="A67" s="14" t="n">
        <v>5.3</v>
      </c>
      <c r="B67" s="14" t="n">
        <v>1.3794</v>
      </c>
      <c r="C67" s="19" t="n">
        <v>25991</v>
      </c>
      <c r="G67" s="20" t="n">
        <f aca="false">$G$11</f>
        <v>14.9</v>
      </c>
      <c r="H67" s="20" t="n">
        <f aca="false">$H$11</f>
        <v>9.2</v>
      </c>
      <c r="I67" s="6" t="n">
        <f aca="false">(3.14*POWER(H67,2)*0.25*G67)</f>
        <v>989.99176</v>
      </c>
      <c r="J67" s="6" t="n">
        <f aca="false">B67-C67/(2*10^5/1.8467)</f>
        <v>1.1394121015</v>
      </c>
      <c r="K67" s="24" t="n">
        <f aca="false">G67-J67</f>
        <v>13.7605878985</v>
      </c>
      <c r="L67" s="6" t="n">
        <f aca="false">I67/K67</f>
        <v>71.9440017608489</v>
      </c>
      <c r="M67" s="25" t="n">
        <f aca="false">C67/L67</f>
        <v>361.267087788603</v>
      </c>
      <c r="N67" s="17" t="n">
        <f aca="false">J67/G67</f>
        <v>0.0764706108389262</v>
      </c>
      <c r="O67" s="18" t="n">
        <f aca="false">LN(L67/(3.14*H67^2/4))</f>
        <v>0.0795526561772242</v>
      </c>
    </row>
    <row r="68" customFormat="false" ht="14.25" hidden="false" customHeight="false" outlineLevel="0" collapsed="false">
      <c r="A68" s="14" t="n">
        <v>5.4</v>
      </c>
      <c r="B68" s="14" t="n">
        <v>1.4</v>
      </c>
      <c r="C68" s="19" t="n">
        <v>26121</v>
      </c>
      <c r="G68" s="20" t="n">
        <f aca="false">$G$11</f>
        <v>14.9</v>
      </c>
      <c r="H68" s="20" t="n">
        <f aca="false">$H$11</f>
        <v>9.2</v>
      </c>
      <c r="I68" s="6" t="n">
        <f aca="false">(3.14*POWER(H68,2)*0.25*G68)</f>
        <v>989.99176</v>
      </c>
      <c r="J68" s="6" t="n">
        <f aca="false">B68-C68/(2*10^5/1.8467)</f>
        <v>1.1588117465</v>
      </c>
      <c r="K68" s="24" t="n">
        <f aca="false">G68-J68</f>
        <v>13.7411882535</v>
      </c>
      <c r="L68" s="6" t="n">
        <f aca="false">I68/K68</f>
        <v>72.0455714408716</v>
      </c>
      <c r="M68" s="25" t="n">
        <f aca="false">C68/L68</f>
        <v>362.562187759698</v>
      </c>
      <c r="N68" s="17" t="n">
        <f aca="false">J68/G68</f>
        <v>0.0777726004362416</v>
      </c>
      <c r="O68" s="18" t="n">
        <f aca="false">LN(L68/(3.14*H68^2/4))</f>
        <v>0.0809634485646273</v>
      </c>
    </row>
    <row r="69" customFormat="false" ht="14.25" hidden="false" customHeight="false" outlineLevel="0" collapsed="false">
      <c r="A69" s="14" t="n">
        <v>5.5</v>
      </c>
      <c r="B69" s="14" t="n">
        <v>1.4207</v>
      </c>
      <c r="C69" s="19" t="n">
        <v>26253</v>
      </c>
      <c r="G69" s="20" t="n">
        <f aca="false">$G$11</f>
        <v>14.9</v>
      </c>
      <c r="H69" s="20" t="n">
        <f aca="false">$H$11</f>
        <v>9.2</v>
      </c>
      <c r="I69" s="6" t="n">
        <f aca="false">(3.14*POWER(H69,2)*0.25*G69)</f>
        <v>989.99176</v>
      </c>
      <c r="J69" s="6" t="n">
        <f aca="false">B69-C69/(2*10^5/1.8467)</f>
        <v>1.1782929245</v>
      </c>
      <c r="K69" s="24" t="n">
        <f aca="false">G69-J69</f>
        <v>13.7217070755</v>
      </c>
      <c r="L69" s="6" t="n">
        <f aca="false">I69/K69</f>
        <v>72.1478570088136</v>
      </c>
      <c r="M69" s="25" t="n">
        <f aca="false">C69/L69</f>
        <v>363.877751723006</v>
      </c>
      <c r="N69" s="17" t="n">
        <f aca="false">J69/G69</f>
        <v>0.0790800620469799</v>
      </c>
      <c r="O69" s="18" t="n">
        <f aca="false">LN(L69/(3.14*H69^2/4))</f>
        <v>0.0823821759809642</v>
      </c>
    </row>
    <row r="70" customFormat="false" ht="14.25" hidden="false" customHeight="false" outlineLevel="0" collapsed="false">
      <c r="A70" s="14" t="n">
        <v>5.6</v>
      </c>
      <c r="B70" s="14" t="n">
        <v>1.4414</v>
      </c>
      <c r="C70" s="19" t="n">
        <v>26382</v>
      </c>
      <c r="G70" s="20" t="n">
        <f aca="false">$G$11</f>
        <v>14.9</v>
      </c>
      <c r="H70" s="20" t="n">
        <f aca="false">$H$11</f>
        <v>9.2</v>
      </c>
      <c r="I70" s="6" t="n">
        <f aca="false">(3.14*POWER(H70,2)*0.25*G70)</f>
        <v>989.99176</v>
      </c>
      <c r="J70" s="6" t="n">
        <f aca="false">B70-C70/(2*10^5/1.8467)</f>
        <v>1.197801803</v>
      </c>
      <c r="K70" s="24" t="n">
        <f aca="false">G70-J70</f>
        <v>13.702198197</v>
      </c>
      <c r="L70" s="6" t="n">
        <f aca="false">I70/K70</f>
        <v>72.2505794885343</v>
      </c>
      <c r="M70" s="25" t="n">
        <f aca="false">C70/L70</f>
        <v>365.145860237518</v>
      </c>
      <c r="N70" s="17" t="n">
        <f aca="false">J70/G70</f>
        <v>0.0803893827516778</v>
      </c>
      <c r="O70" s="18" t="n">
        <f aca="false">LN(L70/(3.14*H70^2/4))</f>
        <v>0.0838049406526671</v>
      </c>
    </row>
    <row r="71" customFormat="false" ht="14.25" hidden="false" customHeight="false" outlineLevel="0" collapsed="false">
      <c r="A71" s="14" t="n">
        <v>5.7</v>
      </c>
      <c r="B71" s="14" t="n">
        <v>1.4622</v>
      </c>
      <c r="C71" s="19" t="n">
        <v>26508</v>
      </c>
      <c r="G71" s="20" t="n">
        <f aca="false">$G$11</f>
        <v>14.9</v>
      </c>
      <c r="H71" s="20" t="n">
        <f aca="false">$H$11</f>
        <v>9.2</v>
      </c>
      <c r="I71" s="6" t="n">
        <f aca="false">(3.14*POWER(H71,2)*0.25*G71)</f>
        <v>989.99176</v>
      </c>
      <c r="J71" s="6" t="n">
        <f aca="false">B71-C71/(2*10^5/1.8467)</f>
        <v>1.217438382</v>
      </c>
      <c r="K71" s="24" t="n">
        <f aca="false">G71-J71</f>
        <v>13.682561618</v>
      </c>
      <c r="L71" s="6" t="n">
        <f aca="false">I71/K71</f>
        <v>72.3542701753759</v>
      </c>
      <c r="M71" s="25" t="n">
        <f aca="false">C71/L71</f>
        <v>366.364002231639</v>
      </c>
      <c r="N71" s="17" t="n">
        <f aca="false">J71/G71</f>
        <v>0.0817072739597315</v>
      </c>
      <c r="O71" s="18" t="n">
        <f aca="false">LN(L71/(3.14*H71^2/4))</f>
        <v>0.0852390655088443</v>
      </c>
    </row>
    <row r="72" customFormat="false" ht="14.25" hidden="false" customHeight="false" outlineLevel="0" collapsed="false">
      <c r="A72" s="14" t="n">
        <v>5.8</v>
      </c>
      <c r="B72" s="14" t="n">
        <v>1.4828</v>
      </c>
      <c r="C72" s="19" t="n">
        <v>26622</v>
      </c>
      <c r="G72" s="20" t="n">
        <f aca="false">$G$11</f>
        <v>14.9</v>
      </c>
      <c r="H72" s="20" t="n">
        <f aca="false">$H$11</f>
        <v>9.2</v>
      </c>
      <c r="I72" s="6" t="n">
        <f aca="false">(3.14*POWER(H72,2)*0.25*G72)</f>
        <v>989.99176</v>
      </c>
      <c r="J72" s="6" t="n">
        <f aca="false">B72-C72/(2*10^5/1.8467)</f>
        <v>1.236985763</v>
      </c>
      <c r="K72" s="24" t="n">
        <f aca="false">G72-J72</f>
        <v>13.663014237</v>
      </c>
      <c r="L72" s="6" t="n">
        <f aca="false">I72/K72</f>
        <v>72.4577858756131</v>
      </c>
      <c r="M72" s="25" t="n">
        <f aca="false">C72/L72</f>
        <v>367.413931826477</v>
      </c>
      <c r="N72" s="17" t="n">
        <f aca="false">J72/G72</f>
        <v>0.0830191787248322</v>
      </c>
      <c r="O72" s="18" t="n">
        <f aca="false">LN(L72/(3.14*H72^2/4))</f>
        <v>0.0866687215843342</v>
      </c>
    </row>
    <row r="73" customFormat="false" ht="14.25" hidden="false" customHeight="false" outlineLevel="0" collapsed="false">
      <c r="A73" s="14" t="n">
        <v>5.9</v>
      </c>
      <c r="B73" s="14" t="n">
        <v>1.5034</v>
      </c>
      <c r="C73" s="19" t="n">
        <v>26742</v>
      </c>
      <c r="G73" s="20" t="n">
        <f aca="false">$G$11</f>
        <v>14.9</v>
      </c>
      <c r="H73" s="20" t="n">
        <f aca="false">$H$11</f>
        <v>9.2</v>
      </c>
      <c r="I73" s="6" t="n">
        <f aca="false">(3.14*POWER(H73,2)*0.25*G73)</f>
        <v>989.99176</v>
      </c>
      <c r="J73" s="6" t="n">
        <f aca="false">B73-C73/(2*10^5/1.8467)</f>
        <v>1.256477743</v>
      </c>
      <c r="K73" s="24" t="n">
        <f aca="false">G73-J73</f>
        <v>13.643522257</v>
      </c>
      <c r="L73" s="6" t="n">
        <f aca="false">I73/K73</f>
        <v>72.5613035513663</v>
      </c>
      <c r="M73" s="25" t="n">
        <f aca="false">C73/L73</f>
        <v>368.543544439899</v>
      </c>
      <c r="N73" s="17" t="n">
        <f aca="false">J73/G73</f>
        <v>0.0843273653020134</v>
      </c>
      <c r="O73" s="18" t="n">
        <f aca="false">LN(L73/(3.14*H73^2/4))</f>
        <v>0.0880963638863841</v>
      </c>
    </row>
    <row r="74" customFormat="false" ht="14.25" hidden="false" customHeight="false" outlineLevel="0" collapsed="false">
      <c r="A74" s="14" t="n">
        <v>6</v>
      </c>
      <c r="B74" s="14" t="n">
        <v>1.545</v>
      </c>
      <c r="C74" s="19" t="n">
        <v>26957</v>
      </c>
      <c r="G74" s="20" t="n">
        <f aca="false">$G$11</f>
        <v>14.9</v>
      </c>
      <c r="H74" s="20" t="n">
        <f aca="false">$H$11</f>
        <v>9.2</v>
      </c>
      <c r="I74" s="6" t="n">
        <f aca="false">(3.14*POWER(H74,2)*0.25*G74)</f>
        <v>989.99176</v>
      </c>
      <c r="J74" s="6" t="n">
        <f aca="false">B74-C74/(2*10^5/1.8467)</f>
        <v>1.2960925405</v>
      </c>
      <c r="K74" s="24" t="n">
        <f aca="false">G74-J74</f>
        <v>13.6039074595</v>
      </c>
      <c r="L74" s="6" t="n">
        <f aca="false">I74/K74</f>
        <v>72.772603235305</v>
      </c>
      <c r="M74" s="25" t="n">
        <f aca="false">C74/L74</f>
        <v>370.427864354893</v>
      </c>
      <c r="N74" s="17" t="n">
        <f aca="false">J74/G74</f>
        <v>0.0869860765436242</v>
      </c>
      <c r="O74" s="18" t="n">
        <f aca="false">LN(L74/(3.14*H74^2/4))</f>
        <v>0.0910041482774108</v>
      </c>
    </row>
    <row r="75" customFormat="false" ht="14.25" hidden="false" customHeight="false" outlineLevel="0" collapsed="false">
      <c r="A75" s="14" t="n">
        <v>6.1</v>
      </c>
      <c r="B75" s="14" t="n">
        <v>1.5655</v>
      </c>
      <c r="C75" s="19" t="n">
        <v>27073</v>
      </c>
      <c r="G75" s="20" t="n">
        <f aca="false">$G$11</f>
        <v>14.9</v>
      </c>
      <c r="H75" s="20" t="n">
        <f aca="false">$H$11</f>
        <v>9.2</v>
      </c>
      <c r="I75" s="6" t="n">
        <f aca="false">(3.14*POWER(H75,2)*0.25*G75)</f>
        <v>989.99176</v>
      </c>
      <c r="J75" s="6" t="n">
        <f aca="false">B75-C75/(2*10^5/1.8467)</f>
        <v>1.3155214545</v>
      </c>
      <c r="K75" s="24" t="n">
        <f aca="false">G75-J75</f>
        <v>13.5844785455</v>
      </c>
      <c r="L75" s="6" t="n">
        <f aca="false">I75/K75</f>
        <v>72.8766847166132</v>
      </c>
      <c r="M75" s="25" t="n">
        <f aca="false">C75/L75</f>
        <v>371.490554287363</v>
      </c>
      <c r="N75" s="17" t="n">
        <f aca="false">J75/G75</f>
        <v>0.0882900305033557</v>
      </c>
      <c r="O75" s="18" t="n">
        <f aca="false">LN(L75/(3.14*H75^2/4))</f>
        <v>0.0924333553883884</v>
      </c>
    </row>
    <row r="76" customFormat="false" ht="14.25" hidden="false" customHeight="false" outlineLevel="0" collapsed="false">
      <c r="A76" s="14" t="n">
        <v>6.2</v>
      </c>
      <c r="B76" s="14" t="n">
        <v>1.586</v>
      </c>
      <c r="C76" s="19" t="n">
        <v>26375</v>
      </c>
      <c r="G76" s="20" t="n">
        <f aca="false">$G$11</f>
        <v>14.9</v>
      </c>
      <c r="H76" s="20" t="n">
        <f aca="false">$H$11</f>
        <v>9.2</v>
      </c>
      <c r="I76" s="6" t="n">
        <f aca="false">(3.14*POWER(H76,2)*0.25*G76)</f>
        <v>989.99176</v>
      </c>
      <c r="J76" s="6" t="n">
        <f aca="false">B76-C76/(2*10^5/1.8467)</f>
        <v>1.3424664375</v>
      </c>
      <c r="K76" s="24" t="n">
        <f aca="false">G76-J76</f>
        <v>13.5575335625</v>
      </c>
      <c r="L76" s="6" t="n">
        <f aca="false">I76/K76</f>
        <v>73.0215238218777</v>
      </c>
      <c r="M76" s="25" t="n">
        <f aca="false">C76/L76</f>
        <v>361.194872683524</v>
      </c>
      <c r="N76" s="17" t="n">
        <f aca="false">J76/G76</f>
        <v>0.0900984186241611</v>
      </c>
      <c r="O76" s="18" t="n">
        <f aca="false">LN(L76/(3.14*H76^2/4))</f>
        <v>0.0944188376543698</v>
      </c>
    </row>
    <row r="77" customFormat="false" ht="14.25" hidden="false" customHeight="false" outlineLevel="0" collapsed="false">
      <c r="A77" s="14" t="n">
        <v>6.3</v>
      </c>
      <c r="B77" s="14" t="n">
        <v>1.6065</v>
      </c>
      <c r="C77" s="19" t="n">
        <v>26168</v>
      </c>
      <c r="G77" s="20" t="n">
        <f aca="false">$G$11</f>
        <v>14.9</v>
      </c>
      <c r="H77" s="20" t="n">
        <f aca="false">$H$11</f>
        <v>9.2</v>
      </c>
      <c r="I77" s="6" t="n">
        <f aca="false">(3.14*POWER(H77,2)*0.25*G77)</f>
        <v>989.99176</v>
      </c>
      <c r="J77" s="6" t="n">
        <f aca="false">B77-C77/(2*10^5/1.8467)</f>
        <v>1.364877772</v>
      </c>
      <c r="K77" s="24" t="n">
        <f aca="false">G77-J77</f>
        <v>13.535122228</v>
      </c>
      <c r="L77" s="6" t="n">
        <f aca="false">I77/K77</f>
        <v>73.1424322088508</v>
      </c>
      <c r="M77" s="25" t="n">
        <f aca="false">C77/L77</f>
        <v>357.767703503213</v>
      </c>
      <c r="N77" s="17" t="n">
        <f aca="false">J77/G77</f>
        <v>0.091602535033557</v>
      </c>
      <c r="O77" s="18" t="n">
        <f aca="false">LN(L77/(3.14*H77^2/4))</f>
        <v>0.0960732594124402</v>
      </c>
    </row>
    <row r="78" customFormat="false" ht="14.25" hidden="false" customHeight="false" outlineLevel="0" collapsed="false">
      <c r="A78" s="14" t="n">
        <v>6.4</v>
      </c>
      <c r="B78" s="14" t="n">
        <v>1.6271</v>
      </c>
      <c r="C78" s="19" t="n">
        <v>26897</v>
      </c>
      <c r="G78" s="20" t="n">
        <f aca="false">$G$11</f>
        <v>14.9</v>
      </c>
      <c r="H78" s="20" t="n">
        <f aca="false">$H$11</f>
        <v>9.2</v>
      </c>
      <c r="I78" s="6" t="n">
        <f aca="false">(3.14*POWER(H78,2)*0.25*G78)</f>
        <v>989.99176</v>
      </c>
      <c r="J78" s="6" t="n">
        <f aca="false">B78-C78/(2*10^5/1.8467)</f>
        <v>1.3787465505</v>
      </c>
      <c r="K78" s="24" t="n">
        <f aca="false">G78-J78</f>
        <v>13.5212534495</v>
      </c>
      <c r="L78" s="6" t="n">
        <f aca="false">I78/K78</f>
        <v>73.2174545575587</v>
      </c>
      <c r="M78" s="25" t="n">
        <f aca="false">C78/L78</f>
        <v>367.357758645589</v>
      </c>
      <c r="N78" s="17" t="n">
        <f aca="false">J78/G78</f>
        <v>0.0925333255369128</v>
      </c>
      <c r="O78" s="18" t="n">
        <f aca="false">LN(L78/(3.14*H78^2/4))</f>
        <v>0.0970984358721381</v>
      </c>
    </row>
    <row r="79" customFormat="false" ht="14.25" hidden="false" customHeight="false" outlineLevel="0" collapsed="false">
      <c r="A79" s="14" t="n">
        <v>6.5</v>
      </c>
      <c r="B79" s="14" t="n">
        <v>1.6469</v>
      </c>
      <c r="C79" s="19" t="n">
        <v>27286</v>
      </c>
      <c r="G79" s="20" t="n">
        <f aca="false">$G$11</f>
        <v>14.9</v>
      </c>
      <c r="H79" s="20" t="n">
        <f aca="false">$H$11</f>
        <v>9.2</v>
      </c>
      <c r="I79" s="6" t="n">
        <f aca="false">(3.14*POWER(H79,2)*0.25*G79)</f>
        <v>989.99176</v>
      </c>
      <c r="J79" s="6" t="n">
        <f aca="false">B79-C79/(2*10^5/1.8467)</f>
        <v>1.394954719</v>
      </c>
      <c r="K79" s="24" t="n">
        <f aca="false">G79-J79</f>
        <v>13.505045281</v>
      </c>
      <c r="L79" s="6" t="n">
        <f aca="false">I79/K79</f>
        <v>73.3053269649381</v>
      </c>
      <c r="M79" s="25" t="n">
        <f aca="false">C79/L79</f>
        <v>372.223972386766</v>
      </c>
      <c r="N79" s="17" t="n">
        <f aca="false">J79/G79</f>
        <v>0.0936211220805369</v>
      </c>
      <c r="O79" s="18" t="n">
        <f aca="false">LN(L79/(3.14*H79^2/4))</f>
        <v>0.0982978728061244</v>
      </c>
    </row>
    <row r="80" customFormat="false" ht="14.25" hidden="false" customHeight="false" outlineLevel="0" collapsed="false">
      <c r="A80" s="14" t="n">
        <v>6.6</v>
      </c>
      <c r="B80" s="14" t="n">
        <v>1.6667</v>
      </c>
      <c r="C80" s="19" t="n">
        <v>27335</v>
      </c>
      <c r="G80" s="20" t="n">
        <f aca="false">$G$11</f>
        <v>14.9</v>
      </c>
      <c r="H80" s="20" t="n">
        <f aca="false">$H$11</f>
        <v>9.2</v>
      </c>
      <c r="I80" s="6" t="n">
        <f aca="false">(3.14*POWER(H80,2)*0.25*G80)</f>
        <v>989.99176</v>
      </c>
      <c r="J80" s="6" t="n">
        <f aca="false">B80-C80/(2*10^5/1.8467)</f>
        <v>1.4143022775</v>
      </c>
      <c r="K80" s="24" t="n">
        <f aca="false">G80-J80</f>
        <v>13.4856977225</v>
      </c>
      <c r="L80" s="6" t="n">
        <f aca="false">I80/K80</f>
        <v>73.4104960953013</v>
      </c>
      <c r="M80" s="25" t="n">
        <f aca="false">C80/L80</f>
        <v>372.35819745059</v>
      </c>
      <c r="N80" s="17" t="n">
        <f aca="false">J80/G80</f>
        <v>0.0949196159395973</v>
      </c>
      <c r="O80" s="18" t="n">
        <f aca="false">LN(L80/(3.14*H80^2/4))</f>
        <v>0.0997315170604752</v>
      </c>
    </row>
    <row r="81" customFormat="false" ht="14.25" hidden="false" customHeight="false" outlineLevel="0" collapsed="false">
      <c r="A81" s="14" t="n">
        <v>6.7</v>
      </c>
      <c r="B81" s="14" t="n">
        <v>1.688</v>
      </c>
      <c r="C81" s="19" t="n">
        <v>27468</v>
      </c>
      <c r="G81" s="20" t="n">
        <f aca="false">$G$11</f>
        <v>14.9</v>
      </c>
      <c r="H81" s="20" t="n">
        <f aca="false">$H$11</f>
        <v>9.2</v>
      </c>
      <c r="I81" s="6" t="n">
        <f aca="false">(3.14*POWER(H81,2)*0.25*G81)</f>
        <v>989.99176</v>
      </c>
      <c r="J81" s="6" t="n">
        <f aca="false">B81-C81/(2*10^5/1.8467)</f>
        <v>1.434374222</v>
      </c>
      <c r="K81" s="24" t="n">
        <f aca="false">G81-J81</f>
        <v>13.465625778</v>
      </c>
      <c r="L81" s="6" t="n">
        <f aca="false">I81/K81</f>
        <v>73.5199222317197</v>
      </c>
      <c r="M81" s="25" t="n">
        <f aca="false">C81/L81</f>
        <v>373.613017617545</v>
      </c>
      <c r="N81" s="17" t="n">
        <f aca="false">J81/G81</f>
        <v>0.0962667263087248</v>
      </c>
      <c r="O81" s="18" t="n">
        <f aca="false">LN(L81/(3.14*H81^2/4))</f>
        <v>0.101221013352603</v>
      </c>
    </row>
    <row r="82" customFormat="false" ht="14.25" hidden="false" customHeight="false" outlineLevel="0" collapsed="false">
      <c r="A82" s="14" t="n">
        <v>6.8</v>
      </c>
      <c r="B82" s="14" t="n">
        <v>1.7087</v>
      </c>
      <c r="C82" s="19" t="n">
        <v>27663</v>
      </c>
      <c r="G82" s="20" t="n">
        <f aca="false">$G$11</f>
        <v>14.9</v>
      </c>
      <c r="H82" s="20" t="n">
        <f aca="false">$H$11</f>
        <v>9.2</v>
      </c>
      <c r="I82" s="6" t="n">
        <f aca="false">(3.14*POWER(H82,2)*0.25*G82)</f>
        <v>989.99176</v>
      </c>
      <c r="J82" s="6" t="n">
        <f aca="false">B82-C82/(2*10^5/1.8467)</f>
        <v>1.4532736895</v>
      </c>
      <c r="K82" s="24" t="n">
        <f aca="false">G82-J82</f>
        <v>13.4467263105</v>
      </c>
      <c r="L82" s="6" t="n">
        <f aca="false">I82/K82</f>
        <v>73.62325499456</v>
      </c>
      <c r="M82" s="25" t="n">
        <f aca="false">C82/L82</f>
        <v>375.737258588255</v>
      </c>
      <c r="N82" s="17" t="n">
        <f aca="false">J82/G82</f>
        <v>0.0975351469463087</v>
      </c>
      <c r="O82" s="18" t="n">
        <f aca="false">LN(L82/(3.14*H82^2/4))</f>
        <v>0.102625533518267</v>
      </c>
    </row>
    <row r="83" customFormat="false" ht="14.25" hidden="false" customHeight="false" outlineLevel="0" collapsed="false">
      <c r="A83" s="14" t="n">
        <v>6.9</v>
      </c>
      <c r="B83" s="14" t="n">
        <v>1.7293</v>
      </c>
      <c r="C83" s="19" t="n">
        <v>27842</v>
      </c>
      <c r="G83" s="20" t="n">
        <f aca="false">$G$11</f>
        <v>14.9</v>
      </c>
      <c r="H83" s="20" t="n">
        <f aca="false">$H$11</f>
        <v>9.2</v>
      </c>
      <c r="I83" s="6" t="n">
        <f aca="false">(3.14*POWER(H83,2)*0.25*G83)</f>
        <v>989.99176</v>
      </c>
      <c r="J83" s="6" t="n">
        <f aca="false">B83-C83/(2*10^5/1.8467)</f>
        <v>1.472220893</v>
      </c>
      <c r="K83" s="24" t="n">
        <f aca="false">G83-J83</f>
        <v>13.427779107</v>
      </c>
      <c r="L83" s="6" t="n">
        <f aca="false">I83/K83</f>
        <v>73.7271407364685</v>
      </c>
      <c r="M83" s="25" t="n">
        <f aca="false">C83/L83</f>
        <v>377.635694560826</v>
      </c>
      <c r="N83" s="17" t="n">
        <f aca="false">J83/G83</f>
        <v>0.0988067713422819</v>
      </c>
      <c r="O83" s="18" t="n">
        <f aca="false">LN(L83/(3.14*H83^2/4))</f>
        <v>0.104035584147661</v>
      </c>
    </row>
    <row r="84" customFormat="false" ht="14.25" hidden="false" customHeight="false" outlineLevel="0" collapsed="false">
      <c r="A84" s="14" t="n">
        <v>7</v>
      </c>
      <c r="B84" s="14" t="n">
        <v>1.75</v>
      </c>
      <c r="C84" s="19" t="n">
        <v>27996</v>
      </c>
      <c r="G84" s="20" t="n">
        <f aca="false">$G$11</f>
        <v>14.9</v>
      </c>
      <c r="H84" s="20" t="n">
        <f aca="false">$H$11</f>
        <v>9.2</v>
      </c>
      <c r="I84" s="6" t="n">
        <f aca="false">(3.14*POWER(H84,2)*0.25*G84)</f>
        <v>989.99176</v>
      </c>
      <c r="J84" s="6" t="n">
        <f aca="false">B84-C84/(2*10^5/1.8467)</f>
        <v>1.491498934</v>
      </c>
      <c r="K84" s="24" t="n">
        <f aca="false">G84-J84</f>
        <v>13.408501066</v>
      </c>
      <c r="L84" s="6" t="n">
        <f aca="false">I84/K84</f>
        <v>73.8331417603663</v>
      </c>
      <c r="M84" s="25" t="n">
        <f aca="false">C84/L84</f>
        <v>379.179313415433</v>
      </c>
      <c r="N84" s="17" t="n">
        <f aca="false">J84/G84</f>
        <v>0.100100599597315</v>
      </c>
      <c r="O84" s="18" t="n">
        <f aca="false">LN(L84/(3.14*H84^2/4))</f>
        <v>0.105472299235728</v>
      </c>
    </row>
    <row r="85" customFormat="false" ht="14.25" hidden="false" customHeight="false" outlineLevel="0" collapsed="false">
      <c r="A85" s="14" t="n">
        <v>7.1</v>
      </c>
      <c r="B85" s="14" t="n">
        <v>1.7707</v>
      </c>
      <c r="C85" s="19" t="n">
        <v>28145</v>
      </c>
      <c r="G85" s="20" t="n">
        <f aca="false">$G$11</f>
        <v>14.9</v>
      </c>
      <c r="H85" s="20" t="n">
        <f aca="false">$H$11</f>
        <v>9.2</v>
      </c>
      <c r="I85" s="6" t="n">
        <f aca="false">(3.14*POWER(H85,2)*0.25*G85)</f>
        <v>989.99176</v>
      </c>
      <c r="J85" s="6" t="n">
        <f aca="false">B85-C85/(2*10^5/1.8467)</f>
        <v>1.5108231425</v>
      </c>
      <c r="K85" s="24" t="n">
        <f aca="false">G85-J85</f>
        <v>13.3891768575</v>
      </c>
      <c r="L85" s="6" t="n">
        <f aca="false">I85/K85</f>
        <v>73.939702980729</v>
      </c>
      <c r="M85" s="25" t="n">
        <f aca="false">C85/L85</f>
        <v>380.647999185708</v>
      </c>
      <c r="N85" s="17" t="n">
        <f aca="false">J85/G85</f>
        <v>0.101397526342282</v>
      </c>
      <c r="O85" s="18" t="n">
        <f aca="false">LN(L85/(3.14*H85^2/4))</f>
        <v>0.106914529559172</v>
      </c>
    </row>
    <row r="86" customFormat="false" ht="14.25" hidden="false" customHeight="false" outlineLevel="0" collapsed="false">
      <c r="A86" s="14" t="n">
        <v>7.2</v>
      </c>
      <c r="B86" s="14" t="n">
        <v>1.7913</v>
      </c>
      <c r="C86" s="19" t="n">
        <v>28290</v>
      </c>
      <c r="G86" s="20" t="n">
        <f aca="false">$G$11</f>
        <v>14.9</v>
      </c>
      <c r="H86" s="20" t="n">
        <f aca="false">$H$11</f>
        <v>9.2</v>
      </c>
      <c r="I86" s="6" t="n">
        <f aca="false">(3.14*POWER(H86,2)*0.25*G86)</f>
        <v>989.99176</v>
      </c>
      <c r="J86" s="6" t="n">
        <f aca="false">B86-C86/(2*10^5/1.8467)</f>
        <v>1.530084285</v>
      </c>
      <c r="K86" s="24" t="n">
        <f aca="false">G86-J86</f>
        <v>13.369915715</v>
      </c>
      <c r="L86" s="6" t="n">
        <f aca="false">I86/K86</f>
        <v>74.0462229608005</v>
      </c>
      <c r="M86" s="25" t="n">
        <f aca="false">C86/L86</f>
        <v>382.058650243059</v>
      </c>
      <c r="N86" s="17" t="n">
        <f aca="false">J86/G86</f>
        <v>0.102690220469799</v>
      </c>
      <c r="O86" s="18" t="n">
        <f aca="false">LN(L86/(3.14*H86^2/4))</f>
        <v>0.108354125896325</v>
      </c>
    </row>
    <row r="87" customFormat="false" ht="14.25" hidden="false" customHeight="false" outlineLevel="0" collapsed="false">
      <c r="A87" s="14" t="n">
        <v>7.3</v>
      </c>
      <c r="B87" s="14" t="n">
        <v>1.812</v>
      </c>
      <c r="C87" s="19" t="n">
        <v>28411</v>
      </c>
      <c r="G87" s="20" t="n">
        <f aca="false">$G$11</f>
        <v>14.9</v>
      </c>
      <c r="H87" s="20" t="n">
        <f aca="false">$H$11</f>
        <v>9.2</v>
      </c>
      <c r="I87" s="6" t="n">
        <f aca="false">(3.14*POWER(H87,2)*0.25*G87)</f>
        <v>989.99176</v>
      </c>
      <c r="J87" s="6" t="n">
        <f aca="false">B87-C87/(2*10^5/1.8467)</f>
        <v>1.5496670315</v>
      </c>
      <c r="K87" s="24" t="n">
        <f aca="false">G87-J87</f>
        <v>13.3503329685</v>
      </c>
      <c r="L87" s="6" t="n">
        <f aca="false">I87/K87</f>
        <v>74.1548366123809</v>
      </c>
      <c r="M87" s="25" t="n">
        <f aca="false">C87/L87</f>
        <v>383.130774712765</v>
      </c>
      <c r="N87" s="17" t="n">
        <f aca="false">J87/G87</f>
        <v>0.104004498758389</v>
      </c>
      <c r="O87" s="18" t="n">
        <f aca="false">LN(L87/(3.14*H87^2/4))</f>
        <v>0.109819886955514</v>
      </c>
    </row>
    <row r="88" customFormat="false" ht="14.25" hidden="false" customHeight="false" outlineLevel="0" collapsed="false">
      <c r="A88" s="14" t="n">
        <v>7.4</v>
      </c>
      <c r="B88" s="14" t="n">
        <v>1.8324</v>
      </c>
      <c r="C88" s="19" t="n">
        <v>28535</v>
      </c>
      <c r="G88" s="20" t="n">
        <f aca="false">$G$11</f>
        <v>14.9</v>
      </c>
      <c r="H88" s="20" t="n">
        <f aca="false">$H$11</f>
        <v>9.2</v>
      </c>
      <c r="I88" s="6" t="n">
        <f aca="false">(3.14*POWER(H88,2)*0.25*G88)</f>
        <v>989.99176</v>
      </c>
      <c r="J88" s="6" t="n">
        <f aca="false">B88-C88/(2*10^5/1.8467)</f>
        <v>1.5689220775</v>
      </c>
      <c r="K88" s="24" t="n">
        <f aca="false">G88-J88</f>
        <v>13.3310779225</v>
      </c>
      <c r="L88" s="6" t="n">
        <f aca="false">I88/K88</f>
        <v>74.261943839448</v>
      </c>
      <c r="M88" s="25" t="n">
        <f aca="false">C88/L88</f>
        <v>384.247954264324</v>
      </c>
      <c r="N88" s="17" t="n">
        <f aca="false">J88/G88</f>
        <v>0.105296783724832</v>
      </c>
      <c r="O88" s="18" t="n">
        <f aca="false">LN(L88/(3.14*H88^2/4))</f>
        <v>0.111263217626545</v>
      </c>
    </row>
    <row r="89" customFormat="false" ht="14.25" hidden="false" customHeight="false" outlineLevel="0" collapsed="false">
      <c r="A89" s="14" t="n">
        <v>7.5</v>
      </c>
      <c r="B89" s="14" t="n">
        <v>1.8536</v>
      </c>
      <c r="C89" s="19" t="n">
        <v>28659</v>
      </c>
      <c r="G89" s="20" t="n">
        <f aca="false">$G$11</f>
        <v>14.9</v>
      </c>
      <c r="H89" s="20" t="n">
        <f aca="false">$H$11</f>
        <v>9.2</v>
      </c>
      <c r="I89" s="6" t="n">
        <f aca="false">(3.14*POWER(H89,2)*0.25*G89)</f>
        <v>989.99176</v>
      </c>
      <c r="J89" s="6" t="n">
        <f aca="false">B89-C89/(2*10^5/1.8467)</f>
        <v>1.5889771235</v>
      </c>
      <c r="K89" s="24" t="n">
        <f aca="false">G89-J89</f>
        <v>13.3110228765</v>
      </c>
      <c r="L89" s="6" t="n">
        <f aca="false">I89/K89</f>
        <v>74.3738305602182</v>
      </c>
      <c r="M89" s="25" t="n">
        <f aca="false">C89/L89</f>
        <v>385.337151308829</v>
      </c>
      <c r="N89" s="17" t="n">
        <f aca="false">J89/G89</f>
        <v>0.106642759966443</v>
      </c>
      <c r="O89" s="18" t="n">
        <f aca="false">LN(L89/(3.14*H89^2/4))</f>
        <v>0.112768733271826</v>
      </c>
    </row>
    <row r="90" customFormat="false" ht="14.25" hidden="false" customHeight="false" outlineLevel="0" collapsed="false">
      <c r="A90" s="14" t="n">
        <v>7.6</v>
      </c>
      <c r="B90" s="14" t="n">
        <v>1.8742</v>
      </c>
      <c r="C90" s="19" t="n">
        <v>28782</v>
      </c>
      <c r="G90" s="20" t="n">
        <f aca="false">$G$11</f>
        <v>14.9</v>
      </c>
      <c r="H90" s="20" t="n">
        <f aca="false">$H$11</f>
        <v>9.2</v>
      </c>
      <c r="I90" s="6" t="n">
        <f aca="false">(3.14*POWER(H90,2)*0.25*G90)</f>
        <v>989.99176</v>
      </c>
      <c r="J90" s="6" t="n">
        <f aca="false">B90-C90/(2*10^5/1.8467)</f>
        <v>1.608441403</v>
      </c>
      <c r="K90" s="24" t="n">
        <f aca="false">G90-J90</f>
        <v>13.291558597</v>
      </c>
      <c r="L90" s="6" t="n">
        <f aca="false">I90/K90</f>
        <v>74.4827442752612</v>
      </c>
      <c r="M90" s="25" t="n">
        <f aca="false">C90/L90</f>
        <v>386.425074425725</v>
      </c>
      <c r="N90" s="17" t="n">
        <f aca="false">J90/G90</f>
        <v>0.107949087449664</v>
      </c>
      <c r="O90" s="18" t="n">
        <f aca="false">LN(L90/(3.14*H90^2/4))</f>
        <v>0.114232071180797</v>
      </c>
    </row>
    <row r="91" customFormat="false" ht="14.25" hidden="false" customHeight="false" outlineLevel="0" collapsed="false">
      <c r="A91" s="14" t="n">
        <v>7.7</v>
      </c>
      <c r="B91" s="14" t="n">
        <v>1.8949</v>
      </c>
      <c r="C91" s="19" t="n">
        <v>28903</v>
      </c>
      <c r="G91" s="20" t="n">
        <f aca="false">$G$11</f>
        <v>14.9</v>
      </c>
      <c r="H91" s="20" t="n">
        <f aca="false">$H$11</f>
        <v>9.2</v>
      </c>
      <c r="I91" s="6" t="n">
        <f aca="false">(3.14*POWER(H91,2)*0.25*G91)</f>
        <v>989.99176</v>
      </c>
      <c r="J91" s="6" t="n">
        <f aca="false">B91-C91/(2*10^5/1.8467)</f>
        <v>1.6280241495</v>
      </c>
      <c r="K91" s="24" t="n">
        <f aca="false">G91-J91</f>
        <v>13.2719758505</v>
      </c>
      <c r="L91" s="6" t="n">
        <f aca="false">I91/K91</f>
        <v>74.5926432621337</v>
      </c>
      <c r="M91" s="25" t="n">
        <f aca="false">C91/L91</f>
        <v>387.477889722033</v>
      </c>
      <c r="N91" s="17" t="n">
        <f aca="false">J91/G91</f>
        <v>0.109263365738255</v>
      </c>
      <c r="O91" s="18" t="n">
        <f aca="false">LN(L91/(3.14*H91^2/4))</f>
        <v>0.115706479647505</v>
      </c>
    </row>
    <row r="92" customFormat="false" ht="14.25" hidden="false" customHeight="false" outlineLevel="0" collapsed="false">
      <c r="A92" s="14" t="n">
        <v>7.8</v>
      </c>
      <c r="B92" s="14" t="n">
        <v>1.9155</v>
      </c>
      <c r="C92" s="19" t="n">
        <v>29021</v>
      </c>
      <c r="G92" s="20" t="n">
        <f aca="false">$G$11</f>
        <v>14.9</v>
      </c>
      <c r="H92" s="20" t="n">
        <f aca="false">$H$11</f>
        <v>9.2</v>
      </c>
      <c r="I92" s="6" t="n">
        <f aca="false">(3.14*POWER(H92,2)*0.25*G92)</f>
        <v>989.99176</v>
      </c>
      <c r="J92" s="6" t="n">
        <f aca="false">B92-C92/(2*10^5/1.8467)</f>
        <v>1.6475345965</v>
      </c>
      <c r="K92" s="24" t="n">
        <f aca="false">G92-J92</f>
        <v>13.2524654035</v>
      </c>
      <c r="L92" s="6" t="n">
        <f aca="false">I92/K92</f>
        <v>74.7024594939551</v>
      </c>
      <c r="M92" s="25" t="n">
        <f aca="false">C92/L92</f>
        <v>388.487878399082</v>
      </c>
      <c r="N92" s="17" t="n">
        <f aca="false">J92/G92</f>
        <v>0.110572791711409</v>
      </c>
      <c r="O92" s="18" t="n">
        <f aca="false">LN(L92/(3.14*H92^2/4))</f>
        <v>0.117177609639042</v>
      </c>
    </row>
    <row r="93" customFormat="false" ht="14.25" hidden="false" customHeight="false" outlineLevel="0" collapsed="false">
      <c r="A93" s="14" t="n">
        <v>7.9</v>
      </c>
      <c r="B93" s="14" t="n">
        <v>1.9363</v>
      </c>
      <c r="C93" s="19" t="n">
        <v>29131</v>
      </c>
      <c r="G93" s="20" t="n">
        <f aca="false">$G$11</f>
        <v>14.9</v>
      </c>
      <c r="H93" s="20" t="n">
        <f aca="false">$H$11</f>
        <v>9.2</v>
      </c>
      <c r="I93" s="6" t="n">
        <f aca="false">(3.14*POWER(H93,2)*0.25*G93)</f>
        <v>989.99176</v>
      </c>
      <c r="J93" s="6" t="n">
        <f aca="false">B93-C93/(2*10^5/1.8467)</f>
        <v>1.6673189115</v>
      </c>
      <c r="K93" s="24" t="n">
        <f aca="false">G93-J93</f>
        <v>13.2326810885</v>
      </c>
      <c r="L93" s="6" t="n">
        <f aca="false">I93/K93</f>
        <v>74.814147894818</v>
      </c>
      <c r="M93" s="25" t="n">
        <f aca="false">C93/L93</f>
        <v>389.378223500662</v>
      </c>
      <c r="N93" s="17" t="n">
        <f aca="false">J93/G93</f>
        <v>0.111900598087248</v>
      </c>
      <c r="O93" s="18" t="n">
        <f aca="false">LN(L93/(3.14*H93^2/4))</f>
        <v>0.118671603163743</v>
      </c>
    </row>
    <row r="94" customFormat="false" ht="14.25" hidden="false" customHeight="false" outlineLevel="0" collapsed="false">
      <c r="A94" s="14" t="n">
        <v>8</v>
      </c>
      <c r="B94" s="14" t="n">
        <v>1.957</v>
      </c>
      <c r="C94" s="19" t="n">
        <v>29247</v>
      </c>
      <c r="G94" s="20" t="n">
        <f aca="false">$G$11</f>
        <v>14.9</v>
      </c>
      <c r="H94" s="20" t="n">
        <f aca="false">$H$11</f>
        <v>9.2</v>
      </c>
      <c r="I94" s="6" t="n">
        <f aca="false">(3.14*POWER(H94,2)*0.25*G94)</f>
        <v>989.99176</v>
      </c>
      <c r="J94" s="6" t="n">
        <f aca="false">B94-C94/(2*10^5/1.8467)</f>
        <v>1.6869478255</v>
      </c>
      <c r="K94" s="24" t="n">
        <f aca="false">G94-J94</f>
        <v>13.2130521745</v>
      </c>
      <c r="L94" s="6" t="n">
        <f aca="false">I94/K94</f>
        <v>74.9252895489654</v>
      </c>
      <c r="M94" s="25" t="n">
        <f aca="false">C94/L94</f>
        <v>390.348841840463</v>
      </c>
      <c r="N94" s="17" t="n">
        <f aca="false">J94/G94</f>
        <v>0.113217974865772</v>
      </c>
      <c r="O94" s="18" t="n">
        <f aca="false">LN(L94/(3.14*H94^2/4))</f>
        <v>0.120156070802389</v>
      </c>
    </row>
    <row r="95" customFormat="false" ht="14.25" hidden="false" customHeight="false" outlineLevel="0" collapsed="false">
      <c r="A95" s="14" t="n">
        <v>8.1</v>
      </c>
      <c r="B95" s="14" t="n">
        <v>1.9778</v>
      </c>
      <c r="C95" s="19" t="n">
        <v>29360</v>
      </c>
      <c r="G95" s="20" t="n">
        <f aca="false">$G$11</f>
        <v>14.9</v>
      </c>
      <c r="H95" s="20" t="n">
        <f aca="false">$H$11</f>
        <v>9.2</v>
      </c>
      <c r="I95" s="6" t="n">
        <f aca="false">(3.14*POWER(H95,2)*0.25*G95)</f>
        <v>989.99176</v>
      </c>
      <c r="J95" s="6" t="n">
        <f aca="false">B95-C95/(2*10^5/1.8467)</f>
        <v>1.70670444</v>
      </c>
      <c r="K95" s="24" t="n">
        <f aca="false">G95-J95</f>
        <v>13.19329556</v>
      </c>
      <c r="L95" s="6" t="n">
        <f aca="false">I95/K95</f>
        <v>75.0374882073816</v>
      </c>
      <c r="M95" s="25" t="n">
        <f aca="false">C95/L95</f>
        <v>391.271092641822</v>
      </c>
      <c r="N95" s="17" t="n">
        <f aca="false">J95/G95</f>
        <v>0.114543922147651</v>
      </c>
      <c r="O95" s="18" t="n">
        <f aca="false">LN(L95/(3.14*H95^2/4))</f>
        <v>0.121652424511355</v>
      </c>
    </row>
    <row r="96" customFormat="false" ht="14.25" hidden="false" customHeight="false" outlineLevel="0" collapsed="false">
      <c r="A96" s="14" t="n">
        <v>8.2</v>
      </c>
      <c r="B96" s="14" t="n">
        <v>1.9985</v>
      </c>
      <c r="C96" s="19" t="n">
        <v>29470</v>
      </c>
      <c r="G96" s="20" t="n">
        <f aca="false">$G$11</f>
        <v>14.9</v>
      </c>
      <c r="H96" s="20" t="n">
        <f aca="false">$H$11</f>
        <v>9.2</v>
      </c>
      <c r="I96" s="6" t="n">
        <f aca="false">(3.14*POWER(H96,2)*0.25*G96)</f>
        <v>989.99176</v>
      </c>
      <c r="J96" s="6" t="n">
        <f aca="false">B96-C96/(2*10^5/1.8467)</f>
        <v>1.726388755</v>
      </c>
      <c r="K96" s="24" t="n">
        <f aca="false">G96-J96</f>
        <v>13.173611245</v>
      </c>
      <c r="L96" s="6" t="n">
        <f aca="false">I96/K96</f>
        <v>75.1496109599976</v>
      </c>
      <c r="M96" s="25" t="n">
        <f aca="false">C96/L96</f>
        <v>392.151065368615</v>
      </c>
      <c r="N96" s="17" t="n">
        <f aca="false">J96/G96</f>
        <v>0.115865017114094</v>
      </c>
      <c r="O96" s="18" t="n">
        <f aca="false">LN(L96/(3.14*H96^2/4))</f>
        <v>0.123145532428984</v>
      </c>
    </row>
    <row r="97" customFormat="false" ht="14.25" hidden="false" customHeight="false" outlineLevel="0" collapsed="false">
      <c r="A97" s="14" t="n">
        <v>8.3</v>
      </c>
      <c r="B97" s="14" t="n">
        <v>2.0199</v>
      </c>
      <c r="C97" s="19" t="n">
        <v>29580</v>
      </c>
      <c r="G97" s="20" t="n">
        <f aca="false">$G$11</f>
        <v>14.9</v>
      </c>
      <c r="H97" s="20" t="n">
        <f aca="false">$H$11</f>
        <v>9.2</v>
      </c>
      <c r="I97" s="6" t="n">
        <f aca="false">(3.14*POWER(H97,2)*0.25*G97)</f>
        <v>989.99176</v>
      </c>
      <c r="J97" s="6" t="n">
        <f aca="false">B97-C97/(2*10^5/1.8467)</f>
        <v>1.74677307</v>
      </c>
      <c r="K97" s="24" t="n">
        <f aca="false">G97-J97</f>
        <v>13.15322693</v>
      </c>
      <c r="L97" s="6" t="n">
        <f aca="false">I97/K97</f>
        <v>75.2660746498654</v>
      </c>
      <c r="M97" s="25" t="n">
        <f aca="false">C97/L97</f>
        <v>393.005748441179</v>
      </c>
      <c r="N97" s="17" t="n">
        <f aca="false">J97/G97</f>
        <v>0.117233091946309</v>
      </c>
      <c r="O97" s="18" t="n">
        <f aca="false">LN(L97/(3.14*H97^2/4))</f>
        <v>0.124694090515452</v>
      </c>
    </row>
    <row r="98" customFormat="false" ht="14.25" hidden="false" customHeight="false" outlineLevel="0" collapsed="false">
      <c r="A98" s="14" t="n">
        <v>8.4</v>
      </c>
      <c r="B98" s="14" t="n">
        <v>2.0405</v>
      </c>
      <c r="C98" s="19" t="n">
        <v>29687</v>
      </c>
      <c r="G98" s="20" t="n">
        <f aca="false">$G$11</f>
        <v>14.9</v>
      </c>
      <c r="H98" s="20" t="n">
        <f aca="false">$H$11</f>
        <v>9.2</v>
      </c>
      <c r="I98" s="6" t="n">
        <f aca="false">(3.14*POWER(H98,2)*0.25*G98)</f>
        <v>989.99176</v>
      </c>
      <c r="J98" s="6" t="n">
        <f aca="false">B98-C98/(2*10^5/1.8467)</f>
        <v>1.7663850855</v>
      </c>
      <c r="K98" s="24" t="n">
        <f aca="false">G98-J98</f>
        <v>13.1336149145</v>
      </c>
      <c r="L98" s="6" t="n">
        <f aca="false">I98/K98</f>
        <v>75.3784671200472</v>
      </c>
      <c r="M98" s="25" t="n">
        <f aca="false">C98/L98</f>
        <v>393.839263840703</v>
      </c>
      <c r="N98" s="17" t="n">
        <f aca="false">J98/G98</f>
        <v>0.118549334597315</v>
      </c>
      <c r="O98" s="18" t="n">
        <f aca="false">LN(L98/(3.14*H98^2/4))</f>
        <v>0.126186245355117</v>
      </c>
    </row>
    <row r="99" customFormat="false" ht="14.25" hidden="false" customHeight="false" outlineLevel="0" collapsed="false">
      <c r="A99" s="14" t="n">
        <v>8.5</v>
      </c>
      <c r="B99" s="14" t="n">
        <v>2.0611</v>
      </c>
      <c r="C99" s="19" t="n">
        <v>29790</v>
      </c>
      <c r="G99" s="20" t="n">
        <f aca="false">$G$11</f>
        <v>14.9</v>
      </c>
      <c r="H99" s="20" t="n">
        <f aca="false">$H$11</f>
        <v>9.2</v>
      </c>
      <c r="I99" s="6" t="n">
        <f aca="false">(3.14*POWER(H99,2)*0.25*G99)</f>
        <v>989.99176</v>
      </c>
      <c r="J99" s="6" t="n">
        <f aca="false">B99-C99/(2*10^5/1.8467)</f>
        <v>1.786034035</v>
      </c>
      <c r="K99" s="24" t="n">
        <f aca="false">G99-J99</f>
        <v>13.113965965</v>
      </c>
      <c r="L99" s="6" t="n">
        <f aca="false">I99/K99</f>
        <v>75.4914083689251</v>
      </c>
      <c r="M99" s="25" t="n">
        <f aca="false">C99/L99</f>
        <v>394.614442141771</v>
      </c>
      <c r="N99" s="17" t="n">
        <f aca="false">J99/G99</f>
        <v>0.119868056040268</v>
      </c>
      <c r="O99" s="18" t="n">
        <f aca="false">LN(L99/(3.14*H99^2/4))</f>
        <v>0.127683446431334</v>
      </c>
    </row>
    <row r="100" customFormat="false" ht="14.25" hidden="false" customHeight="false" outlineLevel="0" collapsed="false">
      <c r="A100" s="14" t="n">
        <v>8.6</v>
      </c>
      <c r="B100" s="14" t="n">
        <v>2.0816</v>
      </c>
      <c r="C100" s="19" t="n">
        <v>29898</v>
      </c>
      <c r="G100" s="20" t="n">
        <f aca="false">$G$11</f>
        <v>14.9</v>
      </c>
      <c r="H100" s="20" t="n">
        <f aca="false">$H$11</f>
        <v>9.2</v>
      </c>
      <c r="I100" s="6" t="n">
        <f aca="false">(3.14*POWER(H100,2)*0.25*G100)</f>
        <v>989.99176</v>
      </c>
      <c r="J100" s="6" t="n">
        <f aca="false">B100-C100/(2*10^5/1.8467)</f>
        <v>1.805536817</v>
      </c>
      <c r="K100" s="24" t="n">
        <f aca="false">G100-J100</f>
        <v>13.094463183</v>
      </c>
      <c r="L100" s="6" t="n">
        <f aca="false">I100/K100</f>
        <v>75.6038446299399</v>
      </c>
      <c r="M100" s="25" t="n">
        <f aca="false">C100/L100</f>
        <v>395.456079599424</v>
      </c>
      <c r="N100" s="17" t="n">
        <f aca="false">J100/G100</f>
        <v>0.121176967583893</v>
      </c>
      <c r="O100" s="18" t="n">
        <f aca="false">LN(L100/(3.14*H100^2/4))</f>
        <v>0.129171729875545</v>
      </c>
    </row>
    <row r="101" customFormat="false" ht="14.25" hidden="false" customHeight="false" outlineLevel="0" collapsed="false">
      <c r="A101" s="14" t="n">
        <v>8.7</v>
      </c>
      <c r="B101" s="14" t="n">
        <v>2.1022</v>
      </c>
      <c r="C101" s="19" t="n">
        <v>30006</v>
      </c>
      <c r="G101" s="20" t="n">
        <f aca="false">$G$11</f>
        <v>14.9</v>
      </c>
      <c r="H101" s="20" t="n">
        <f aca="false">$H$11</f>
        <v>9.2</v>
      </c>
      <c r="I101" s="6" t="n">
        <f aca="false">(3.14*POWER(H101,2)*0.25*G101)</f>
        <v>989.99176</v>
      </c>
      <c r="J101" s="6" t="n">
        <f aca="false">B101-C101/(2*10^5/1.8467)</f>
        <v>1.825139599</v>
      </c>
      <c r="K101" s="24" t="n">
        <f aca="false">G101-J101</f>
        <v>13.074860401</v>
      </c>
      <c r="L101" s="6" t="n">
        <f aca="false">I101/K101</f>
        <v>75.7171954145134</v>
      </c>
      <c r="M101" s="25" t="n">
        <f aca="false">C101/L101</f>
        <v>396.290430934906</v>
      </c>
      <c r="N101" s="17" t="n">
        <f aca="false">J101/G101</f>
        <v>0.122492590536913</v>
      </c>
      <c r="O101" s="18" t="n">
        <f aca="false">LN(L101/(3.14*H101^2/4))</f>
        <v>0.130669879845187</v>
      </c>
    </row>
    <row r="102" customFormat="false" ht="14.25" hidden="false" customHeight="false" outlineLevel="0" collapsed="false">
      <c r="A102" s="14" t="n">
        <v>8.8</v>
      </c>
      <c r="B102" s="14" t="n">
        <v>2.1229</v>
      </c>
      <c r="C102" s="19" t="n">
        <v>30113</v>
      </c>
      <c r="G102" s="20" t="n">
        <f aca="false">$G$11</f>
        <v>14.9</v>
      </c>
      <c r="H102" s="20" t="n">
        <f aca="false">$H$11</f>
        <v>9.2</v>
      </c>
      <c r="I102" s="6" t="n">
        <f aca="false">(3.14*POWER(H102,2)*0.25*G102)</f>
        <v>989.99176</v>
      </c>
      <c r="J102" s="6" t="n">
        <f aca="false">B102-C102/(2*10^5/1.8467)</f>
        <v>1.8448516145</v>
      </c>
      <c r="K102" s="24" t="n">
        <f aca="false">G102-J102</f>
        <v>13.0551483855</v>
      </c>
      <c r="L102" s="6" t="n">
        <f aca="false">I102/K102</f>
        <v>75.831521080186</v>
      </c>
      <c r="M102" s="25" t="n">
        <f aca="false">C102/L102</f>
        <v>397.103995423721</v>
      </c>
      <c r="N102" s="17" t="n">
        <f aca="false">J102/G102</f>
        <v>0.123815544597315</v>
      </c>
      <c r="O102" s="18" t="n">
        <f aca="false">LN(L102/(3.14*H102^2/4))</f>
        <v>0.132178644683376</v>
      </c>
    </row>
    <row r="103" customFormat="false" ht="14.25" hidden="false" customHeight="false" outlineLevel="0" collapsed="false">
      <c r="A103" s="14" t="n">
        <v>8.9</v>
      </c>
      <c r="B103" s="14" t="n">
        <v>2.1435</v>
      </c>
      <c r="C103" s="19" t="n">
        <v>30213</v>
      </c>
      <c r="G103" s="20" t="n">
        <f aca="false">$G$11</f>
        <v>14.9</v>
      </c>
      <c r="H103" s="20" t="n">
        <f aca="false">$H$11</f>
        <v>9.2</v>
      </c>
      <c r="I103" s="6" t="n">
        <f aca="false">(3.14*POWER(H103,2)*0.25*G103)</f>
        <v>989.99176</v>
      </c>
      <c r="J103" s="6" t="n">
        <f aca="false">B103-C103/(2*10^5/1.8467)</f>
        <v>1.8645282645</v>
      </c>
      <c r="K103" s="24" t="n">
        <f aca="false">G103-J103</f>
        <v>13.0354717355</v>
      </c>
      <c r="L103" s="6" t="n">
        <f aca="false">I103/K103</f>
        <v>75.9459864658306</v>
      </c>
      <c r="M103" s="25" t="n">
        <f aca="false">C103/L103</f>
        <v>397.822207676417</v>
      </c>
      <c r="N103" s="17" t="n">
        <f aca="false">J103/G103</f>
        <v>0.125136125134228</v>
      </c>
      <c r="O103" s="18" t="n">
        <f aca="false">LN(L103/(3.14*H103^2/4))</f>
        <v>0.133686976309012</v>
      </c>
    </row>
    <row r="104" customFormat="false" ht="14.25" hidden="false" customHeight="false" outlineLevel="0" collapsed="false">
      <c r="A104" s="14" t="n">
        <v>9</v>
      </c>
      <c r="B104" s="14" t="n">
        <v>2.1641</v>
      </c>
      <c r="C104" s="19" t="n">
        <v>30323</v>
      </c>
      <c r="G104" s="20" t="n">
        <f aca="false">$G$11</f>
        <v>14.9</v>
      </c>
      <c r="H104" s="20" t="n">
        <f aca="false">$H$11</f>
        <v>9.2</v>
      </c>
      <c r="I104" s="6" t="n">
        <f aca="false">(3.14*POWER(H104,2)*0.25*G104)</f>
        <v>989.99176</v>
      </c>
      <c r="J104" s="6" t="n">
        <f aca="false">B104-C104/(2*10^5/1.8467)</f>
        <v>1.8841125795</v>
      </c>
      <c r="K104" s="24" t="n">
        <f aca="false">G104-J104</f>
        <v>13.0158874205</v>
      </c>
      <c r="L104" s="6" t="n">
        <f aca="false">I104/K104</f>
        <v>76.0602583609293</v>
      </c>
      <c r="M104" s="25" t="n">
        <f aca="false">C104/L104</f>
        <v>398.670746766439</v>
      </c>
      <c r="N104" s="17" t="n">
        <f aca="false">J104/G104</f>
        <v>0.126450508691275</v>
      </c>
      <c r="O104" s="18" t="n">
        <f aca="false">LN(L104/(3.14*H104^2/4))</f>
        <v>0.135190492388309</v>
      </c>
    </row>
    <row r="105" customFormat="false" ht="14.25" hidden="false" customHeight="false" outlineLevel="0" collapsed="false">
      <c r="A105" s="14" t="n">
        <v>9.1</v>
      </c>
      <c r="B105" s="14" t="n">
        <v>2.1855</v>
      </c>
      <c r="C105" s="19" t="n">
        <v>30431</v>
      </c>
      <c r="G105" s="20" t="n">
        <f aca="false">$G$11</f>
        <v>14.9</v>
      </c>
      <c r="H105" s="20" t="n">
        <f aca="false">$H$11</f>
        <v>9.2</v>
      </c>
      <c r="I105" s="6" t="n">
        <f aca="false">(3.14*POWER(H105,2)*0.25*G105)</f>
        <v>989.99176</v>
      </c>
      <c r="J105" s="6" t="n">
        <f aca="false">B105-C105/(2*10^5/1.8467)</f>
        <v>1.9045153615</v>
      </c>
      <c r="K105" s="24" t="n">
        <f aca="false">G105-J105</f>
        <v>12.9954846385</v>
      </c>
      <c r="L105" s="6" t="n">
        <f aca="false">I105/K105</f>
        <v>76.17967221223</v>
      </c>
      <c r="M105" s="25" t="n">
        <f aca="false">C105/L105</f>
        <v>399.463519811714</v>
      </c>
      <c r="N105" s="17" t="n">
        <f aca="false">J105/G105</f>
        <v>0.127819822919463</v>
      </c>
      <c r="O105" s="18" t="n">
        <f aca="false">LN(L105/(3.14*H105^2/4))</f>
        <v>0.136759251324823</v>
      </c>
    </row>
    <row r="106" customFormat="false" ht="14.25" hidden="false" customHeight="false" outlineLevel="0" collapsed="false">
      <c r="A106" s="14" t="n">
        <v>9.2</v>
      </c>
      <c r="B106" s="14" t="n">
        <v>2.2062</v>
      </c>
      <c r="C106" s="19" t="n">
        <v>30539</v>
      </c>
      <c r="G106" s="20" t="n">
        <f aca="false">$G$11</f>
        <v>14.9</v>
      </c>
      <c r="H106" s="20" t="n">
        <f aca="false">$H$11</f>
        <v>9.2</v>
      </c>
      <c r="I106" s="6" t="n">
        <f aca="false">(3.14*POWER(H106,2)*0.25*G106)</f>
        <v>989.99176</v>
      </c>
      <c r="J106" s="6" t="n">
        <f aca="false">B106-C106/(2*10^5/1.8467)</f>
        <v>1.9242181435</v>
      </c>
      <c r="K106" s="24" t="n">
        <f aca="false">G106-J106</f>
        <v>12.9757818565</v>
      </c>
      <c r="L106" s="6" t="n">
        <f aca="false">I106/K106</f>
        <v>76.2953455096874</v>
      </c>
      <c r="M106" s="25" t="n">
        <f aca="false">C106/L106</f>
        <v>400.273434715915</v>
      </c>
      <c r="N106" s="17" t="n">
        <f aca="false">J106/G106</f>
        <v>0.129142157281879</v>
      </c>
      <c r="O106" s="18" t="n">
        <f aca="false">LN(L106/(3.14*H106^2/4))</f>
        <v>0.138276527025155</v>
      </c>
    </row>
    <row r="107" customFormat="false" ht="14.25" hidden="false" customHeight="false" outlineLevel="0" collapsed="false">
      <c r="A107" s="14" t="n">
        <v>9.3</v>
      </c>
      <c r="B107" s="14" t="n">
        <v>2.227</v>
      </c>
      <c r="C107" s="19" t="n">
        <v>30644</v>
      </c>
      <c r="G107" s="20" t="n">
        <f aca="false">$G$11</f>
        <v>14.9</v>
      </c>
      <c r="H107" s="20" t="n">
        <f aca="false">$H$11</f>
        <v>9.2</v>
      </c>
      <c r="I107" s="6" t="n">
        <f aca="false">(3.14*POWER(H107,2)*0.25*G107)</f>
        <v>989.99176</v>
      </c>
      <c r="J107" s="6" t="n">
        <f aca="false">B107-C107/(2*10^5/1.8467)</f>
        <v>1.944048626</v>
      </c>
      <c r="K107" s="24" t="n">
        <f aca="false">G107-J107</f>
        <v>12.955951374</v>
      </c>
      <c r="L107" s="6" t="n">
        <f aca="false">I107/K107</f>
        <v>76.412123773999</v>
      </c>
      <c r="M107" s="25" t="n">
        <f aca="false">C107/L107</f>
        <v>401.035836808234</v>
      </c>
      <c r="N107" s="17" t="n">
        <f aca="false">J107/G107</f>
        <v>0.130473062147651</v>
      </c>
      <c r="O107" s="18" t="n">
        <f aca="false">LN(L107/(3.14*H107^2/4))</f>
        <v>0.139805964813931</v>
      </c>
    </row>
    <row r="108" customFormat="false" ht="14.25" hidden="false" customHeight="false" outlineLevel="0" collapsed="false">
      <c r="A108" s="14" t="n">
        <v>9.4</v>
      </c>
      <c r="B108" s="14" t="n">
        <v>2.2477</v>
      </c>
      <c r="C108" s="19" t="n">
        <v>30749</v>
      </c>
      <c r="G108" s="20" t="n">
        <f aca="false">$G$11</f>
        <v>14.9</v>
      </c>
      <c r="H108" s="20" t="n">
        <f aca="false">$H$11</f>
        <v>9.2</v>
      </c>
      <c r="I108" s="6" t="n">
        <f aca="false">(3.14*POWER(H108,2)*0.25*G108)</f>
        <v>989.99176</v>
      </c>
      <c r="J108" s="6" t="n">
        <f aca="false">B108-C108/(2*10^5/1.8467)</f>
        <v>1.9637791085</v>
      </c>
      <c r="K108" s="24" t="n">
        <f aca="false">G108-J108</f>
        <v>12.9362208915</v>
      </c>
      <c r="L108" s="6" t="n">
        <f aca="false">I108/K108</f>
        <v>76.5286684807998</v>
      </c>
      <c r="M108" s="25" t="n">
        <f aca="false">C108/L108</f>
        <v>401.797138385004</v>
      </c>
      <c r="N108" s="17" t="n">
        <f aca="false">J108/G108</f>
        <v>0.131797255604027</v>
      </c>
      <c r="O108" s="18" t="n">
        <f aca="false">LN(L108/(3.14*H108^2/4))</f>
        <v>0.141330015103472</v>
      </c>
    </row>
    <row r="109" customFormat="false" ht="14.25" hidden="false" customHeight="false" outlineLevel="0" collapsed="false">
      <c r="A109" s="14" t="n">
        <v>9.5</v>
      </c>
      <c r="B109" s="14" t="n">
        <v>2.2711</v>
      </c>
      <c r="C109" s="19" t="n">
        <v>30865</v>
      </c>
      <c r="G109" s="20" t="n">
        <f aca="false">$G$11</f>
        <v>14.9</v>
      </c>
      <c r="H109" s="20" t="n">
        <f aca="false">$H$11</f>
        <v>9.2</v>
      </c>
      <c r="I109" s="6" t="n">
        <f aca="false">(3.14*POWER(H109,2)*0.25*G109)</f>
        <v>989.99176</v>
      </c>
      <c r="J109" s="6" t="n">
        <f aca="false">B109-C109/(2*10^5/1.8467)</f>
        <v>1.9861080225</v>
      </c>
      <c r="K109" s="24" t="n">
        <f aca="false">G109-J109</f>
        <v>12.9138919775</v>
      </c>
      <c r="L109" s="6" t="n">
        <f aca="false">I109/K109</f>
        <v>76.6609912584736</v>
      </c>
      <c r="M109" s="25" t="n">
        <f aca="false">C109/L109</f>
        <v>402.616761058231</v>
      </c>
      <c r="N109" s="17" t="n">
        <f aca="false">J109/G109</f>
        <v>0.133295840436242</v>
      </c>
      <c r="O109" s="18" t="n">
        <f aca="false">LN(L109/(3.14*H109^2/4))</f>
        <v>0.143057583541299</v>
      </c>
    </row>
    <row r="110" customFormat="false" ht="14.25" hidden="false" customHeight="false" outlineLevel="0" collapsed="false">
      <c r="A110" s="14" t="n">
        <v>9.6</v>
      </c>
      <c r="B110" s="14" t="n">
        <v>2.2919</v>
      </c>
      <c r="C110" s="19" t="n">
        <v>30968</v>
      </c>
      <c r="G110" s="20" t="n">
        <f aca="false">$G$11</f>
        <v>14.9</v>
      </c>
      <c r="H110" s="20" t="n">
        <f aca="false">$H$11</f>
        <v>9.2</v>
      </c>
      <c r="I110" s="6" t="n">
        <f aca="false">(3.14*POWER(H110,2)*0.25*G110)</f>
        <v>989.99176</v>
      </c>
      <c r="J110" s="6" t="n">
        <f aca="false">B110-C110/(2*10^5/1.8467)</f>
        <v>2.005956972</v>
      </c>
      <c r="K110" s="24" t="n">
        <f aca="false">G110-J110</f>
        <v>12.894043028</v>
      </c>
      <c r="L110" s="6" t="n">
        <f aca="false">I110/K110</f>
        <v>76.7790023540474</v>
      </c>
      <c r="M110" s="25" t="n">
        <f aca="false">C110/L110</f>
        <v>403.339442432434</v>
      </c>
      <c r="N110" s="17" t="n">
        <f aca="false">J110/G110</f>
        <v>0.134627984697987</v>
      </c>
      <c r="O110" s="18" t="n">
        <f aca="false">LN(L110/(3.14*H110^2/4))</f>
        <v>0.144595789012558</v>
      </c>
    </row>
    <row r="111" customFormat="false" ht="14.25" hidden="false" customHeight="false" outlineLevel="0" collapsed="false">
      <c r="A111" s="14" t="n">
        <v>9.7</v>
      </c>
      <c r="B111" s="14" t="n">
        <v>2.3125</v>
      </c>
      <c r="C111" s="19" t="n">
        <v>31076</v>
      </c>
      <c r="G111" s="20" t="n">
        <f aca="false">$G$11</f>
        <v>14.9</v>
      </c>
      <c r="H111" s="20" t="n">
        <f aca="false">$H$11</f>
        <v>9.2</v>
      </c>
      <c r="I111" s="6" t="n">
        <f aca="false">(3.14*POWER(H111,2)*0.25*G111)</f>
        <v>989.99176</v>
      </c>
      <c r="J111" s="6" t="n">
        <f aca="false">B111-C111/(2*10^5/1.8467)</f>
        <v>2.025559754</v>
      </c>
      <c r="K111" s="24" t="n">
        <f aca="false">G111-J111</f>
        <v>12.874440246</v>
      </c>
      <c r="L111" s="6" t="n">
        <f aca="false">I111/K111</f>
        <v>76.8959070129347</v>
      </c>
      <c r="M111" s="25" t="n">
        <f aca="false">C111/L111</f>
        <v>404.13074254749</v>
      </c>
      <c r="N111" s="17" t="n">
        <f aca="false">J111/G111</f>
        <v>0.135943607651007</v>
      </c>
      <c r="O111" s="18" t="n">
        <f aca="false">LN(L111/(3.14*H111^2/4))</f>
        <v>0.146117243385559</v>
      </c>
    </row>
    <row r="112" customFormat="false" ht="14.25" hidden="false" customHeight="false" outlineLevel="0" collapsed="false">
      <c r="A112" s="14" t="n">
        <v>9.8</v>
      </c>
      <c r="B112" s="14" t="n">
        <v>2.3331</v>
      </c>
      <c r="C112" s="19" t="n">
        <v>31179</v>
      </c>
      <c r="G112" s="20" t="n">
        <f aca="false">$G$11</f>
        <v>14.9</v>
      </c>
      <c r="H112" s="20" t="n">
        <f aca="false">$H$11</f>
        <v>9.2</v>
      </c>
      <c r="I112" s="6" t="n">
        <f aca="false">(3.14*POWER(H112,2)*0.25*G112)</f>
        <v>989.99176</v>
      </c>
      <c r="J112" s="6" t="n">
        <f aca="false">B112-C112/(2*10^5/1.8467)</f>
        <v>2.0452087035</v>
      </c>
      <c r="K112" s="24" t="n">
        <f aca="false">G112-J112</f>
        <v>12.8547912965</v>
      </c>
      <c r="L112" s="6" t="n">
        <f aca="false">I112/K112</f>
        <v>77.0134448055603</v>
      </c>
      <c r="M112" s="25" t="n">
        <f aca="false">C112/L112</f>
        <v>404.851387685867</v>
      </c>
      <c r="N112" s="17" t="n">
        <f aca="false">J112/G112</f>
        <v>0.13726232909396</v>
      </c>
      <c r="O112" s="18" t="n">
        <f aca="false">LN(L112/(3.14*H112^2/4))</f>
        <v>0.147644607565664</v>
      </c>
    </row>
    <row r="113" customFormat="false" ht="14.25" hidden="false" customHeight="false" outlineLevel="0" collapsed="false">
      <c r="A113" s="14" t="n">
        <v>9.9</v>
      </c>
      <c r="B113" s="14" t="n">
        <v>2.3544</v>
      </c>
      <c r="C113" s="19" t="n">
        <v>31284</v>
      </c>
      <c r="G113" s="20" t="n">
        <f aca="false">$G$11</f>
        <v>14.9</v>
      </c>
      <c r="H113" s="20" t="n">
        <f aca="false">$H$11</f>
        <v>9.2</v>
      </c>
      <c r="I113" s="6" t="n">
        <f aca="false">(3.14*POWER(H113,2)*0.25*G113)</f>
        <v>989.99176</v>
      </c>
      <c r="J113" s="6" t="n">
        <f aca="false">B113-C113/(2*10^5/1.8467)</f>
        <v>2.065539186</v>
      </c>
      <c r="K113" s="24" t="n">
        <f aca="false">G113-J113</f>
        <v>12.834460814</v>
      </c>
      <c r="L113" s="6" t="n">
        <f aca="false">I113/K113</f>
        <v>77.1354382819186</v>
      </c>
      <c r="M113" s="25" t="n">
        <f aca="false">C113/L113</f>
        <v>405.572337395188</v>
      </c>
      <c r="N113" s="17" t="n">
        <f aca="false">J113/G113</f>
        <v>0.138626791006711</v>
      </c>
      <c r="O113" s="18" t="n">
        <f aca="false">LN(L113/(3.14*H113^2/4))</f>
        <v>0.149227408548501</v>
      </c>
    </row>
    <row r="114" customFormat="false" ht="14.25" hidden="false" customHeight="false" outlineLevel="0" collapsed="false">
      <c r="A114" s="14" t="n">
        <v>10</v>
      </c>
      <c r="B114" s="14" t="n">
        <v>2.3955</v>
      </c>
      <c r="C114" s="19" t="n">
        <v>31488</v>
      </c>
      <c r="G114" s="20" t="n">
        <f aca="false">$G$11</f>
        <v>14.9</v>
      </c>
      <c r="H114" s="20" t="n">
        <f aca="false">$H$11</f>
        <v>9.2</v>
      </c>
      <c r="I114" s="6" t="n">
        <f aca="false">(3.14*POWER(H114,2)*0.25*G114)</f>
        <v>989.99176</v>
      </c>
      <c r="J114" s="6" t="n">
        <f aca="false">B114-C114/(2*10^5/1.8467)</f>
        <v>2.104755552</v>
      </c>
      <c r="K114" s="24" t="n">
        <f aca="false">G114-J114</f>
        <v>12.795244448</v>
      </c>
      <c r="L114" s="6" t="n">
        <f aca="false">I114/K114</f>
        <v>77.3718520207516</v>
      </c>
      <c r="M114" s="25" t="n">
        <f aca="false">C114/L114</f>
        <v>406.969707685874</v>
      </c>
      <c r="N114" s="17" t="n">
        <f aca="false">J114/G114</f>
        <v>0.141258761879195</v>
      </c>
      <c r="O114" s="18" t="n">
        <f aca="false">LN(L114/(3.14*H114^2/4))</f>
        <v>0.152287638559283</v>
      </c>
    </row>
    <row r="115" customFormat="false" ht="14.25" hidden="false" customHeight="false" outlineLevel="0" collapsed="false">
      <c r="A115" s="14" t="n">
        <v>10.1</v>
      </c>
      <c r="B115" s="14" t="n">
        <v>2.4163</v>
      </c>
      <c r="C115" s="19" t="n">
        <v>31594</v>
      </c>
      <c r="G115" s="20" t="n">
        <f aca="false">$G$11</f>
        <v>14.9</v>
      </c>
      <c r="H115" s="20" t="n">
        <f aca="false">$H$11</f>
        <v>9.2</v>
      </c>
      <c r="I115" s="6" t="n">
        <f aca="false">(3.14*POWER(H115,2)*0.25*G115)</f>
        <v>989.99176</v>
      </c>
      <c r="J115" s="6" t="n">
        <f aca="false">B115-C115/(2*10^5/1.8467)</f>
        <v>2.124576801</v>
      </c>
      <c r="K115" s="24" t="n">
        <f aca="false">G115-J115</f>
        <v>12.775423199</v>
      </c>
      <c r="L115" s="6" t="n">
        <f aca="false">I115/K115</f>
        <v>77.4918955387319</v>
      </c>
      <c r="M115" s="25" t="n">
        <f aca="false">C115/L115</f>
        <v>407.707151571854</v>
      </c>
      <c r="N115" s="17" t="n">
        <f aca="false">J115/G115</f>
        <v>0.14258904704698</v>
      </c>
      <c r="O115" s="18" t="n">
        <f aca="false">LN(L115/(3.14*H115^2/4))</f>
        <v>0.153837950287049</v>
      </c>
    </row>
    <row r="116" customFormat="false" ht="14.25" hidden="false" customHeight="false" outlineLevel="0" collapsed="false">
      <c r="A116" s="14" t="n">
        <v>10.2</v>
      </c>
      <c r="B116" s="14" t="n">
        <v>2.437</v>
      </c>
      <c r="C116" s="19" t="n">
        <v>31699</v>
      </c>
      <c r="G116" s="20" t="n">
        <f aca="false">$G$11</f>
        <v>14.9</v>
      </c>
      <c r="H116" s="20" t="n">
        <f aca="false">$H$11</f>
        <v>9.2</v>
      </c>
      <c r="I116" s="6" t="n">
        <f aca="false">(3.14*POWER(H116,2)*0.25*G116)</f>
        <v>989.99176</v>
      </c>
      <c r="J116" s="6" t="n">
        <f aca="false">B116-C116/(2*10^5/1.8467)</f>
        <v>2.1443072835</v>
      </c>
      <c r="K116" s="24" t="n">
        <f aca="false">G116-J116</f>
        <v>12.7556927165</v>
      </c>
      <c r="L116" s="6" t="n">
        <f aca="false">I116/K116</f>
        <v>77.6117598630614</v>
      </c>
      <c r="M116" s="25" t="n">
        <f aca="false">C116/L116</f>
        <v>408.430372612731</v>
      </c>
      <c r="N116" s="17" t="n">
        <f aca="false">J116/G116</f>
        <v>0.143913240503356</v>
      </c>
      <c r="O116" s="18" t="n">
        <f aca="false">LN(L116/(3.14*H116^2/4))</f>
        <v>0.155383553424266</v>
      </c>
    </row>
    <row r="117" customFormat="false" ht="14.25" hidden="false" customHeight="false" outlineLevel="0" collapsed="false">
      <c r="A117" s="14" t="n">
        <v>10.3</v>
      </c>
      <c r="B117" s="14" t="n">
        <v>2.4578</v>
      </c>
      <c r="C117" s="19" t="n">
        <v>31803</v>
      </c>
      <c r="G117" s="20" t="n">
        <f aca="false">$G$11</f>
        <v>14.9</v>
      </c>
      <c r="H117" s="20" t="n">
        <f aca="false">$H$11</f>
        <v>9.2</v>
      </c>
      <c r="I117" s="6" t="n">
        <f aca="false">(3.14*POWER(H117,2)*0.25*G117)</f>
        <v>989.99176</v>
      </c>
      <c r="J117" s="6" t="n">
        <f aca="false">B117-C117/(2*10^5/1.8467)</f>
        <v>2.1641469995</v>
      </c>
      <c r="K117" s="24" t="n">
        <f aca="false">G117-J117</f>
        <v>12.7358530005</v>
      </c>
      <c r="L117" s="6" t="n">
        <f aca="false">I117/K117</f>
        <v>77.7326622693536</v>
      </c>
      <c r="M117" s="25" t="n">
        <f aca="false">C117/L117</f>
        <v>409.133034576875</v>
      </c>
      <c r="N117" s="17" t="n">
        <f aca="false">J117/G117</f>
        <v>0.145244765067114</v>
      </c>
      <c r="O117" s="18" t="n">
        <f aca="false">LN(L117/(3.14*H117^2/4))</f>
        <v>0.156940125962164</v>
      </c>
    </row>
    <row r="118" customFormat="false" ht="14.25" hidden="false" customHeight="false" outlineLevel="0" collapsed="false">
      <c r="A118" s="14" t="n">
        <v>10.4</v>
      </c>
      <c r="B118" s="14" t="n">
        <v>2.4785</v>
      </c>
      <c r="C118" s="19" t="n">
        <v>31901</v>
      </c>
      <c r="G118" s="20" t="n">
        <f aca="false">$G$11</f>
        <v>14.9</v>
      </c>
      <c r="H118" s="20" t="n">
        <f aca="false">$H$11</f>
        <v>9.2</v>
      </c>
      <c r="I118" s="6" t="n">
        <f aca="false">(3.14*POWER(H118,2)*0.25*G118)</f>
        <v>989.99176</v>
      </c>
      <c r="J118" s="6" t="n">
        <f aca="false">B118-C118/(2*10^5/1.8467)</f>
        <v>2.1839421165</v>
      </c>
      <c r="K118" s="24" t="n">
        <f aca="false">G118-J118</f>
        <v>12.7160578835</v>
      </c>
      <c r="L118" s="6" t="n">
        <f aca="false">I118/K118</f>
        <v>77.8536688862187</v>
      </c>
      <c r="M118" s="25" t="n">
        <f aca="false">C118/L118</f>
        <v>409.755897909225</v>
      </c>
      <c r="N118" s="17" t="n">
        <f aca="false">J118/G118</f>
        <v>0.146573296409396</v>
      </c>
      <c r="O118" s="18" t="n">
        <f aca="false">LN(L118/(3.14*H118^2/4))</f>
        <v>0.158495617892142</v>
      </c>
    </row>
    <row r="119" customFormat="false" ht="14.25" hidden="false" customHeight="false" outlineLevel="0" collapsed="false">
      <c r="A119" s="14" t="n">
        <v>10.5</v>
      </c>
      <c r="B119" s="14" t="n">
        <v>2.4993</v>
      </c>
      <c r="C119" s="19" t="n">
        <v>32006</v>
      </c>
      <c r="G119" s="20" t="n">
        <f aca="false">$G$11</f>
        <v>14.9</v>
      </c>
      <c r="H119" s="20" t="n">
        <f aca="false">$H$11</f>
        <v>9.2</v>
      </c>
      <c r="I119" s="6" t="n">
        <f aca="false">(3.14*POWER(H119,2)*0.25*G119)</f>
        <v>989.99176</v>
      </c>
      <c r="J119" s="6" t="n">
        <f aca="false">B119-C119/(2*10^5/1.8467)</f>
        <v>2.203772599</v>
      </c>
      <c r="K119" s="24" t="n">
        <f aca="false">G119-J119</f>
        <v>12.696227401</v>
      </c>
      <c r="L119" s="6" t="n">
        <f aca="false">I119/K119</f>
        <v>77.9752700335239</v>
      </c>
      <c r="M119" s="25" t="n">
        <f aca="false">C119/L119</f>
        <v>410.463471126675</v>
      </c>
      <c r="N119" s="17" t="n">
        <f aca="false">J119/G119</f>
        <v>0.147904201275168</v>
      </c>
      <c r="O119" s="18" t="n">
        <f aca="false">LN(L119/(3.14*H119^2/4))</f>
        <v>0.160056318655826</v>
      </c>
    </row>
    <row r="120" customFormat="false" ht="14.25" hidden="false" customHeight="false" outlineLevel="0" collapsed="false">
      <c r="A120" s="14" t="n">
        <v>10.6</v>
      </c>
      <c r="B120" s="14" t="n">
        <v>2.5207</v>
      </c>
      <c r="C120" s="19" t="n">
        <v>32110</v>
      </c>
      <c r="G120" s="20" t="n">
        <f aca="false">$G$11</f>
        <v>14.9</v>
      </c>
      <c r="H120" s="20" t="n">
        <f aca="false">$H$11</f>
        <v>9.2</v>
      </c>
      <c r="I120" s="6" t="n">
        <f aca="false">(3.14*POWER(H120,2)*0.25*G120)</f>
        <v>989.99176</v>
      </c>
      <c r="J120" s="6" t="n">
        <f aca="false">B120-C120/(2*10^5/1.8467)</f>
        <v>2.224212315</v>
      </c>
      <c r="K120" s="24" t="n">
        <f aca="false">G120-J120</f>
        <v>12.675787685</v>
      </c>
      <c r="L120" s="6" t="n">
        <f aca="false">I120/K120</f>
        <v>78.1010052078669</v>
      </c>
      <c r="M120" s="25" t="n">
        <f aca="false">C120/L120</f>
        <v>411.134273042182</v>
      </c>
      <c r="N120" s="17" t="n">
        <f aca="false">J120/G120</f>
        <v>0.149275994295302</v>
      </c>
      <c r="O120" s="18" t="n">
        <f aca="false">LN(L120/(3.14*H120^2/4))</f>
        <v>0.161667520631898</v>
      </c>
    </row>
    <row r="121" customFormat="false" ht="14.25" hidden="false" customHeight="false" outlineLevel="0" collapsed="false">
      <c r="A121" s="14" t="n">
        <v>10.7</v>
      </c>
      <c r="B121" s="14" t="n">
        <v>2.5415</v>
      </c>
      <c r="C121" s="19" t="n">
        <v>32214</v>
      </c>
      <c r="G121" s="20" t="n">
        <f aca="false">$G$11</f>
        <v>14.9</v>
      </c>
      <c r="H121" s="20" t="n">
        <f aca="false">$H$11</f>
        <v>9.2</v>
      </c>
      <c r="I121" s="6" t="n">
        <f aca="false">(3.14*POWER(H121,2)*0.25*G121)</f>
        <v>989.99176</v>
      </c>
      <c r="J121" s="6" t="n">
        <f aca="false">B121-C121/(2*10^5/1.8467)</f>
        <v>2.244052031</v>
      </c>
      <c r="K121" s="24" t="n">
        <f aca="false">G121-J121</f>
        <v>12.655947969</v>
      </c>
      <c r="L121" s="6" t="n">
        <f aca="false">I121/K121</f>
        <v>78.2234378985222</v>
      </c>
      <c r="M121" s="25" t="n">
        <f aca="false">C121/L121</f>
        <v>411.820304315832</v>
      </c>
      <c r="N121" s="17" t="n">
        <f aca="false">J121/G121</f>
        <v>0.15060751885906</v>
      </c>
      <c r="O121" s="18" t="n">
        <f aca="false">LN(L121/(3.14*H121^2/4))</f>
        <v>0.163233913107133</v>
      </c>
    </row>
    <row r="122" customFormat="false" ht="14.25" hidden="false" customHeight="false" outlineLevel="0" collapsed="false">
      <c r="A122" s="14" t="n">
        <v>10.8</v>
      </c>
      <c r="B122" s="14" t="n">
        <v>2.5621</v>
      </c>
      <c r="C122" s="19" t="n">
        <v>32315</v>
      </c>
      <c r="G122" s="20" t="n">
        <f aca="false">$G$11</f>
        <v>14.9</v>
      </c>
      <c r="H122" s="20" t="n">
        <f aca="false">$H$11</f>
        <v>9.2</v>
      </c>
      <c r="I122" s="6" t="n">
        <f aca="false">(3.14*POWER(H122,2)*0.25*G122)</f>
        <v>989.99176</v>
      </c>
      <c r="J122" s="6" t="n">
        <f aca="false">B122-C122/(2*10^5/1.8467)</f>
        <v>2.2637194475</v>
      </c>
      <c r="K122" s="24" t="n">
        <f aca="false">G122-J122</f>
        <v>12.6362805525</v>
      </c>
      <c r="L122" s="6" t="n">
        <f aca="false">I122/K122</f>
        <v>78.3451867728702</v>
      </c>
      <c r="M122" s="25" t="n">
        <f aca="false">C122/L122</f>
        <v>412.469499800723</v>
      </c>
      <c r="N122" s="17" t="n">
        <f aca="false">J122/G122</f>
        <v>0.151927479697987</v>
      </c>
      <c r="O122" s="18" t="n">
        <f aca="false">LN(L122/(3.14*H122^2/4))</f>
        <v>0.164789127622722</v>
      </c>
    </row>
    <row r="123" customFormat="false" ht="14.25" hidden="false" customHeight="false" outlineLevel="0" collapsed="false">
      <c r="A123" s="14" t="n">
        <v>10.9</v>
      </c>
      <c r="B123" s="14" t="n">
        <v>2.5828</v>
      </c>
      <c r="C123" s="19" t="n">
        <v>32413</v>
      </c>
      <c r="G123" s="20" t="n">
        <f aca="false">$G$11</f>
        <v>14.9</v>
      </c>
      <c r="H123" s="20" t="n">
        <f aca="false">$H$11</f>
        <v>9.2</v>
      </c>
      <c r="I123" s="6" t="n">
        <f aca="false">(3.14*POWER(H123,2)*0.25*G123)</f>
        <v>989.99176</v>
      </c>
      <c r="J123" s="6" t="n">
        <f aca="false">B123-C123/(2*10^5/1.8467)</f>
        <v>2.2835145645</v>
      </c>
      <c r="K123" s="24" t="n">
        <f aca="false">G123-J123</f>
        <v>12.6164854355</v>
      </c>
      <c r="L123" s="6" t="n">
        <f aca="false">I123/K123</f>
        <v>78.4681094478485</v>
      </c>
      <c r="M123" s="25" t="n">
        <f aca="false">C123/L123</f>
        <v>413.072268824603</v>
      </c>
      <c r="N123" s="17" t="n">
        <f aca="false">J123/G123</f>
        <v>0.153256011040268</v>
      </c>
      <c r="O123" s="18" t="n">
        <f aca="false">LN(L123/(3.14*H123^2/4))</f>
        <v>0.166356886264598</v>
      </c>
    </row>
    <row r="124" customFormat="false" ht="14.25" hidden="false" customHeight="false" outlineLevel="0" collapsed="false">
      <c r="A124" s="14" t="n">
        <v>11</v>
      </c>
      <c r="B124" s="14" t="n">
        <v>2.6034</v>
      </c>
      <c r="C124" s="19" t="n">
        <v>32510</v>
      </c>
      <c r="G124" s="20" t="n">
        <f aca="false">$G$11</f>
        <v>14.9</v>
      </c>
      <c r="H124" s="20" t="n">
        <f aca="false">$H$11</f>
        <v>9.2</v>
      </c>
      <c r="I124" s="6" t="n">
        <f aca="false">(3.14*POWER(H124,2)*0.25*G124)</f>
        <v>989.99176</v>
      </c>
      <c r="J124" s="6" t="n">
        <f aca="false">B124-C124/(2*10^5/1.8467)</f>
        <v>2.303218915</v>
      </c>
      <c r="K124" s="24" t="n">
        <f aca="false">G124-J124</f>
        <v>12.596781085</v>
      </c>
      <c r="L124" s="6" t="n">
        <f aca="false">I124/K124</f>
        <v>78.5908521645155</v>
      </c>
      <c r="M124" s="25" t="n">
        <f aca="false">C124/L124</f>
        <v>413.661375397054</v>
      </c>
      <c r="N124" s="17" t="n">
        <f aca="false">J124/G124</f>
        <v>0.154578450671141</v>
      </c>
      <c r="O124" s="18" t="n">
        <f aca="false">LN(L124/(3.14*H124^2/4))</f>
        <v>0.167919901076303</v>
      </c>
    </row>
    <row r="125" customFormat="false" ht="14.25" hidden="false" customHeight="false" outlineLevel="0" collapsed="false">
      <c r="A125" s="14" t="n">
        <v>11.1</v>
      </c>
      <c r="B125" s="14" t="n">
        <v>2.6242</v>
      </c>
      <c r="C125" s="19" t="n">
        <v>32611</v>
      </c>
      <c r="G125" s="20" t="n">
        <f aca="false">$G$11</f>
        <v>14.9</v>
      </c>
      <c r="H125" s="20" t="n">
        <f aca="false">$H$11</f>
        <v>9.2</v>
      </c>
      <c r="I125" s="6" t="n">
        <f aca="false">(3.14*POWER(H125,2)*0.25*G125)</f>
        <v>989.99176</v>
      </c>
      <c r="J125" s="6" t="n">
        <f aca="false">B125-C125/(2*10^5/1.8467)</f>
        <v>2.3230863315</v>
      </c>
      <c r="K125" s="24" t="n">
        <f aca="false">G125-J125</f>
        <v>12.5769136685</v>
      </c>
      <c r="L125" s="6" t="n">
        <f aca="false">I125/K125</f>
        <v>78.7150000464361</v>
      </c>
      <c r="M125" s="25" t="n">
        <f aca="false">C125/L125</f>
        <v>414.292066070786</v>
      </c>
      <c r="N125" s="17" t="n">
        <f aca="false">J125/G125</f>
        <v>0.155911834328859</v>
      </c>
      <c r="O125" s="18" t="n">
        <f aca="false">LN(L125/(3.14*H125^2/4))</f>
        <v>0.169498328146258</v>
      </c>
    </row>
    <row r="126" customFormat="false" ht="14.25" hidden="false" customHeight="false" outlineLevel="0" collapsed="false">
      <c r="A126" s="14" t="n">
        <v>11.2</v>
      </c>
      <c r="B126" s="14" t="n">
        <v>2.6449</v>
      </c>
      <c r="C126" s="19" t="n">
        <v>32713</v>
      </c>
      <c r="G126" s="20" t="n">
        <f aca="false">$G$11</f>
        <v>14.9</v>
      </c>
      <c r="H126" s="20" t="n">
        <f aca="false">$H$11</f>
        <v>9.2</v>
      </c>
      <c r="I126" s="6" t="n">
        <f aca="false">(3.14*POWER(H126,2)*0.25*G126)</f>
        <v>989.99176</v>
      </c>
      <c r="J126" s="6" t="n">
        <f aca="false">B126-C126/(2*10^5/1.8467)</f>
        <v>2.3428445145</v>
      </c>
      <c r="K126" s="24" t="n">
        <f aca="false">G126-J126</f>
        <v>12.5571554855</v>
      </c>
      <c r="L126" s="6" t="n">
        <f aca="false">I126/K126</f>
        <v>78.8388549574912</v>
      </c>
      <c r="M126" s="25" t="n">
        <f aca="false">C126/L126</f>
        <v>414.93499642579</v>
      </c>
      <c r="N126" s="17" t="n">
        <f aca="false">J126/G126</f>
        <v>0.157237886879195</v>
      </c>
      <c r="O126" s="18" t="n">
        <f aca="false">LN(L126/(3.14*H126^2/4))</f>
        <v>0.171070551644884</v>
      </c>
    </row>
    <row r="127" customFormat="false" ht="14.25" hidden="false" customHeight="false" outlineLevel="0" collapsed="false">
      <c r="A127" s="14" t="n">
        <v>11.3</v>
      </c>
      <c r="B127" s="14" t="n">
        <v>2.6656</v>
      </c>
      <c r="C127" s="19" t="n">
        <v>32808</v>
      </c>
      <c r="G127" s="20" t="n">
        <f aca="false">$G$11</f>
        <v>14.9</v>
      </c>
      <c r="H127" s="20" t="n">
        <f aca="false">$H$11</f>
        <v>9.2</v>
      </c>
      <c r="I127" s="6" t="n">
        <f aca="false">(3.14*POWER(H127,2)*0.25*G127)</f>
        <v>989.99176</v>
      </c>
      <c r="J127" s="6" t="n">
        <f aca="false">B127-C127/(2*10^5/1.8467)</f>
        <v>2.362667332</v>
      </c>
      <c r="K127" s="24" t="n">
        <f aca="false">G127-J127</f>
        <v>12.537332668</v>
      </c>
      <c r="L127" s="6" t="n">
        <f aca="false">I127/K127</f>
        <v>78.9635073277454</v>
      </c>
      <c r="M127" s="25" t="n">
        <f aca="false">C127/L127</f>
        <v>415.483064396156</v>
      </c>
      <c r="N127" s="17" t="n">
        <f aca="false">J127/G127</f>
        <v>0.158568277315436</v>
      </c>
      <c r="O127" s="18" t="n">
        <f aca="false">LN(L127/(3.14*H127^2/4))</f>
        <v>0.172650406272864</v>
      </c>
    </row>
    <row r="128" customFormat="false" ht="14.25" hidden="false" customHeight="false" outlineLevel="0" collapsed="false">
      <c r="A128" s="14" t="n">
        <v>11.4</v>
      </c>
      <c r="B128" s="14" t="n">
        <v>2.687</v>
      </c>
      <c r="C128" s="19" t="n">
        <v>32913</v>
      </c>
      <c r="G128" s="20" t="n">
        <f aca="false">$G$11</f>
        <v>14.9</v>
      </c>
      <c r="H128" s="20" t="n">
        <f aca="false">$H$11</f>
        <v>9.2</v>
      </c>
      <c r="I128" s="6" t="n">
        <f aca="false">(3.14*POWER(H128,2)*0.25*G128)</f>
        <v>989.99176</v>
      </c>
      <c r="J128" s="6" t="n">
        <f aca="false">B128-C128/(2*10^5/1.8467)</f>
        <v>2.3830978145</v>
      </c>
      <c r="K128" s="24" t="n">
        <f aca="false">G128-J128</f>
        <v>12.5169021855</v>
      </c>
      <c r="L128" s="6" t="n">
        <f aca="false">I128/K128</f>
        <v>79.0923940547238</v>
      </c>
      <c r="M128" s="25" t="n">
        <f aca="false">C128/L128</f>
        <v>416.13356623429</v>
      </c>
      <c r="N128" s="17" t="n">
        <f aca="false">J128/G128</f>
        <v>0.159939450637584</v>
      </c>
      <c r="O128" s="18" t="n">
        <f aca="false">LN(L128/(3.14*H128^2/4))</f>
        <v>0.174281307168297</v>
      </c>
    </row>
    <row r="129" customFormat="false" ht="14.25" hidden="false" customHeight="false" outlineLevel="0" collapsed="false">
      <c r="A129" s="14" t="n">
        <v>11.5</v>
      </c>
      <c r="B129" s="14" t="n">
        <v>2.7077</v>
      </c>
      <c r="C129" s="19" t="n">
        <v>33015</v>
      </c>
      <c r="G129" s="20" t="n">
        <f aca="false">$G$11</f>
        <v>14.9</v>
      </c>
      <c r="H129" s="20" t="n">
        <f aca="false">$H$11</f>
        <v>9.2</v>
      </c>
      <c r="I129" s="6" t="n">
        <f aca="false">(3.14*POWER(H129,2)*0.25*G129)</f>
        <v>989.99176</v>
      </c>
      <c r="J129" s="6" t="n">
        <f aca="false">B129-C129/(2*10^5/1.8467)</f>
        <v>2.4028559975</v>
      </c>
      <c r="K129" s="24" t="n">
        <f aca="false">G129-J129</f>
        <v>12.4971440025</v>
      </c>
      <c r="L129" s="6" t="n">
        <f aca="false">I129/K129</f>
        <v>79.2174403849356</v>
      </c>
      <c r="M129" s="25" t="n">
        <f aca="false">C129/L129</f>
        <v>416.764286242683</v>
      </c>
      <c r="N129" s="17" t="n">
        <f aca="false">J129/G129</f>
        <v>0.161265503187919</v>
      </c>
      <c r="O129" s="18" t="n">
        <f aca="false">LN(L129/(3.14*H129^2/4))</f>
        <v>0.175861074548644</v>
      </c>
    </row>
    <row r="130" customFormat="false" ht="14.25" hidden="false" customHeight="false" outlineLevel="0" collapsed="false">
      <c r="A130" s="14" t="n">
        <v>11.6</v>
      </c>
      <c r="B130" s="14" t="n">
        <v>2.7284</v>
      </c>
      <c r="C130" s="19" t="n">
        <v>33111</v>
      </c>
      <c r="G130" s="20" t="n">
        <f aca="false">$G$11</f>
        <v>14.9</v>
      </c>
      <c r="H130" s="20" t="n">
        <f aca="false">$H$11</f>
        <v>9.2</v>
      </c>
      <c r="I130" s="6" t="n">
        <f aca="false">(3.14*POWER(H130,2)*0.25*G130)</f>
        <v>989.99176</v>
      </c>
      <c r="J130" s="6" t="n">
        <f aca="false">B130-C130/(2*10^5/1.8467)</f>
        <v>2.4226695815</v>
      </c>
      <c r="K130" s="24" t="n">
        <f aca="false">G130-J130</f>
        <v>12.4773304185</v>
      </c>
      <c r="L130" s="6" t="n">
        <f aca="false">I130/K130</f>
        <v>79.3432350346473</v>
      </c>
      <c r="M130" s="25" t="n">
        <f aca="false">C130/L130</f>
        <v>417.313460757445</v>
      </c>
      <c r="N130" s="17" t="n">
        <f aca="false">J130/G130</f>
        <v>0.162595273926175</v>
      </c>
      <c r="O130" s="18" t="n">
        <f aca="false">LN(L130/(3.14*H130^2/4))</f>
        <v>0.177447781665915</v>
      </c>
    </row>
    <row r="131" customFormat="false" ht="14.25" hidden="false" customHeight="false" outlineLevel="0" collapsed="false">
      <c r="A131" s="14" t="n">
        <v>11.7</v>
      </c>
      <c r="B131" s="14" t="n">
        <v>2.7491</v>
      </c>
      <c r="C131" s="19" t="n">
        <v>33212</v>
      </c>
      <c r="G131" s="20" t="n">
        <f aca="false">$G$11</f>
        <v>14.9</v>
      </c>
      <c r="H131" s="20" t="n">
        <f aca="false">$H$11</f>
        <v>9.2</v>
      </c>
      <c r="I131" s="6" t="n">
        <f aca="false">(3.14*POWER(H131,2)*0.25*G131)</f>
        <v>989.99176</v>
      </c>
      <c r="J131" s="6" t="n">
        <f aca="false">B131-C131/(2*10^5/1.8467)</f>
        <v>2.442436998</v>
      </c>
      <c r="K131" s="24" t="n">
        <f aca="false">G131-J131</f>
        <v>12.457563002</v>
      </c>
      <c r="L131" s="6" t="n">
        <f aca="false">I131/K131</f>
        <v>79.4691353229409</v>
      </c>
      <c r="M131" s="25" t="n">
        <f aca="false">C131/L131</f>
        <v>417.923258697046</v>
      </c>
      <c r="N131" s="17" t="n">
        <f aca="false">J131/G131</f>
        <v>0.163921946174497</v>
      </c>
      <c r="O131" s="18" t="n">
        <f aca="false">LN(L131/(3.14*H131^2/4))</f>
        <v>0.179033304435772</v>
      </c>
    </row>
    <row r="132" customFormat="false" ht="14.25" hidden="false" customHeight="false" outlineLevel="0" collapsed="false">
      <c r="A132" s="14" t="n">
        <v>11.8</v>
      </c>
      <c r="B132" s="14" t="n">
        <v>2.7697</v>
      </c>
      <c r="C132" s="19" t="n">
        <v>33311</v>
      </c>
      <c r="G132" s="20" t="n">
        <f aca="false">$G$11</f>
        <v>14.9</v>
      </c>
      <c r="H132" s="20" t="n">
        <f aca="false">$H$11</f>
        <v>9.2</v>
      </c>
      <c r="I132" s="6" t="n">
        <f aca="false">(3.14*POWER(H132,2)*0.25*G132)</f>
        <v>989.99176</v>
      </c>
      <c r="J132" s="6" t="n">
        <f aca="false">B132-C132/(2*10^5/1.8467)</f>
        <v>2.4621228815</v>
      </c>
      <c r="K132" s="24" t="n">
        <f aca="false">G132-J132</f>
        <v>12.4378771185</v>
      </c>
      <c r="L132" s="6" t="n">
        <f aca="false">I132/K132</f>
        <v>79.594914032998</v>
      </c>
      <c r="M132" s="25" t="n">
        <f aca="false">C132/L132</f>
        <v>418.506639584913</v>
      </c>
      <c r="N132" s="17" t="n">
        <f aca="false">J132/G132</f>
        <v>0.165243146409396</v>
      </c>
      <c r="O132" s="18" t="n">
        <f aca="false">LN(L132/(3.14*H132^2/4))</f>
        <v>0.18061478984095</v>
      </c>
    </row>
    <row r="133" customFormat="false" ht="14.25" hidden="false" customHeight="false" outlineLevel="0" collapsed="false">
      <c r="A133" s="14" t="n">
        <v>11.9</v>
      </c>
      <c r="B133" s="14" t="n">
        <v>2.7904</v>
      </c>
      <c r="C133" s="19" t="n">
        <v>33404</v>
      </c>
      <c r="G133" s="20" t="n">
        <f aca="false">$G$11</f>
        <v>14.9</v>
      </c>
      <c r="H133" s="20" t="n">
        <f aca="false">$H$11</f>
        <v>9.2</v>
      </c>
      <c r="I133" s="6" t="n">
        <f aca="false">(3.14*POWER(H133,2)*0.25*G133)</f>
        <v>989.99176</v>
      </c>
      <c r="J133" s="6" t="n">
        <f aca="false">B133-C133/(2*10^5/1.8467)</f>
        <v>2.481964166</v>
      </c>
      <c r="K133" s="24" t="n">
        <f aca="false">G133-J133</f>
        <v>12.418035834</v>
      </c>
      <c r="L133" s="6" t="n">
        <f aca="false">I133/K133</f>
        <v>79.7220891640084</v>
      </c>
      <c r="M133" s="25" t="n">
        <f aca="false">C133/L133</f>
        <v>419.005577378681</v>
      </c>
      <c r="N133" s="17" t="n">
        <f aca="false">J133/G133</f>
        <v>0.166574776241611</v>
      </c>
      <c r="O133" s="18" t="n">
        <f aca="false">LN(L133/(3.14*H133^2/4))</f>
        <v>0.182211294363013</v>
      </c>
    </row>
    <row r="134" customFormat="false" ht="14.25" hidden="false" customHeight="false" outlineLevel="0" collapsed="false">
      <c r="A134" s="14" t="n">
        <v>12</v>
      </c>
      <c r="B134" s="14" t="n">
        <v>2.811</v>
      </c>
      <c r="C134" s="19" t="n">
        <v>33505</v>
      </c>
      <c r="G134" s="20" t="n">
        <f aca="false">$G$11</f>
        <v>14.9</v>
      </c>
      <c r="H134" s="20" t="n">
        <f aca="false">$H$11</f>
        <v>9.2</v>
      </c>
      <c r="I134" s="6" t="n">
        <f aca="false">(3.14*POWER(H134,2)*0.25*G134)</f>
        <v>989.99176</v>
      </c>
      <c r="J134" s="6" t="n">
        <f aca="false">B134-C134/(2*10^5/1.8467)</f>
        <v>2.5016315825</v>
      </c>
      <c r="K134" s="24" t="n">
        <f aca="false">G134-J134</f>
        <v>12.3983684175</v>
      </c>
      <c r="L134" s="6" t="n">
        <f aca="false">I134/K134</f>
        <v>79.8485515725319</v>
      </c>
      <c r="M134" s="25" t="n">
        <f aca="false">C134/L134</f>
        <v>419.606859988751</v>
      </c>
      <c r="N134" s="17" t="n">
        <f aca="false">J134/G134</f>
        <v>0.167894737080537</v>
      </c>
      <c r="O134" s="18" t="n">
        <f aca="false">LN(L134/(3.14*H134^2/4))</f>
        <v>0.1837963282316</v>
      </c>
    </row>
    <row r="135" customFormat="false" ht="14.25" hidden="false" customHeight="false" outlineLevel="0" collapsed="false">
      <c r="A135" s="14" t="n">
        <v>12.1</v>
      </c>
      <c r="B135" s="14" t="n">
        <v>2.8315</v>
      </c>
      <c r="C135" s="19" t="n">
        <v>33607</v>
      </c>
      <c r="G135" s="20" t="n">
        <f aca="false">$G$11</f>
        <v>14.9</v>
      </c>
      <c r="H135" s="20" t="n">
        <f aca="false">$H$11</f>
        <v>9.2</v>
      </c>
      <c r="I135" s="6" t="n">
        <f aca="false">(3.14*POWER(H135,2)*0.25*G135)</f>
        <v>989.99176</v>
      </c>
      <c r="J135" s="6" t="n">
        <f aca="false">B135-C135/(2*10^5/1.8467)</f>
        <v>2.5211897655</v>
      </c>
      <c r="K135" s="24" t="n">
        <f aca="false">G135-J135</f>
        <v>12.3788102345</v>
      </c>
      <c r="L135" s="6" t="n">
        <f aca="false">I135/K135</f>
        <v>79.9747101091244</v>
      </c>
      <c r="M135" s="25" t="n">
        <f aca="false">C135/L135</f>
        <v>420.220341582279</v>
      </c>
      <c r="N135" s="17" t="n">
        <f aca="false">J135/G135</f>
        <v>0.169207366812081</v>
      </c>
      <c r="O135" s="18" t="n">
        <f aca="false">LN(L135/(3.14*H135^2/4))</f>
        <v>0.185375054150067</v>
      </c>
    </row>
    <row r="136" customFormat="false" ht="14.25" hidden="false" customHeight="false" outlineLevel="0" collapsed="false">
      <c r="A136" s="14" t="n">
        <v>12.2</v>
      </c>
      <c r="B136" s="14" t="n">
        <v>2.8527</v>
      </c>
      <c r="C136" s="19" t="n">
        <v>33709</v>
      </c>
      <c r="G136" s="20" t="n">
        <f aca="false">$G$11</f>
        <v>14.9</v>
      </c>
      <c r="H136" s="20" t="n">
        <f aca="false">$H$11</f>
        <v>9.2</v>
      </c>
      <c r="I136" s="6" t="n">
        <f aca="false">(3.14*POWER(H136,2)*0.25*G136)</f>
        <v>989.99176</v>
      </c>
      <c r="J136" s="6" t="n">
        <f aca="false">B136-C136/(2*10^5/1.8467)</f>
        <v>2.5414479485</v>
      </c>
      <c r="K136" s="24" t="n">
        <f aca="false">G136-J136</f>
        <v>12.3585520515</v>
      </c>
      <c r="L136" s="6" t="n">
        <f aca="false">I136/K136</f>
        <v>80.1058049417562</v>
      </c>
      <c r="M136" s="25" t="n">
        <f aca="false">C136/L136</f>
        <v>420.805958126372</v>
      </c>
      <c r="N136" s="17" t="n">
        <f aca="false">J136/G136</f>
        <v>0.170566976409396</v>
      </c>
      <c r="O136" s="18" t="n">
        <f aca="false">LN(L136/(3.14*H136^2/4))</f>
        <v>0.187012915721117</v>
      </c>
    </row>
    <row r="137" customFormat="false" ht="14.25" hidden="false" customHeight="false" outlineLevel="0" collapsed="false">
      <c r="A137" s="14" t="n">
        <v>12.3</v>
      </c>
      <c r="B137" s="14" t="n">
        <v>2.8734</v>
      </c>
      <c r="C137" s="19" t="n">
        <v>33807</v>
      </c>
      <c r="G137" s="20" t="n">
        <f aca="false">$G$11</f>
        <v>14.9</v>
      </c>
      <c r="H137" s="20" t="n">
        <f aca="false">$H$11</f>
        <v>9.2</v>
      </c>
      <c r="I137" s="6" t="n">
        <f aca="false">(3.14*POWER(H137,2)*0.25*G137)</f>
        <v>989.99176</v>
      </c>
      <c r="J137" s="6" t="n">
        <f aca="false">B137-C137/(2*10^5/1.8467)</f>
        <v>2.5612430655</v>
      </c>
      <c r="K137" s="24" t="n">
        <f aca="false">G137-J137</f>
        <v>12.3387569345</v>
      </c>
      <c r="L137" s="6" t="n">
        <f aca="false">I137/K137</f>
        <v>80.2343190043655</v>
      </c>
      <c r="M137" s="25" t="n">
        <f aca="false">C137/L137</f>
        <v>421.353361248827</v>
      </c>
      <c r="N137" s="17" t="n">
        <f aca="false">J137/G137</f>
        <v>0.171895507751678</v>
      </c>
      <c r="O137" s="18" t="n">
        <f aca="false">LN(L137/(3.14*H137^2/4))</f>
        <v>0.188615934191683</v>
      </c>
    </row>
    <row r="138" customFormat="false" ht="14.25" hidden="false" customHeight="false" outlineLevel="0" collapsed="false">
      <c r="A138" s="14" t="n">
        <v>12.4</v>
      </c>
      <c r="B138" s="14" t="n">
        <v>2.894</v>
      </c>
      <c r="C138" s="19" t="n">
        <v>33905</v>
      </c>
      <c r="G138" s="20" t="n">
        <f aca="false">$G$11</f>
        <v>14.9</v>
      </c>
      <c r="H138" s="20" t="n">
        <f aca="false">$H$11</f>
        <v>9.2</v>
      </c>
      <c r="I138" s="6" t="n">
        <f aca="false">(3.14*POWER(H138,2)*0.25*G138)</f>
        <v>989.99176</v>
      </c>
      <c r="J138" s="6" t="n">
        <f aca="false">B138-C138/(2*10^5/1.8467)</f>
        <v>2.5809381825</v>
      </c>
      <c r="K138" s="24" t="n">
        <f aca="false">G138-J138</f>
        <v>12.3190618175</v>
      </c>
      <c r="L138" s="6" t="n">
        <f aca="false">I138/K138</f>
        <v>80.3625937320693</v>
      </c>
      <c r="M138" s="25" t="n">
        <f aca="false">C138/L138</f>
        <v>421.900270081377</v>
      </c>
      <c r="N138" s="17" t="n">
        <f aca="false">J138/G138</f>
        <v>0.173217327684564</v>
      </c>
      <c r="O138" s="18" t="n">
        <f aca="false">LN(L138/(3.14*H138^2/4))</f>
        <v>0.190213408922636</v>
      </c>
    </row>
    <row r="139" customFormat="false" ht="14.25" hidden="false" customHeight="false" outlineLevel="0" collapsed="false">
      <c r="A139" s="14" t="n">
        <v>12.5</v>
      </c>
      <c r="B139" s="14" t="n">
        <v>2.9147</v>
      </c>
      <c r="C139" s="19" t="n">
        <v>33998</v>
      </c>
      <c r="G139" s="20" t="n">
        <f aca="false">$G$11</f>
        <v>14.9</v>
      </c>
      <c r="H139" s="20" t="n">
        <f aca="false">$H$11</f>
        <v>9.2</v>
      </c>
      <c r="I139" s="6" t="n">
        <f aca="false">(3.14*POWER(H139,2)*0.25*G139)</f>
        <v>989.99176</v>
      </c>
      <c r="J139" s="6" t="n">
        <f aca="false">B139-C139/(2*10^5/1.8467)</f>
        <v>2.600779467</v>
      </c>
      <c r="K139" s="24" t="n">
        <f aca="false">G139-J139</f>
        <v>12.299220533</v>
      </c>
      <c r="L139" s="6" t="n">
        <f aca="false">I139/K139</f>
        <v>80.4922358570412</v>
      </c>
      <c r="M139" s="25" t="n">
        <f aca="false">C139/L139</f>
        <v>422.376141475091</v>
      </c>
      <c r="N139" s="17" t="n">
        <f aca="false">J139/G139</f>
        <v>0.174548957516779</v>
      </c>
      <c r="O139" s="18" t="n">
        <f aca="false">LN(L139/(3.14*H139^2/4))</f>
        <v>0.1918253238819</v>
      </c>
    </row>
    <row r="140" customFormat="false" ht="14.25" hidden="false" customHeight="false" outlineLevel="0" collapsed="false">
      <c r="A140" s="14" t="n">
        <v>12.6</v>
      </c>
      <c r="B140" s="14" t="n">
        <v>2.9354</v>
      </c>
      <c r="C140" s="19" t="n">
        <v>34100</v>
      </c>
      <c r="G140" s="20" t="n">
        <f aca="false">$G$11</f>
        <v>14.9</v>
      </c>
      <c r="H140" s="20" t="n">
        <f aca="false">$H$11</f>
        <v>9.2</v>
      </c>
      <c r="I140" s="6" t="n">
        <f aca="false">(3.14*POWER(H140,2)*0.25*G140)</f>
        <v>989.99176</v>
      </c>
      <c r="J140" s="6" t="n">
        <f aca="false">B140-C140/(2*10^5/1.8467)</f>
        <v>2.62053765</v>
      </c>
      <c r="K140" s="24" t="n">
        <f aca="false">G140-J140</f>
        <v>12.27946235</v>
      </c>
      <c r="L140" s="6" t="n">
        <f aca="false">I140/K140</f>
        <v>80.6217513261075</v>
      </c>
      <c r="M140" s="25" t="n">
        <f aca="false">C140/L140</f>
        <v>422.962779139697</v>
      </c>
      <c r="N140" s="17" t="n">
        <f aca="false">J140/G140</f>
        <v>0.175875010067114</v>
      </c>
      <c r="O140" s="18" t="n">
        <f aca="false">LN(L140/(3.14*H140^2/4))</f>
        <v>0.193433073764192</v>
      </c>
    </row>
    <row r="141" customFormat="false" ht="14.25" hidden="false" customHeight="false" outlineLevel="0" collapsed="false">
      <c r="A141" s="14" t="n">
        <v>12.7</v>
      </c>
      <c r="B141" s="14" t="n">
        <v>2.9562</v>
      </c>
      <c r="C141" s="19" t="n">
        <v>34194</v>
      </c>
      <c r="G141" s="20" t="n">
        <f aca="false">$G$11</f>
        <v>14.9</v>
      </c>
      <c r="H141" s="20" t="n">
        <f aca="false">$H$11</f>
        <v>9.2</v>
      </c>
      <c r="I141" s="6" t="n">
        <f aca="false">(3.14*POWER(H141,2)*0.25*G141)</f>
        <v>989.99176</v>
      </c>
      <c r="J141" s="6" t="n">
        <f aca="false">B141-C141/(2*10^5/1.8467)</f>
        <v>2.640469701</v>
      </c>
      <c r="K141" s="24" t="n">
        <f aca="false">G141-J141</f>
        <v>12.259530299</v>
      </c>
      <c r="L141" s="6" t="n">
        <f aca="false">I141/K141</f>
        <v>80.7528295012047</v>
      </c>
      <c r="M141" s="25" t="n">
        <f aca="false">C141/L141</f>
        <v>423.440270900847</v>
      </c>
      <c r="N141" s="17" t="n">
        <f aca="false">J141/G141</f>
        <v>0.177212731610738</v>
      </c>
      <c r="O141" s="18" t="n">
        <f aca="false">LN(L141/(3.14*H141^2/4))</f>
        <v>0.195057594841206</v>
      </c>
    </row>
    <row r="142" customFormat="false" ht="14.25" hidden="false" customHeight="false" outlineLevel="0" collapsed="false">
      <c r="A142" s="14" t="n">
        <v>12.8</v>
      </c>
      <c r="B142" s="14" t="n">
        <v>2.977</v>
      </c>
      <c r="C142" s="19" t="n">
        <v>34289</v>
      </c>
      <c r="G142" s="20" t="n">
        <f aca="false">$G$11</f>
        <v>14.9</v>
      </c>
      <c r="H142" s="20" t="n">
        <f aca="false">$H$11</f>
        <v>9.2</v>
      </c>
      <c r="I142" s="6" t="n">
        <f aca="false">(3.14*POWER(H142,2)*0.25*G142)</f>
        <v>989.99176</v>
      </c>
      <c r="J142" s="6" t="n">
        <f aca="false">B142-C142/(2*10^5/1.8467)</f>
        <v>2.6603925185</v>
      </c>
      <c r="K142" s="24" t="n">
        <f aca="false">G142-J142</f>
        <v>12.2396074815</v>
      </c>
      <c r="L142" s="6" t="n">
        <f aca="false">I142/K142</f>
        <v>80.8842735762858</v>
      </c>
      <c r="M142" s="25" t="n">
        <f aca="false">C142/L142</f>
        <v>423.926660695796</v>
      </c>
      <c r="N142" s="17" t="n">
        <f aca="false">J142/G142</f>
        <v>0.178549833456376</v>
      </c>
      <c r="O142" s="18" t="n">
        <f aca="false">LN(L142/(3.14*H142^2/4))</f>
        <v>0.196684004886341</v>
      </c>
    </row>
    <row r="143" customFormat="false" ht="14.25" hidden="false" customHeight="false" outlineLevel="0" collapsed="false">
      <c r="A143" s="14" t="n">
        <v>12.9</v>
      </c>
      <c r="B143" s="14" t="n">
        <v>2.9978</v>
      </c>
      <c r="C143" s="19" t="n">
        <v>34382</v>
      </c>
      <c r="G143" s="20" t="n">
        <f aca="false">$G$11</f>
        <v>14.9</v>
      </c>
      <c r="H143" s="20" t="n">
        <f aca="false">$H$11</f>
        <v>9.2</v>
      </c>
      <c r="I143" s="6" t="n">
        <f aca="false">(3.14*POWER(H143,2)*0.25*G143)</f>
        <v>989.99176</v>
      </c>
      <c r="J143" s="6" t="n">
        <f aca="false">B143-C143/(2*10^5/1.8467)</f>
        <v>2.680333803</v>
      </c>
      <c r="K143" s="24" t="n">
        <f aca="false">G143-J143</f>
        <v>12.219666197</v>
      </c>
      <c r="L143" s="6" t="n">
        <f aca="false">I143/K143</f>
        <v>81.016268696689</v>
      </c>
      <c r="M143" s="25" t="n">
        <f aca="false">C143/L143</f>
        <v>424.383899099578</v>
      </c>
      <c r="N143" s="17" t="n">
        <f aca="false">J143/G143</f>
        <v>0.179888174697987</v>
      </c>
      <c r="O143" s="18" t="n">
        <f aca="false">LN(L143/(3.14*H143^2/4))</f>
        <v>0.198314575702169</v>
      </c>
    </row>
    <row r="144" customFormat="false" ht="14.25" hidden="false" customHeight="false" outlineLevel="0" collapsed="false">
      <c r="A144" s="14" t="n">
        <v>13</v>
      </c>
      <c r="B144" s="14" t="n">
        <v>3.0191</v>
      </c>
      <c r="C144" s="19" t="n">
        <v>34483</v>
      </c>
      <c r="G144" s="20" t="n">
        <f aca="false">$G$11</f>
        <v>14.9</v>
      </c>
      <c r="H144" s="20" t="n">
        <f aca="false">$H$11</f>
        <v>9.2</v>
      </c>
      <c r="I144" s="6" t="n">
        <f aca="false">(3.14*POWER(H144,2)*0.25*G144)</f>
        <v>989.99176</v>
      </c>
      <c r="J144" s="6" t="n">
        <f aca="false">B144-C144/(2*10^5/1.8467)</f>
        <v>2.7007012195</v>
      </c>
      <c r="K144" s="24" t="n">
        <f aca="false">G144-J144</f>
        <v>12.1992987805</v>
      </c>
      <c r="L144" s="6" t="n">
        <f aca="false">I144/K144</f>
        <v>81.1515299209209</v>
      </c>
      <c r="M144" s="25" t="n">
        <f aca="false">C144/L144</f>
        <v>424.921132523347</v>
      </c>
      <c r="N144" s="17" t="n">
        <f aca="false">J144/G144</f>
        <v>0.181255115402685</v>
      </c>
      <c r="O144" s="18" t="n">
        <f aca="false">LN(L144/(3.14*H144^2/4))</f>
        <v>0.199982739872266</v>
      </c>
    </row>
    <row r="145" customFormat="false" ht="14.25" hidden="false" customHeight="false" outlineLevel="0" collapsed="false">
      <c r="A145" s="14" t="n">
        <v>13.1</v>
      </c>
      <c r="B145" s="14" t="n">
        <v>3.0399</v>
      </c>
      <c r="C145" s="19" t="n">
        <v>34574</v>
      </c>
      <c r="G145" s="20" t="n">
        <f aca="false">$G$11</f>
        <v>14.9</v>
      </c>
      <c r="H145" s="20" t="n">
        <f aca="false">$H$11</f>
        <v>9.2</v>
      </c>
      <c r="I145" s="6" t="n">
        <f aca="false">(3.14*POWER(H145,2)*0.25*G145)</f>
        <v>989.99176</v>
      </c>
      <c r="J145" s="6" t="n">
        <f aca="false">B145-C145/(2*10^5/1.8467)</f>
        <v>2.720660971</v>
      </c>
      <c r="K145" s="24" t="n">
        <f aca="false">G145-J145</f>
        <v>12.179339029</v>
      </c>
      <c r="L145" s="6" t="n">
        <f aca="false">I145/K145</f>
        <v>81.2845227185768</v>
      </c>
      <c r="M145" s="25" t="n">
        <f aca="false">C145/L145</f>
        <v>425.345426701982</v>
      </c>
      <c r="N145" s="17" t="n">
        <f aca="false">J145/G145</f>
        <v>0.182594696040268</v>
      </c>
      <c r="O145" s="18" t="n">
        <f aca="false">LN(L145/(3.14*H145^2/4))</f>
        <v>0.201620219055137</v>
      </c>
    </row>
    <row r="146" customFormat="false" ht="14.25" hidden="false" customHeight="false" outlineLevel="0" collapsed="false">
      <c r="A146" s="14" t="n">
        <v>13.2</v>
      </c>
      <c r="B146" s="14" t="n">
        <v>3.0606</v>
      </c>
      <c r="C146" s="19" t="n">
        <v>34671</v>
      </c>
      <c r="G146" s="20" t="n">
        <f aca="false">$G$11</f>
        <v>14.9</v>
      </c>
      <c r="H146" s="20" t="n">
        <f aca="false">$H$11</f>
        <v>9.2</v>
      </c>
      <c r="I146" s="6" t="n">
        <f aca="false">(3.14*POWER(H146,2)*0.25*G146)</f>
        <v>989.99176</v>
      </c>
      <c r="J146" s="6" t="n">
        <f aca="false">B146-C146/(2*10^5/1.8467)</f>
        <v>2.7404653215</v>
      </c>
      <c r="K146" s="24" t="n">
        <f aca="false">G146-J146</f>
        <v>12.1595346785</v>
      </c>
      <c r="L146" s="6" t="n">
        <f aca="false">I146/K146</f>
        <v>81.4169115986374</v>
      </c>
      <c r="M146" s="25" t="n">
        <f aca="false">C146/L146</f>
        <v>425.845187679414</v>
      </c>
      <c r="N146" s="17" t="n">
        <f aca="false">J146/G146</f>
        <v>0.183923847080537</v>
      </c>
      <c r="O146" s="18" t="n">
        <f aca="false">LN(L146/(3.14*H146^2/4))</f>
        <v>0.2032476037163</v>
      </c>
    </row>
    <row r="147" customFormat="false" ht="14.25" hidden="false" customHeight="false" outlineLevel="0" collapsed="false">
      <c r="A147" s="14" t="n">
        <v>13.3</v>
      </c>
      <c r="B147" s="14" t="n">
        <v>3.0812</v>
      </c>
      <c r="C147" s="19" t="n">
        <v>34769</v>
      </c>
      <c r="G147" s="20" t="n">
        <f aca="false">$G$11</f>
        <v>14.9</v>
      </c>
      <c r="H147" s="20" t="n">
        <f aca="false">$H$11</f>
        <v>9.2</v>
      </c>
      <c r="I147" s="6" t="n">
        <f aca="false">(3.14*POWER(H147,2)*0.25*G147)</f>
        <v>989.99176</v>
      </c>
      <c r="J147" s="6" t="n">
        <f aca="false">B147-C147/(2*10^5/1.8467)</f>
        <v>2.7601604385</v>
      </c>
      <c r="K147" s="24" t="n">
        <f aca="false">G147-J147</f>
        <v>12.1398395615</v>
      </c>
      <c r="L147" s="6" t="n">
        <f aca="false">I147/K147</f>
        <v>81.5489986490131</v>
      </c>
      <c r="M147" s="25" t="n">
        <f aca="false">C147/L147</f>
        <v>426.357166562471</v>
      </c>
      <c r="N147" s="17" t="n">
        <f aca="false">J147/G147</f>
        <v>0.185245667013423</v>
      </c>
      <c r="O147" s="18" t="n">
        <f aca="false">LN(L147/(3.14*H147^2/4))</f>
        <v>0.204868643099317</v>
      </c>
    </row>
    <row r="148" customFormat="false" ht="14.25" hidden="false" customHeight="false" outlineLevel="0" collapsed="false">
      <c r="A148" s="14" t="n">
        <v>13.4</v>
      </c>
      <c r="B148" s="14" t="n">
        <v>3.1019</v>
      </c>
      <c r="C148" s="19" t="n">
        <v>34862</v>
      </c>
      <c r="G148" s="20" t="n">
        <f aca="false">$G$11</f>
        <v>14.9</v>
      </c>
      <c r="H148" s="20" t="n">
        <f aca="false">$H$11</f>
        <v>9.2</v>
      </c>
      <c r="I148" s="6" t="n">
        <f aca="false">(3.14*POWER(H148,2)*0.25*G148)</f>
        <v>989.99176</v>
      </c>
      <c r="J148" s="6" t="n">
        <f aca="false">B148-C148/(2*10^5/1.8467)</f>
        <v>2.780001723</v>
      </c>
      <c r="K148" s="24" t="n">
        <f aca="false">G148-J148</f>
        <v>12.119998277</v>
      </c>
      <c r="L148" s="6" t="n">
        <f aca="false">I148/K148</f>
        <v>81.6825000609693</v>
      </c>
      <c r="M148" s="25" t="n">
        <f aca="false">C148/L148</f>
        <v>426.798885611709</v>
      </c>
      <c r="N148" s="17" t="n">
        <f aca="false">J148/G148</f>
        <v>0.186577296845638</v>
      </c>
      <c r="O148" s="18" t="n">
        <f aca="false">LN(L148/(3.14*H148^2/4))</f>
        <v>0.206504374471971</v>
      </c>
    </row>
    <row r="149" customFormat="false" ht="14.25" hidden="false" customHeight="false" outlineLevel="0" collapsed="false">
      <c r="A149" s="14" t="n">
        <v>13.5</v>
      </c>
      <c r="B149" s="14" t="n">
        <v>3.1226</v>
      </c>
      <c r="C149" s="19" t="n">
        <v>34960</v>
      </c>
      <c r="G149" s="20" t="n">
        <f aca="false">$G$11</f>
        <v>14.9</v>
      </c>
      <c r="H149" s="20" t="n">
        <f aca="false">$H$11</f>
        <v>9.2</v>
      </c>
      <c r="I149" s="6" t="n">
        <f aca="false">(3.14*POWER(H149,2)*0.25*G149)</f>
        <v>989.99176</v>
      </c>
      <c r="J149" s="6" t="n">
        <f aca="false">B149-C149/(2*10^5/1.8467)</f>
        <v>2.79979684</v>
      </c>
      <c r="K149" s="24" t="n">
        <f aca="false">G149-J149</f>
        <v>12.10020316</v>
      </c>
      <c r="L149" s="6" t="n">
        <f aca="false">I149/K149</f>
        <v>81.8161271269102</v>
      </c>
      <c r="M149" s="25" t="n">
        <f aca="false">C149/L149</f>
        <v>427.299619618652</v>
      </c>
      <c r="N149" s="17" t="n">
        <f aca="false">J149/G149</f>
        <v>0.187905828187919</v>
      </c>
      <c r="O149" s="18" t="n">
        <f aca="false">LN(L149/(3.14*H149^2/4))</f>
        <v>0.208138970407025</v>
      </c>
    </row>
    <row r="150" customFormat="false" ht="14.25" hidden="false" customHeight="false" outlineLevel="0" collapsed="false">
      <c r="A150" s="14" t="n">
        <v>13.6</v>
      </c>
      <c r="B150" s="14" t="n">
        <v>3.1433</v>
      </c>
      <c r="C150" s="19" t="n">
        <v>35058</v>
      </c>
      <c r="G150" s="20" t="n">
        <f aca="false">$G$11</f>
        <v>14.9</v>
      </c>
      <c r="H150" s="20" t="n">
        <f aca="false">$H$11</f>
        <v>9.2</v>
      </c>
      <c r="I150" s="6" t="n">
        <f aca="false">(3.14*POWER(H150,2)*0.25*G150)</f>
        <v>989.99176</v>
      </c>
      <c r="J150" s="6" t="n">
        <f aca="false">B150-C150/(2*10^5/1.8467)</f>
        <v>2.819591957</v>
      </c>
      <c r="K150" s="24" t="n">
        <f aca="false">G150-J150</f>
        <v>12.080408043</v>
      </c>
      <c r="L150" s="6" t="n">
        <f aca="false">I150/K150</f>
        <v>81.9501921190196</v>
      </c>
      <c r="M150" s="25" t="n">
        <f aca="false">C150/L150</f>
        <v>427.796434559712</v>
      </c>
      <c r="N150" s="17" t="n">
        <f aca="false">J150/G150</f>
        <v>0.189234359530201</v>
      </c>
      <c r="O150" s="18" t="n">
        <f aca="false">LN(L150/(3.14*H150^2/4))</f>
        <v>0.209776242621182</v>
      </c>
    </row>
    <row r="151" customFormat="false" ht="14.25" hidden="false" customHeight="false" outlineLevel="0" collapsed="false">
      <c r="A151" s="14" t="n">
        <v>13.7</v>
      </c>
      <c r="B151" s="14" t="n">
        <v>3.164</v>
      </c>
      <c r="C151" s="19" t="n">
        <v>35156</v>
      </c>
      <c r="G151" s="20" t="n">
        <f aca="false">$G$11</f>
        <v>14.9</v>
      </c>
      <c r="H151" s="20" t="n">
        <f aca="false">$H$11</f>
        <v>9.2</v>
      </c>
      <c r="I151" s="6" t="n">
        <f aca="false">(3.14*POWER(H151,2)*0.25*G151)</f>
        <v>989.99176</v>
      </c>
      <c r="J151" s="6" t="n">
        <f aca="false">B151-C151/(2*10^5/1.8467)</f>
        <v>2.839387074</v>
      </c>
      <c r="K151" s="24" t="n">
        <f aca="false">G151-J151</f>
        <v>12.060612926</v>
      </c>
      <c r="L151" s="6" t="n">
        <f aca="false">I151/K151</f>
        <v>82.084697193606</v>
      </c>
      <c r="M151" s="25" t="n">
        <f aca="false">C151/L151</f>
        <v>428.289330434888</v>
      </c>
      <c r="N151" s="17" t="n">
        <f aca="false">J151/G151</f>
        <v>0.190562890872483</v>
      </c>
      <c r="O151" s="18" t="n">
        <f aca="false">LN(L151/(3.14*H151^2/4))</f>
        <v>0.211416199892412</v>
      </c>
    </row>
    <row r="152" customFormat="false" ht="14.25" hidden="false" customHeight="false" outlineLevel="0" collapsed="false">
      <c r="A152" s="14" t="n">
        <v>13.8</v>
      </c>
      <c r="B152" s="14" t="n">
        <v>3.1854</v>
      </c>
      <c r="C152" s="19" t="n">
        <v>35253</v>
      </c>
      <c r="G152" s="20" t="n">
        <f aca="false">$G$11</f>
        <v>14.9</v>
      </c>
      <c r="H152" s="20" t="n">
        <f aca="false">$H$11</f>
        <v>9.2</v>
      </c>
      <c r="I152" s="6" t="n">
        <f aca="false">(3.14*POWER(H152,2)*0.25*G152)</f>
        <v>989.99176</v>
      </c>
      <c r="J152" s="6" t="n">
        <f aca="false">B152-C152/(2*10^5/1.8467)</f>
        <v>2.8598914245</v>
      </c>
      <c r="K152" s="24" t="n">
        <f aca="false">G152-J152</f>
        <v>12.0401085755</v>
      </c>
      <c r="L152" s="6" t="n">
        <f aca="false">I152/K152</f>
        <v>82.2244877437816</v>
      </c>
      <c r="M152" s="25" t="n">
        <f aca="false">C152/L152</f>
        <v>428.740889330333</v>
      </c>
      <c r="N152" s="17" t="n">
        <f aca="false">J152/G152</f>
        <v>0.191939021778523</v>
      </c>
      <c r="O152" s="18" t="n">
        <f aca="false">LN(L152/(3.14*H152^2/4))</f>
        <v>0.213117755212728</v>
      </c>
    </row>
    <row r="153" customFormat="false" ht="14.25" hidden="false" customHeight="false" outlineLevel="0" collapsed="false">
      <c r="A153" s="14" t="n">
        <v>13.9</v>
      </c>
      <c r="B153" s="14" t="n">
        <v>3.2062</v>
      </c>
      <c r="C153" s="19" t="n">
        <v>35348</v>
      </c>
      <c r="G153" s="20" t="n">
        <f aca="false">$G$11</f>
        <v>14.9</v>
      </c>
      <c r="H153" s="20" t="n">
        <f aca="false">$H$11</f>
        <v>9.2</v>
      </c>
      <c r="I153" s="6" t="n">
        <f aca="false">(3.14*POWER(H153,2)*0.25*G153)</f>
        <v>989.99176</v>
      </c>
      <c r="J153" s="6" t="n">
        <f aca="false">B153-C153/(2*10^5/1.8467)</f>
        <v>2.879814242</v>
      </c>
      <c r="K153" s="24" t="n">
        <f aca="false">G153-J153</f>
        <v>12.020185758</v>
      </c>
      <c r="L153" s="6" t="n">
        <f aca="false">I153/K153</f>
        <v>82.3607704515809</v>
      </c>
      <c r="M153" s="25" t="n">
        <f aca="false">C153/L153</f>
        <v>429.184911775209</v>
      </c>
      <c r="N153" s="17" t="n">
        <f aca="false">J153/G153</f>
        <v>0.193276123624161</v>
      </c>
      <c r="O153" s="18" t="n">
        <f aca="false">LN(L153/(3.14*H153^2/4))</f>
        <v>0.214773829887226</v>
      </c>
    </row>
    <row r="154" customFormat="false" ht="14.25" hidden="false" customHeight="false" outlineLevel="0" collapsed="false">
      <c r="A154" s="14" t="n">
        <v>14</v>
      </c>
      <c r="B154" s="14" t="n">
        <v>3.2269</v>
      </c>
      <c r="C154" s="19" t="n">
        <v>35430</v>
      </c>
      <c r="G154" s="20" t="n">
        <f aca="false">$G$11</f>
        <v>14.9</v>
      </c>
      <c r="H154" s="20" t="n">
        <f aca="false">$H$11</f>
        <v>9.2</v>
      </c>
      <c r="I154" s="6" t="n">
        <f aca="false">(3.14*POWER(H154,2)*0.25*G154)</f>
        <v>989.99176</v>
      </c>
      <c r="J154" s="6" t="n">
        <f aca="false">B154-C154/(2*10^5/1.8467)</f>
        <v>2.899757095</v>
      </c>
      <c r="K154" s="24" t="n">
        <f aca="false">G154-J154</f>
        <v>12.000242905</v>
      </c>
      <c r="L154" s="6" t="n">
        <f aca="false">I154/K154</f>
        <v>82.4976434091606</v>
      </c>
      <c r="M154" s="25" t="n">
        <f aca="false">C154/L154</f>
        <v>429.466813061303</v>
      </c>
      <c r="N154" s="17" t="n">
        <f aca="false">J154/G154</f>
        <v>0.194614570134228</v>
      </c>
      <c r="O154" s="18" t="n">
        <f aca="false">LN(L154/(3.14*H154^2/4))</f>
        <v>0.216434321284948</v>
      </c>
    </row>
    <row r="155" customFormat="false" ht="14.25" hidden="false" customHeight="false" outlineLevel="0" collapsed="false">
      <c r="A155" s="14" t="n">
        <v>14.1</v>
      </c>
      <c r="B155" s="14" t="n">
        <v>3.2476</v>
      </c>
      <c r="C155" s="19" t="n">
        <v>35499</v>
      </c>
      <c r="G155" s="20" t="n">
        <f aca="false">$G$11</f>
        <v>14.9</v>
      </c>
      <c r="H155" s="20" t="n">
        <f aca="false">$H$11</f>
        <v>9.2</v>
      </c>
      <c r="I155" s="6" t="n">
        <f aca="false">(3.14*POWER(H155,2)*0.25*G155)</f>
        <v>989.99176</v>
      </c>
      <c r="J155" s="6" t="n">
        <f aca="false">B155-C155/(2*10^5/1.8467)</f>
        <v>2.9198199835</v>
      </c>
      <c r="K155" s="24" t="n">
        <f aca="false">G155-J155</f>
        <v>11.9801800165</v>
      </c>
      <c r="L155" s="6" t="n">
        <f aca="false">I155/K155</f>
        <v>82.635800016069</v>
      </c>
      <c r="M155" s="25" t="n">
        <f aca="false">C155/L155</f>
        <v>429.583788056714</v>
      </c>
      <c r="N155" s="17" t="n">
        <f aca="false">J155/G155</f>
        <v>0.195961072718121</v>
      </c>
      <c r="O155" s="18" t="n">
        <f aca="false">LN(L155/(3.14*H155^2/4))</f>
        <v>0.218107593957974</v>
      </c>
    </row>
    <row r="156" customFormat="false" ht="14.25" hidden="false" customHeight="false" outlineLevel="0" collapsed="false">
      <c r="A156" s="14" t="n">
        <v>14.2</v>
      </c>
      <c r="B156" s="14" t="n">
        <v>3.2682</v>
      </c>
      <c r="C156" s="19" t="n">
        <v>35590</v>
      </c>
      <c r="G156" s="20" t="n">
        <f aca="false">$G$11</f>
        <v>14.9</v>
      </c>
      <c r="H156" s="20" t="n">
        <f aca="false">$H$11</f>
        <v>9.2</v>
      </c>
      <c r="I156" s="6" t="n">
        <f aca="false">(3.14*POWER(H156,2)*0.25*G156)</f>
        <v>989.99176</v>
      </c>
      <c r="J156" s="6" t="n">
        <f aca="false">B156-C156/(2*10^5/1.8467)</f>
        <v>2.939579735</v>
      </c>
      <c r="K156" s="24" t="n">
        <f aca="false">G156-J156</f>
        <v>11.960420265</v>
      </c>
      <c r="L156" s="6" t="n">
        <f aca="false">I156/K156</f>
        <v>82.7723222148833</v>
      </c>
      <c r="M156" s="25" t="n">
        <f aca="false">C156/L156</f>
        <v>429.974646689332</v>
      </c>
      <c r="N156" s="17" t="n">
        <f aca="false">J156/G156</f>
        <v>0.197287230536913</v>
      </c>
      <c r="O156" s="18" t="n">
        <f aca="false">LN(L156/(3.14*H156^2/4))</f>
        <v>0.219758325832249</v>
      </c>
    </row>
    <row r="157" customFormat="false" ht="14.25" hidden="false" customHeight="false" outlineLevel="0" collapsed="false">
      <c r="A157" s="14" t="n">
        <v>14.3</v>
      </c>
      <c r="B157" s="14" t="n">
        <v>3.289</v>
      </c>
      <c r="C157" s="19" t="n">
        <v>35693</v>
      </c>
      <c r="G157" s="20" t="n">
        <f aca="false">$G$11</f>
        <v>14.9</v>
      </c>
      <c r="H157" s="20" t="n">
        <f aca="false">$H$11</f>
        <v>9.2</v>
      </c>
      <c r="I157" s="6" t="n">
        <f aca="false">(3.14*POWER(H157,2)*0.25*G157)</f>
        <v>989.99176</v>
      </c>
      <c r="J157" s="6" t="n">
        <f aca="false">B157-C157/(2*10^5/1.8467)</f>
        <v>2.9594286845</v>
      </c>
      <c r="K157" s="24" t="n">
        <f aca="false">G157-J157</f>
        <v>11.9405713155</v>
      </c>
      <c r="L157" s="6" t="n">
        <f aca="false">I157/K157</f>
        <v>82.9099156013495</v>
      </c>
      <c r="M157" s="25" t="n">
        <f aca="false">C157/L157</f>
        <v>430.503393244547</v>
      </c>
      <c r="N157" s="17" t="n">
        <f aca="false">J157/G157</f>
        <v>0.198619374798658</v>
      </c>
      <c r="O157" s="18" t="n">
        <f aca="false">LN(L157/(3.14*H157^2/4))</f>
        <v>0.221419257262331</v>
      </c>
    </row>
    <row r="158" customFormat="false" ht="14.25" hidden="false" customHeight="false" outlineLevel="0" collapsed="false">
      <c r="A158" s="14" t="n">
        <v>14.4</v>
      </c>
      <c r="B158" s="14" t="n">
        <v>3.3096</v>
      </c>
      <c r="C158" s="19" t="n">
        <v>35790</v>
      </c>
      <c r="G158" s="20" t="n">
        <f aca="false">$G$11</f>
        <v>14.9</v>
      </c>
      <c r="H158" s="20" t="n">
        <f aca="false">$H$11</f>
        <v>9.2</v>
      </c>
      <c r="I158" s="6" t="n">
        <f aca="false">(3.14*POWER(H158,2)*0.25*G158)</f>
        <v>989.99176</v>
      </c>
      <c r="J158" s="6" t="n">
        <f aca="false">B158-C158/(2*10^5/1.8467)</f>
        <v>2.979133035</v>
      </c>
      <c r="K158" s="24" t="n">
        <f aca="false">G158-J158</f>
        <v>11.920866965</v>
      </c>
      <c r="L158" s="6" t="n">
        <f aca="false">I158/K158</f>
        <v>83.046959831583</v>
      </c>
      <c r="M158" s="25" t="n">
        <f aca="false">C158/L158</f>
        <v>430.960989692833</v>
      </c>
      <c r="N158" s="17" t="n">
        <f aca="false">J158/G158</f>
        <v>0.19994181442953</v>
      </c>
      <c r="O158" s="18" t="n">
        <f aca="false">LN(L158/(3.14*H158^2/4))</f>
        <v>0.223070821995963</v>
      </c>
    </row>
    <row r="159" customFormat="false" ht="14.25" hidden="false" customHeight="false" outlineLevel="0" collapsed="false">
      <c r="A159" s="14" t="n">
        <v>14.5</v>
      </c>
      <c r="B159" s="14" t="n">
        <v>3.3302</v>
      </c>
      <c r="C159" s="19" t="n">
        <v>35894</v>
      </c>
      <c r="G159" s="20" t="n">
        <f aca="false">$G$11</f>
        <v>14.9</v>
      </c>
      <c r="H159" s="20" t="n">
        <f aca="false">$H$11</f>
        <v>9.2</v>
      </c>
      <c r="I159" s="6" t="n">
        <f aca="false">(3.14*POWER(H159,2)*0.25*G159)</f>
        <v>989.99176</v>
      </c>
      <c r="J159" s="6" t="n">
        <f aca="false">B159-C159/(2*10^5/1.8467)</f>
        <v>2.998772751</v>
      </c>
      <c r="K159" s="24" t="n">
        <f aca="false">G159-J159</f>
        <v>11.901227249</v>
      </c>
      <c r="L159" s="6" t="n">
        <f aca="false">I159/K159</f>
        <v>83.1840060934207</v>
      </c>
      <c r="M159" s="25" t="n">
        <f aca="false">C159/L159</f>
        <v>431.501218631967</v>
      </c>
      <c r="N159" s="17" t="n">
        <f aca="false">J159/G159</f>
        <v>0.201259916174497</v>
      </c>
      <c r="O159" s="18" t="n">
        <f aca="false">LN(L159/(3.14*H159^2/4))</f>
        <v>0.224719687983413</v>
      </c>
    </row>
    <row r="160" customFormat="false" ht="14.25" hidden="false" customHeight="false" outlineLevel="0" collapsed="false">
      <c r="A160" s="14" t="n">
        <v>14.6</v>
      </c>
      <c r="B160" s="14" t="n">
        <v>3.3514</v>
      </c>
      <c r="C160" s="19" t="n">
        <v>35995</v>
      </c>
      <c r="G160" s="20" t="n">
        <f aca="false">$G$11</f>
        <v>14.9</v>
      </c>
      <c r="H160" s="20" t="n">
        <f aca="false">$H$11</f>
        <v>9.2</v>
      </c>
      <c r="I160" s="6" t="n">
        <f aca="false">(3.14*POWER(H160,2)*0.25*G160)</f>
        <v>989.99176</v>
      </c>
      <c r="J160" s="6" t="n">
        <f aca="false">B160-C160/(2*10^5/1.8467)</f>
        <v>3.0190401675</v>
      </c>
      <c r="K160" s="24" t="n">
        <f aca="false">G160-J160</f>
        <v>11.8809598325</v>
      </c>
      <c r="L160" s="6" t="n">
        <f aca="false">I160/K160</f>
        <v>83.3259074988123</v>
      </c>
      <c r="M160" s="25" t="n">
        <f aca="false">C160/L160</f>
        <v>431.978493609722</v>
      </c>
      <c r="N160" s="17" t="n">
        <f aca="false">J160/G160</f>
        <v>0.202620145469799</v>
      </c>
      <c r="O160" s="18" t="n">
        <f aca="false">LN(L160/(3.14*H160^2/4))</f>
        <v>0.226424108299091</v>
      </c>
    </row>
    <row r="161" customFormat="false" ht="14.25" hidden="false" customHeight="false" outlineLevel="0" collapsed="false">
      <c r="A161" s="14" t="n">
        <v>14.7</v>
      </c>
      <c r="B161" s="14" t="n">
        <v>3.3721</v>
      </c>
      <c r="C161" s="19" t="n">
        <v>36095</v>
      </c>
      <c r="G161" s="20" t="n">
        <f aca="false">$G$11</f>
        <v>14.9</v>
      </c>
      <c r="H161" s="20" t="n">
        <f aca="false">$H$11</f>
        <v>9.2</v>
      </c>
      <c r="I161" s="6" t="n">
        <f aca="false">(3.14*POWER(H161,2)*0.25*G161)</f>
        <v>989.99176</v>
      </c>
      <c r="J161" s="6" t="n">
        <f aca="false">B161-C161/(2*10^5/1.8467)</f>
        <v>3.0388168175</v>
      </c>
      <c r="K161" s="24" t="n">
        <f aca="false">G161-J161</f>
        <v>11.8611831825</v>
      </c>
      <c r="L161" s="6" t="n">
        <f aca="false">I161/K161</f>
        <v>83.464840291872</v>
      </c>
      <c r="M161" s="25" t="n">
        <f aca="false">C161/L161</f>
        <v>432.457545881329</v>
      </c>
      <c r="N161" s="17" t="n">
        <f aca="false">J161/G161</f>
        <v>0.203947437416107</v>
      </c>
      <c r="O161" s="18" t="n">
        <f aca="false">LN(L161/(3.14*H161^2/4))</f>
        <v>0.228090061921013</v>
      </c>
    </row>
    <row r="162" customFormat="false" ht="14.25" hidden="false" customHeight="false" outlineLevel="0" collapsed="false">
      <c r="A162" s="14" t="n">
        <v>14.8</v>
      </c>
      <c r="B162" s="14" t="n">
        <v>3.3927</v>
      </c>
      <c r="C162" s="19" t="n">
        <v>36197</v>
      </c>
      <c r="G162" s="20" t="n">
        <f aca="false">$G$11</f>
        <v>14.9</v>
      </c>
      <c r="H162" s="20" t="n">
        <f aca="false">$H$11</f>
        <v>9.2</v>
      </c>
      <c r="I162" s="6" t="n">
        <f aca="false">(3.14*POWER(H162,2)*0.25*G162)</f>
        <v>989.99176</v>
      </c>
      <c r="J162" s="6" t="n">
        <f aca="false">B162-C162/(2*10^5/1.8467)</f>
        <v>3.0584750005</v>
      </c>
      <c r="K162" s="24" t="n">
        <f aca="false">G162-J162</f>
        <v>11.8415249995</v>
      </c>
      <c r="L162" s="6" t="n">
        <f aca="false">I162/K162</f>
        <v>83.6034007479443</v>
      </c>
      <c r="M162" s="25" t="n">
        <f aca="false">C162/L162</f>
        <v>432.96085657006</v>
      </c>
      <c r="N162" s="17" t="n">
        <f aca="false">J162/G162</f>
        <v>0.205266778557047</v>
      </c>
      <c r="O162" s="18" t="n">
        <f aca="false">LN(L162/(3.14*H162^2/4))</f>
        <v>0.229748791156197</v>
      </c>
    </row>
    <row r="163" customFormat="false" ht="14.25" hidden="false" customHeight="false" outlineLevel="0" collapsed="false">
      <c r="A163" s="14" t="n">
        <v>14.9</v>
      </c>
      <c r="B163" s="14" t="n">
        <v>3.4134</v>
      </c>
      <c r="C163" s="19" t="n">
        <v>36298</v>
      </c>
      <c r="G163" s="20" t="n">
        <f aca="false">$G$11</f>
        <v>14.9</v>
      </c>
      <c r="H163" s="20" t="n">
        <f aca="false">$H$11</f>
        <v>9.2</v>
      </c>
      <c r="I163" s="6" t="n">
        <f aca="false">(3.14*POWER(H163,2)*0.25*G163)</f>
        <v>989.99176</v>
      </c>
      <c r="J163" s="6" t="n">
        <f aca="false">B163-C163/(2*10^5/1.8467)</f>
        <v>3.078242417</v>
      </c>
      <c r="K163" s="24" t="n">
        <f aca="false">G163-J163</f>
        <v>11.821757583</v>
      </c>
      <c r="L163" s="6" t="n">
        <f aca="false">I163/K163</f>
        <v>83.7431958022582</v>
      </c>
      <c r="M163" s="25" t="n">
        <f aca="false">C163/L163</f>
        <v>433.444170027975</v>
      </c>
      <c r="N163" s="17" t="n">
        <f aca="false">J163/G163</f>
        <v>0.206593450805369</v>
      </c>
      <c r="O163" s="18" t="n">
        <f aca="false">LN(L163/(3.14*H163^2/4))</f>
        <v>0.23141951634229</v>
      </c>
    </row>
    <row r="164" customFormat="false" ht="14.25" hidden="false" customHeight="false" outlineLevel="0" collapsed="false">
      <c r="A164" s="14" t="n">
        <v>15</v>
      </c>
      <c r="B164" s="14" t="n">
        <v>3.4342</v>
      </c>
      <c r="C164" s="19" t="n">
        <v>36393</v>
      </c>
      <c r="G164" s="20" t="n">
        <f aca="false">$G$11</f>
        <v>14.9</v>
      </c>
      <c r="H164" s="20" t="n">
        <f aca="false">$H$11</f>
        <v>9.2</v>
      </c>
      <c r="I164" s="6" t="n">
        <f aca="false">(3.14*POWER(H164,2)*0.25*G164)</f>
        <v>989.99176</v>
      </c>
      <c r="J164" s="6" t="n">
        <f aca="false">B164-C164/(2*10^5/1.8467)</f>
        <v>3.0981652345</v>
      </c>
      <c r="K164" s="24" t="n">
        <f aca="false">G164-J164</f>
        <v>11.8018347655</v>
      </c>
      <c r="L164" s="6" t="n">
        <f aca="false">I164/K164</f>
        <v>83.8845636861497</v>
      </c>
      <c r="M164" s="25" t="n">
        <f aca="false">C164/L164</f>
        <v>433.846209609706</v>
      </c>
      <c r="N164" s="17" t="n">
        <f aca="false">J164/G164</f>
        <v>0.207930552651007</v>
      </c>
      <c r="O164" s="18" t="n">
        <f aca="false">LN(L164/(3.14*H164^2/4))</f>
        <v>0.233106204965199</v>
      </c>
    </row>
    <row r="165" customFormat="false" ht="14.25" hidden="false" customHeight="false" outlineLevel="0" collapsed="false">
      <c r="A165" s="14" t="n">
        <v>15.1</v>
      </c>
      <c r="B165" s="14" t="n">
        <v>3.455</v>
      </c>
      <c r="C165" s="19" t="n">
        <v>36494</v>
      </c>
      <c r="G165" s="20" t="n">
        <f aca="false">$G$11</f>
        <v>14.9</v>
      </c>
      <c r="H165" s="20" t="n">
        <f aca="false">$H$11</f>
        <v>9.2</v>
      </c>
      <c r="I165" s="6" t="n">
        <f aca="false">(3.14*POWER(H165,2)*0.25*G165)</f>
        <v>989.99176</v>
      </c>
      <c r="J165" s="6" t="n">
        <f aca="false">B165-C165/(2*10^5/1.8467)</f>
        <v>3.118032651</v>
      </c>
      <c r="K165" s="24" t="n">
        <f aca="false">G165-J165</f>
        <v>11.781967349</v>
      </c>
      <c r="L165" s="6" t="n">
        <f aca="false">I165/K165</f>
        <v>84.0260145589375</v>
      </c>
      <c r="M165" s="25" t="n">
        <f aca="false">C165/L165</f>
        <v>434.31787395322</v>
      </c>
      <c r="N165" s="17" t="n">
        <f aca="false">J165/G165</f>
        <v>0.209263936308725</v>
      </c>
      <c r="O165" s="18" t="n">
        <f aca="false">LN(L165/(3.14*H165^2/4))</f>
        <v>0.234791041117004</v>
      </c>
    </row>
    <row r="166" customFormat="false" ht="14.25" hidden="false" customHeight="false" outlineLevel="0" collapsed="false">
      <c r="A166" s="14" t="n">
        <v>15.2</v>
      </c>
      <c r="B166" s="14" t="n">
        <v>3.4758</v>
      </c>
      <c r="C166" s="19" t="n">
        <v>36592</v>
      </c>
      <c r="G166" s="20" t="n">
        <f aca="false">$G$11</f>
        <v>14.9</v>
      </c>
      <c r="H166" s="20" t="n">
        <f aca="false">$H$11</f>
        <v>9.2</v>
      </c>
      <c r="I166" s="6" t="n">
        <f aca="false">(3.14*POWER(H166,2)*0.25*G166)</f>
        <v>989.99176</v>
      </c>
      <c r="J166" s="6" t="n">
        <f aca="false">B166-C166/(2*10^5/1.8467)</f>
        <v>3.137927768</v>
      </c>
      <c r="K166" s="24" t="n">
        <f aca="false">G166-J166</f>
        <v>11.762072232</v>
      </c>
      <c r="L166" s="6" t="n">
        <f aca="false">I166/K166</f>
        <v>84.1681415037241</v>
      </c>
      <c r="M166" s="25" t="n">
        <f aca="false">C166/L166</f>
        <v>434.748817619799</v>
      </c>
      <c r="N166" s="17" t="n">
        <f aca="false">J166/G166</f>
        <v>0.210599179060403</v>
      </c>
      <c r="O166" s="18" t="n">
        <f aca="false">LN(L166/(3.14*H166^2/4))</f>
        <v>0.236481075800045</v>
      </c>
    </row>
    <row r="167" customFormat="false" ht="14.25" hidden="false" customHeight="false" outlineLevel="0" collapsed="false">
      <c r="A167" s="14" t="n">
        <v>15.3</v>
      </c>
      <c r="B167" s="14" t="n">
        <v>3.4964</v>
      </c>
      <c r="C167" s="19" t="n">
        <v>36690</v>
      </c>
      <c r="G167" s="20" t="n">
        <f aca="false">$G$11</f>
        <v>14.9</v>
      </c>
      <c r="H167" s="20" t="n">
        <f aca="false">$H$11</f>
        <v>9.2</v>
      </c>
      <c r="I167" s="6" t="n">
        <f aca="false">(3.14*POWER(H167,2)*0.25*G167)</f>
        <v>989.99176</v>
      </c>
      <c r="J167" s="6" t="n">
        <f aca="false">B167-C167/(2*10^5/1.8467)</f>
        <v>3.157622885</v>
      </c>
      <c r="K167" s="24" t="n">
        <f aca="false">G167-J167</f>
        <v>11.742377115</v>
      </c>
      <c r="L167" s="6" t="n">
        <f aca="false">I167/K167</f>
        <v>84.3093140600433</v>
      </c>
      <c r="M167" s="25" t="n">
        <f aca="false">C167/L167</f>
        <v>435.183234605256</v>
      </c>
      <c r="N167" s="17" t="n">
        <f aca="false">J167/G167</f>
        <v>0.211920998993289</v>
      </c>
      <c r="O167" s="18" t="n">
        <f aca="false">LN(L167/(3.14*H167^2/4))</f>
        <v>0.238156939064804</v>
      </c>
    </row>
    <row r="168" customFormat="false" ht="14.25" hidden="false" customHeight="false" outlineLevel="0" collapsed="false">
      <c r="A168" s="14" t="n">
        <v>15.4</v>
      </c>
      <c r="B168" s="14" t="n">
        <v>3.5178</v>
      </c>
      <c r="C168" s="19" t="n">
        <v>36788</v>
      </c>
      <c r="G168" s="20" t="n">
        <f aca="false">$G$11</f>
        <v>14.9</v>
      </c>
      <c r="H168" s="20" t="n">
        <f aca="false">$H$11</f>
        <v>9.2</v>
      </c>
      <c r="I168" s="6" t="n">
        <f aca="false">(3.14*POWER(H168,2)*0.25*G168)</f>
        <v>989.99176</v>
      </c>
      <c r="J168" s="6" t="n">
        <f aca="false">B168-C168/(2*10^5/1.8467)</f>
        <v>3.178118002</v>
      </c>
      <c r="K168" s="24" t="n">
        <f aca="false">G168-J168</f>
        <v>11.721881998</v>
      </c>
      <c r="L168" s="6" t="n">
        <f aca="false">I168/K168</f>
        <v>84.4567246256969</v>
      </c>
      <c r="M168" s="25" t="n">
        <f aca="false">C168/L168</f>
        <v>435.584024398773</v>
      </c>
      <c r="N168" s="17" t="n">
        <f aca="false">J168/G168</f>
        <v>0.213296510201342</v>
      </c>
      <c r="O168" s="18" t="n">
        <f aca="false">LN(L168/(3.14*H168^2/4))</f>
        <v>0.239903861660011</v>
      </c>
    </row>
    <row r="169" customFormat="false" ht="14.25" hidden="false" customHeight="false" outlineLevel="0" collapsed="false">
      <c r="A169" s="14" t="n">
        <v>15.5</v>
      </c>
      <c r="B169" s="14" t="n">
        <v>3.5385</v>
      </c>
      <c r="C169" s="19" t="n">
        <v>36886</v>
      </c>
      <c r="G169" s="20" t="n">
        <f aca="false">$G$11</f>
        <v>14.9</v>
      </c>
      <c r="H169" s="20" t="n">
        <f aca="false">$H$11</f>
        <v>9.2</v>
      </c>
      <c r="I169" s="6" t="n">
        <f aca="false">(3.14*POWER(H169,2)*0.25*G169)</f>
        <v>989.99176</v>
      </c>
      <c r="J169" s="6" t="n">
        <f aca="false">B169-C169/(2*10^5/1.8467)</f>
        <v>3.197913119</v>
      </c>
      <c r="K169" s="24" t="n">
        <f aca="false">G169-J169</f>
        <v>11.702086881</v>
      </c>
      <c r="L169" s="6" t="n">
        <f aca="false">I169/K169</f>
        <v>84.5995906599696</v>
      </c>
      <c r="M169" s="25" t="n">
        <f aca="false">C169/L169</f>
        <v>436.006837766575</v>
      </c>
      <c r="N169" s="17" t="n">
        <f aca="false">J169/G169</f>
        <v>0.214625041543624</v>
      </c>
      <c r="O169" s="18" t="n">
        <f aca="false">LN(L169/(3.14*H169^2/4))</f>
        <v>0.241594021155573</v>
      </c>
    </row>
    <row r="170" customFormat="false" ht="14.25" hidden="false" customHeight="false" outlineLevel="0" collapsed="false">
      <c r="A170" s="14" t="n">
        <v>15.6</v>
      </c>
      <c r="B170" s="14" t="n">
        <v>3.5591</v>
      </c>
      <c r="C170" s="19" t="n">
        <v>36979</v>
      </c>
      <c r="G170" s="20" t="n">
        <f aca="false">$G$11</f>
        <v>14.9</v>
      </c>
      <c r="H170" s="20" t="n">
        <f aca="false">$H$11</f>
        <v>9.2</v>
      </c>
      <c r="I170" s="6" t="n">
        <f aca="false">(3.14*POWER(H170,2)*0.25*G170)</f>
        <v>989.99176</v>
      </c>
      <c r="J170" s="6" t="n">
        <f aca="false">B170-C170/(2*10^5/1.8467)</f>
        <v>3.2176544035</v>
      </c>
      <c r="K170" s="24" t="n">
        <f aca="false">G170-J170</f>
        <v>11.6823455965</v>
      </c>
      <c r="L170" s="6" t="n">
        <f aca="false">I170/K170</f>
        <v>84.7425503570618</v>
      </c>
      <c r="M170" s="25" t="n">
        <f aca="false">C170/L170</f>
        <v>436.368740900403</v>
      </c>
      <c r="N170" s="17" t="n">
        <f aca="false">J170/G170</f>
        <v>0.215949959966443</v>
      </c>
      <c r="O170" s="18" t="n">
        <f aca="false">LN(L170/(3.14*H170^2/4))</f>
        <v>0.243282434095144</v>
      </c>
    </row>
    <row r="171" customFormat="false" ht="14.25" hidden="false" customHeight="false" outlineLevel="0" collapsed="false">
      <c r="A171" s="14" t="n">
        <v>15.7</v>
      </c>
      <c r="B171" s="14" t="n">
        <v>3.5797</v>
      </c>
      <c r="C171" s="19" t="n">
        <v>37078</v>
      </c>
      <c r="G171" s="20" t="n">
        <f aca="false">$G$11</f>
        <v>14.9</v>
      </c>
      <c r="H171" s="20" t="n">
        <f aca="false">$H$11</f>
        <v>9.2</v>
      </c>
      <c r="I171" s="6" t="n">
        <f aca="false">(3.14*POWER(H171,2)*0.25*G171)</f>
        <v>989.99176</v>
      </c>
      <c r="J171" s="6" t="n">
        <f aca="false">B171-C171/(2*10^5/1.8467)</f>
        <v>3.237340287</v>
      </c>
      <c r="K171" s="24" t="n">
        <f aca="false">G171-J171</f>
        <v>11.662659713</v>
      </c>
      <c r="L171" s="6" t="n">
        <f aca="false">I171/K171</f>
        <v>84.8855907967963</v>
      </c>
      <c r="M171" s="25" t="n">
        <f aca="false">C171/L171</f>
        <v>436.799692998065</v>
      </c>
      <c r="N171" s="17" t="n">
        <f aca="false">J171/G171</f>
        <v>0.217271160201342</v>
      </c>
      <c r="O171" s="18" t="n">
        <f aca="false">LN(L171/(3.14*H171^2/4))</f>
        <v>0.244968952295087</v>
      </c>
    </row>
    <row r="172" customFormat="false" ht="14.25" hidden="false" customHeight="false" outlineLevel="0" collapsed="false">
      <c r="A172" s="14" t="n">
        <v>15.8</v>
      </c>
      <c r="B172" s="14" t="n">
        <v>3.6004</v>
      </c>
      <c r="C172" s="19" t="n">
        <v>37174</v>
      </c>
      <c r="G172" s="20" t="n">
        <f aca="false">$G$11</f>
        <v>14.9</v>
      </c>
      <c r="H172" s="20" t="n">
        <f aca="false">$H$11</f>
        <v>9.2</v>
      </c>
      <c r="I172" s="6" t="n">
        <f aca="false">(3.14*POWER(H172,2)*0.25*G172)</f>
        <v>989.99176</v>
      </c>
      <c r="J172" s="6" t="n">
        <f aca="false">B172-C172/(2*10^5/1.8467)</f>
        <v>3.257153871</v>
      </c>
      <c r="K172" s="24" t="n">
        <f aca="false">G172-J172</f>
        <v>11.642846129</v>
      </c>
      <c r="L172" s="6" t="n">
        <f aca="false">I172/K172</f>
        <v>85.0300475529028</v>
      </c>
      <c r="M172" s="25" t="n">
        <f aca="false">C172/L172</f>
        <v>437.186630724529</v>
      </c>
      <c r="N172" s="17" t="n">
        <f aca="false">J172/G172</f>
        <v>0.218600930939597</v>
      </c>
      <c r="O172" s="18" t="n">
        <f aca="false">LN(L172/(3.14*H172^2/4))</f>
        <v>0.246669287735817</v>
      </c>
    </row>
    <row r="173" customFormat="false" ht="14.25" hidden="false" customHeight="false" outlineLevel="0" collapsed="false">
      <c r="A173" s="14" t="n">
        <v>15.9</v>
      </c>
      <c r="B173" s="14" t="n">
        <v>3.6211</v>
      </c>
      <c r="C173" s="19" t="n">
        <v>37272</v>
      </c>
      <c r="G173" s="20" t="n">
        <f aca="false">$G$11</f>
        <v>14.9</v>
      </c>
      <c r="H173" s="20" t="n">
        <f aca="false">$H$11</f>
        <v>9.2</v>
      </c>
      <c r="I173" s="6" t="n">
        <f aca="false">(3.14*POWER(H173,2)*0.25*G173)</f>
        <v>989.99176</v>
      </c>
      <c r="J173" s="6" t="n">
        <f aca="false">B173-C173/(2*10^5/1.8467)</f>
        <v>3.276948988</v>
      </c>
      <c r="K173" s="24" t="n">
        <f aca="false">G173-J173</f>
        <v>11.623051012</v>
      </c>
      <c r="L173" s="6" t="n">
        <f aca="false">I173/K173</f>
        <v>85.1748614867044</v>
      </c>
      <c r="M173" s="25" t="n">
        <f aca="false">C173/L173</f>
        <v>437.593902114159</v>
      </c>
      <c r="N173" s="17" t="n">
        <f aca="false">J173/G173</f>
        <v>0.219929462281879</v>
      </c>
      <c r="O173" s="18" t="n">
        <f aca="false">LN(L173/(3.14*H173^2/4))</f>
        <v>0.248370930415364</v>
      </c>
    </row>
    <row r="174" customFormat="false" ht="14.25" hidden="false" customHeight="false" outlineLevel="0" collapsed="false">
      <c r="A174" s="14" t="n">
        <v>16</v>
      </c>
      <c r="B174" s="14" t="n">
        <v>3.6419</v>
      </c>
      <c r="C174" s="19" t="n">
        <v>37366</v>
      </c>
      <c r="G174" s="20" t="n">
        <f aca="false">$G$11</f>
        <v>14.9</v>
      </c>
      <c r="H174" s="20" t="n">
        <f aca="false">$H$11</f>
        <v>9.2</v>
      </c>
      <c r="I174" s="6" t="n">
        <f aca="false">(3.14*POWER(H174,2)*0.25*G174)</f>
        <v>989.99176</v>
      </c>
      <c r="J174" s="6" t="n">
        <f aca="false">B174-C174/(2*10^5/1.8467)</f>
        <v>3.296881039</v>
      </c>
      <c r="K174" s="24" t="n">
        <f aca="false">G174-J174</f>
        <v>11.603118961</v>
      </c>
      <c r="L174" s="6" t="n">
        <f aca="false">I174/K174</f>
        <v>85.3211764291589</v>
      </c>
      <c r="M174" s="25" t="n">
        <f aca="false">C174/L174</f>
        <v>437.945203803238</v>
      </c>
      <c r="N174" s="17" t="n">
        <f aca="false">J174/G174</f>
        <v>0.221267183825503</v>
      </c>
      <c r="O174" s="18" t="n">
        <f aca="false">LN(L174/(3.14*H174^2/4))</f>
        <v>0.250087275031478</v>
      </c>
    </row>
    <row r="175" customFormat="false" ht="14.25" hidden="false" customHeight="false" outlineLevel="0" collapsed="false">
      <c r="A175" s="14" t="n">
        <v>16.1</v>
      </c>
      <c r="B175" s="14" t="n">
        <v>3.6627</v>
      </c>
      <c r="C175" s="19" t="n">
        <v>37463</v>
      </c>
      <c r="G175" s="20" t="n">
        <f aca="false">$G$11</f>
        <v>14.9</v>
      </c>
      <c r="H175" s="20" t="n">
        <f aca="false">$H$11</f>
        <v>9.2</v>
      </c>
      <c r="I175" s="6" t="n">
        <f aca="false">(3.14*POWER(H175,2)*0.25*G175)</f>
        <v>989.99176</v>
      </c>
      <c r="J175" s="6" t="n">
        <f aca="false">B175-C175/(2*10^5/1.8467)</f>
        <v>3.3167853895</v>
      </c>
      <c r="K175" s="24" t="n">
        <f aca="false">G175-J175</f>
        <v>11.5832146105</v>
      </c>
      <c r="L175" s="6" t="n">
        <f aca="false">I175/K175</f>
        <v>85.4677905304964</v>
      </c>
      <c r="M175" s="25" t="n">
        <f aca="false">C175/L175</f>
        <v>438.328869477824</v>
      </c>
      <c r="N175" s="17" t="n">
        <f aca="false">J175/G175</f>
        <v>0.222603046275168</v>
      </c>
      <c r="O175" s="18" t="n">
        <f aca="false">LN(L175/(3.14*H175^2/4))</f>
        <v>0.251804179114485</v>
      </c>
    </row>
    <row r="176" customFormat="false" ht="14.25" hidden="false" customHeight="false" outlineLevel="0" collapsed="false">
      <c r="A176" s="14" t="n">
        <v>16.2</v>
      </c>
      <c r="B176" s="14" t="n">
        <v>3.7052</v>
      </c>
      <c r="C176" s="19" t="n">
        <v>37660</v>
      </c>
      <c r="G176" s="20" t="n">
        <f aca="false">$G$11</f>
        <v>14.9</v>
      </c>
      <c r="H176" s="20" t="n">
        <f aca="false">$H$11</f>
        <v>9.2</v>
      </c>
      <c r="I176" s="6" t="n">
        <f aca="false">(3.14*POWER(H176,2)*0.25*G176)</f>
        <v>989.99176</v>
      </c>
      <c r="J176" s="6" t="n">
        <f aca="false">B176-C176/(2*10^5/1.8467)</f>
        <v>3.35746639</v>
      </c>
      <c r="K176" s="24" t="n">
        <f aca="false">G176-J176</f>
        <v>11.54253361</v>
      </c>
      <c r="L176" s="6" t="n">
        <f aca="false">I176/K176</f>
        <v>85.7690168770494</v>
      </c>
      <c r="M176" s="25" t="n">
        <f aca="false">C176/L176</f>
        <v>439.086296791602</v>
      </c>
      <c r="N176" s="17" t="n">
        <f aca="false">J176/G176</f>
        <v>0.225333314765101</v>
      </c>
      <c r="O176" s="18" t="n">
        <f aca="false">LN(L176/(3.14*H176^2/4))</f>
        <v>0.255322425709126</v>
      </c>
    </row>
    <row r="177" customFormat="false" ht="14.25" hidden="false" customHeight="false" outlineLevel="0" collapsed="false">
      <c r="A177" s="14" t="n">
        <v>16.3</v>
      </c>
      <c r="B177" s="14" t="n">
        <v>3.726</v>
      </c>
      <c r="C177" s="19" t="n">
        <v>37758</v>
      </c>
      <c r="G177" s="20" t="n">
        <f aca="false">$G$11</f>
        <v>14.9</v>
      </c>
      <c r="H177" s="20" t="n">
        <f aca="false">$H$11</f>
        <v>9.2</v>
      </c>
      <c r="I177" s="6" t="n">
        <f aca="false">(3.14*POWER(H177,2)*0.25*G177)</f>
        <v>989.99176</v>
      </c>
      <c r="J177" s="6" t="n">
        <f aca="false">B177-C177/(2*10^5/1.8467)</f>
        <v>3.377361507</v>
      </c>
      <c r="K177" s="24" t="n">
        <f aca="false">G177-J177</f>
        <v>11.522638493</v>
      </c>
      <c r="L177" s="6" t="n">
        <f aca="false">I177/K177</f>
        <v>85.9171066246172</v>
      </c>
      <c r="M177" s="25" t="n">
        <f aca="false">C177/L177</f>
        <v>439.470106517547</v>
      </c>
      <c r="N177" s="17" t="n">
        <f aca="false">J177/G177</f>
        <v>0.226668557516779</v>
      </c>
      <c r="O177" s="18" t="n">
        <f aca="false">LN(L177/(3.14*H177^2/4))</f>
        <v>0.25704754805768</v>
      </c>
    </row>
    <row r="178" customFormat="false" ht="14.25" hidden="false" customHeight="false" outlineLevel="0" collapsed="false">
      <c r="A178" s="14" t="n">
        <v>16.4</v>
      </c>
      <c r="B178" s="14" t="n">
        <v>3.7467</v>
      </c>
      <c r="C178" s="19" t="n">
        <v>37855</v>
      </c>
      <c r="G178" s="20" t="n">
        <f aca="false">$G$11</f>
        <v>14.9</v>
      </c>
      <c r="H178" s="20" t="n">
        <f aca="false">$H$11</f>
        <v>9.2</v>
      </c>
      <c r="I178" s="6" t="n">
        <f aca="false">(3.14*POWER(H178,2)*0.25*G178)</f>
        <v>989.99176</v>
      </c>
      <c r="J178" s="6" t="n">
        <f aca="false">B178-C178/(2*10^5/1.8467)</f>
        <v>3.3971658575</v>
      </c>
      <c r="K178" s="24" t="n">
        <f aca="false">G178-J178</f>
        <v>11.5028341425</v>
      </c>
      <c r="L178" s="6" t="n">
        <f aca="false">I178/K178</f>
        <v>86.0650295167029</v>
      </c>
      <c r="M178" s="25" t="n">
        <f aca="false">C178/L178</f>
        <v>439.841829051524</v>
      </c>
      <c r="N178" s="17" t="n">
        <f aca="false">J178/G178</f>
        <v>0.227997708557047</v>
      </c>
      <c r="O178" s="18" t="n">
        <f aca="false">LN(L178/(3.14*H178^2/4))</f>
        <v>0.258767760771412</v>
      </c>
    </row>
    <row r="179" customFormat="false" ht="14.25" hidden="false" customHeight="false" outlineLevel="0" collapsed="false">
      <c r="A179" s="14" t="n">
        <v>16.5</v>
      </c>
      <c r="B179" s="14" t="n">
        <v>3.7675</v>
      </c>
      <c r="C179" s="19" t="n">
        <v>37949</v>
      </c>
      <c r="G179" s="20" t="n">
        <f aca="false">$G$11</f>
        <v>14.9</v>
      </c>
      <c r="H179" s="20" t="n">
        <f aca="false">$H$11</f>
        <v>9.2</v>
      </c>
      <c r="I179" s="6" t="n">
        <f aca="false">(3.14*POWER(H179,2)*0.25*G179)</f>
        <v>989.99176</v>
      </c>
      <c r="J179" s="6" t="n">
        <f aca="false">B179-C179/(2*10^5/1.8467)</f>
        <v>3.4170979085</v>
      </c>
      <c r="K179" s="24" t="n">
        <f aca="false">G179-J179</f>
        <v>11.4829020915</v>
      </c>
      <c r="L179" s="6" t="n">
        <f aca="false">I179/K179</f>
        <v>86.2144214164138</v>
      </c>
      <c r="M179" s="25" t="n">
        <f aca="false">C179/L179</f>
        <v>440.169978253489</v>
      </c>
      <c r="N179" s="17" t="n">
        <f aca="false">J179/G179</f>
        <v>0.229335430100671</v>
      </c>
      <c r="O179" s="18" t="n">
        <f aca="false">LN(L179/(3.14*H179^2/4))</f>
        <v>0.260502058580544</v>
      </c>
    </row>
    <row r="180" customFormat="false" ht="14.25" hidden="false" customHeight="false" outlineLevel="0" collapsed="false">
      <c r="A180" s="14" t="n">
        <v>16.6</v>
      </c>
      <c r="B180" s="14" t="n">
        <v>3.7882</v>
      </c>
      <c r="C180" s="19" t="n">
        <v>38042</v>
      </c>
      <c r="G180" s="20" t="n">
        <f aca="false">$G$11</f>
        <v>14.9</v>
      </c>
      <c r="H180" s="20" t="n">
        <f aca="false">$H$11</f>
        <v>9.2</v>
      </c>
      <c r="I180" s="6" t="n">
        <f aca="false">(3.14*POWER(H180,2)*0.25*G180)</f>
        <v>989.99176</v>
      </c>
      <c r="J180" s="6" t="n">
        <f aca="false">B180-C180/(2*10^5/1.8467)</f>
        <v>3.436939193</v>
      </c>
      <c r="K180" s="24" t="n">
        <f aca="false">G180-J180</f>
        <v>11.463060807</v>
      </c>
      <c r="L180" s="6" t="n">
        <f aca="false">I180/K180</f>
        <v>86.3636489998774</v>
      </c>
      <c r="M180" s="25" t="n">
        <f aca="false">C180/L180</f>
        <v>440.486251340005</v>
      </c>
      <c r="N180" s="17" t="n">
        <f aca="false">J180/G180</f>
        <v>0.230667059932886</v>
      </c>
      <c r="O180" s="18" t="n">
        <f aca="false">LN(L180/(3.14*H180^2/4))</f>
        <v>0.262231451200315</v>
      </c>
    </row>
    <row r="181" customFormat="false" ht="14.25" hidden="false" customHeight="false" outlineLevel="0" collapsed="false">
      <c r="A181" s="14" t="n">
        <v>16.7</v>
      </c>
      <c r="B181" s="14" t="n">
        <v>3.8089</v>
      </c>
      <c r="C181" s="19" t="n">
        <v>38140</v>
      </c>
      <c r="G181" s="20" t="n">
        <f aca="false">$G$11</f>
        <v>14.9</v>
      </c>
      <c r="H181" s="20" t="n">
        <f aca="false">$H$11</f>
        <v>9.2</v>
      </c>
      <c r="I181" s="6" t="n">
        <f aca="false">(3.14*POWER(H181,2)*0.25*G181)</f>
        <v>989.99176</v>
      </c>
      <c r="J181" s="6" t="n">
        <f aca="false">B181-C181/(2*10^5/1.8467)</f>
        <v>3.45673431</v>
      </c>
      <c r="K181" s="24" t="n">
        <f aca="false">G181-J181</f>
        <v>11.44326569</v>
      </c>
      <c r="L181" s="6" t="n">
        <f aca="false">I181/K181</f>
        <v>86.5130450361849</v>
      </c>
      <c r="M181" s="25" t="n">
        <f aca="false">C181/L181</f>
        <v>440.858369787442</v>
      </c>
      <c r="N181" s="17" t="n">
        <f aca="false">J181/G181</f>
        <v>0.231995591275168</v>
      </c>
      <c r="O181" s="18" t="n">
        <f aca="false">LN(L181/(3.14*H181^2/4))</f>
        <v>0.263959805323816</v>
      </c>
    </row>
    <row r="182" customFormat="false" ht="14.25" hidden="false" customHeight="false" outlineLevel="0" collapsed="false">
      <c r="A182" s="14" t="n">
        <v>16.8</v>
      </c>
      <c r="B182" s="14" t="n">
        <v>3.8295</v>
      </c>
      <c r="C182" s="19" t="n">
        <v>38236</v>
      </c>
      <c r="G182" s="20" t="n">
        <f aca="false">$G$11</f>
        <v>14.9</v>
      </c>
      <c r="H182" s="20" t="n">
        <f aca="false">$H$11</f>
        <v>9.2</v>
      </c>
      <c r="I182" s="6" t="n">
        <f aca="false">(3.14*POWER(H182,2)*0.25*G182)</f>
        <v>989.99176</v>
      </c>
      <c r="J182" s="6" t="n">
        <f aca="false">B182-C182/(2*10^5/1.8467)</f>
        <v>3.476447894</v>
      </c>
      <c r="K182" s="24" t="n">
        <f aca="false">G182-J182</f>
        <v>11.423552106</v>
      </c>
      <c r="L182" s="6" t="n">
        <f aca="false">I182/K182</f>
        <v>86.6623402960648</v>
      </c>
      <c r="M182" s="25" t="n">
        <f aca="false">C182/L182</f>
        <v>441.206640270436</v>
      </c>
      <c r="N182" s="17" t="n">
        <f aca="false">J182/G182</f>
        <v>0.233318650604027</v>
      </c>
      <c r="O182" s="18" t="n">
        <f aca="false">LN(L182/(3.14*H182^2/4))</f>
        <v>0.265684014530339</v>
      </c>
    </row>
    <row r="183" customFormat="false" ht="14.25" hidden="false" customHeight="false" outlineLevel="0" collapsed="false">
      <c r="A183" s="14" t="n">
        <v>16.9</v>
      </c>
      <c r="B183" s="14" t="n">
        <v>3.8507</v>
      </c>
      <c r="C183" s="19" t="n">
        <v>38335</v>
      </c>
      <c r="G183" s="20" t="n">
        <f aca="false">$G$11</f>
        <v>14.9</v>
      </c>
      <c r="H183" s="20" t="n">
        <f aca="false">$H$11</f>
        <v>9.2</v>
      </c>
      <c r="I183" s="6" t="n">
        <f aca="false">(3.14*POWER(H183,2)*0.25*G183)</f>
        <v>989.99176</v>
      </c>
      <c r="J183" s="6" t="n">
        <f aca="false">B183-C183/(2*10^5/1.8467)</f>
        <v>3.4967337775</v>
      </c>
      <c r="K183" s="24" t="n">
        <f aca="false">G183-J183</f>
        <v>11.4032662225</v>
      </c>
      <c r="L183" s="6" t="n">
        <f aca="false">I183/K183</f>
        <v>86.8165085935316</v>
      </c>
      <c r="M183" s="25" t="n">
        <f aca="false">C183/L183</f>
        <v>441.563483962268</v>
      </c>
      <c r="N183" s="17" t="n">
        <f aca="false">J183/G183</f>
        <v>0.234680119295302</v>
      </c>
      <c r="O183" s="18" t="n">
        <f aca="false">LN(L183/(3.14*H183^2/4))</f>
        <v>0.267461387841715</v>
      </c>
    </row>
    <row r="184" customFormat="false" ht="14.25" hidden="false" customHeight="false" outlineLevel="0" collapsed="false">
      <c r="A184" s="14" t="n">
        <v>17</v>
      </c>
      <c r="B184" s="14" t="n">
        <v>3.8714</v>
      </c>
      <c r="C184" s="19" t="n">
        <v>38429</v>
      </c>
      <c r="G184" s="20" t="n">
        <f aca="false">$G$11</f>
        <v>14.9</v>
      </c>
      <c r="H184" s="20" t="n">
        <f aca="false">$H$11</f>
        <v>9.2</v>
      </c>
      <c r="I184" s="6" t="n">
        <f aca="false">(3.14*POWER(H184,2)*0.25*G184)</f>
        <v>989.99176</v>
      </c>
      <c r="J184" s="6" t="n">
        <f aca="false">B184-C184/(2*10^5/1.8467)</f>
        <v>3.5165658285</v>
      </c>
      <c r="K184" s="24" t="n">
        <f aca="false">G184-J184</f>
        <v>11.3834341715</v>
      </c>
      <c r="L184" s="6" t="n">
        <f aca="false">I184/K184</f>
        <v>86.9677590334366</v>
      </c>
      <c r="M184" s="25" t="n">
        <f aca="false">C184/L184</f>
        <v>441.876396806145</v>
      </c>
      <c r="N184" s="17" t="n">
        <f aca="false">J184/G184</f>
        <v>0.23601112942953</v>
      </c>
      <c r="O184" s="18" t="n">
        <f aca="false">LN(L184/(3.14*H184^2/4))</f>
        <v>0.26920205723786</v>
      </c>
    </row>
    <row r="185" customFormat="false" ht="14.25" hidden="false" customHeight="false" outlineLevel="0" collapsed="false">
      <c r="A185" s="14" t="n">
        <v>17.1</v>
      </c>
      <c r="B185" s="14" t="n">
        <v>3.8921</v>
      </c>
      <c r="C185" s="19" t="n">
        <v>38523</v>
      </c>
      <c r="G185" s="20" t="n">
        <f aca="false">$G$11</f>
        <v>14.9</v>
      </c>
      <c r="H185" s="20" t="n">
        <f aca="false">$H$11</f>
        <v>9.2</v>
      </c>
      <c r="I185" s="6" t="n">
        <f aca="false">(3.14*POWER(H185,2)*0.25*G185)</f>
        <v>989.99176</v>
      </c>
      <c r="J185" s="6" t="n">
        <f aca="false">B185-C185/(2*10^5/1.8467)</f>
        <v>3.5363978795</v>
      </c>
      <c r="K185" s="24" t="n">
        <f aca="false">G185-J185</f>
        <v>11.3636021205</v>
      </c>
      <c r="L185" s="6" t="n">
        <f aca="false">I185/K185</f>
        <v>87.1195374056655</v>
      </c>
      <c r="M185" s="25" t="n">
        <f aca="false">C185/L185</f>
        <v>442.185543532223</v>
      </c>
      <c r="N185" s="17" t="n">
        <f aca="false">J185/G185</f>
        <v>0.237342139563758</v>
      </c>
      <c r="O185" s="18" t="n">
        <f aca="false">LN(L185/(3.14*H185^2/4))</f>
        <v>0.270945761848023</v>
      </c>
    </row>
    <row r="186" customFormat="false" ht="14.25" hidden="false" customHeight="false" outlineLevel="0" collapsed="false">
      <c r="A186" s="14" t="n">
        <v>17.2</v>
      </c>
      <c r="B186" s="14" t="n">
        <v>3.9127</v>
      </c>
      <c r="C186" s="19" t="n">
        <v>38611</v>
      </c>
      <c r="G186" s="20" t="n">
        <f aca="false">$G$11</f>
        <v>14.9</v>
      </c>
      <c r="H186" s="20" t="n">
        <f aca="false">$H$11</f>
        <v>9.2</v>
      </c>
      <c r="I186" s="6" t="n">
        <f aca="false">(3.14*POWER(H186,2)*0.25*G186)</f>
        <v>989.99176</v>
      </c>
      <c r="J186" s="6" t="n">
        <f aca="false">B186-C186/(2*10^5/1.8467)</f>
        <v>3.5561853315</v>
      </c>
      <c r="K186" s="24" t="n">
        <f aca="false">G186-J186</f>
        <v>11.3438146685</v>
      </c>
      <c r="L186" s="6" t="n">
        <f aca="false">I186/K186</f>
        <v>87.2715033637716</v>
      </c>
      <c r="M186" s="25" t="n">
        <f aca="false">C186/L186</f>
        <v>442.423912867167</v>
      </c>
      <c r="N186" s="17" t="n">
        <f aca="false">J186/G186</f>
        <v>0.23867015647651</v>
      </c>
      <c r="O186" s="18" t="n">
        <f aca="false">LN(L186/(3.14*H186^2/4))</f>
        <v>0.272688580698131</v>
      </c>
    </row>
    <row r="187" customFormat="false" ht="14.25" hidden="false" customHeight="false" outlineLevel="0" collapsed="false">
      <c r="A187" s="14" t="n">
        <v>17.3</v>
      </c>
      <c r="B187" s="14" t="n">
        <v>3.9334</v>
      </c>
      <c r="C187" s="19" t="n">
        <v>38708</v>
      </c>
      <c r="G187" s="20" t="n">
        <f aca="false">$G$11</f>
        <v>14.9</v>
      </c>
      <c r="H187" s="20" t="n">
        <f aca="false">$H$11</f>
        <v>9.2</v>
      </c>
      <c r="I187" s="6" t="n">
        <f aca="false">(3.14*POWER(H187,2)*0.25*G187)</f>
        <v>989.99176</v>
      </c>
      <c r="J187" s="6" t="n">
        <f aca="false">B187-C187/(2*10^5/1.8467)</f>
        <v>3.575989682</v>
      </c>
      <c r="K187" s="24" t="n">
        <f aca="false">G187-J187</f>
        <v>11.324010318</v>
      </c>
      <c r="L187" s="6" t="n">
        <f aca="false">I187/K187</f>
        <v>87.4241308687582</v>
      </c>
      <c r="M187" s="25" t="n">
        <f aca="false">C187/L187</f>
        <v>442.761050242624</v>
      </c>
      <c r="N187" s="17" t="n">
        <f aca="false">J187/G187</f>
        <v>0.239999307516779</v>
      </c>
      <c r="O187" s="18" t="n">
        <f aca="false">LN(L187/(3.14*H187^2/4))</f>
        <v>0.274435934540042</v>
      </c>
    </row>
    <row r="188" customFormat="false" ht="14.25" hidden="false" customHeight="false" outlineLevel="0" collapsed="false">
      <c r="A188" s="14" t="n">
        <v>17.4</v>
      </c>
      <c r="B188" s="14" t="n">
        <v>3.9542</v>
      </c>
      <c r="C188" s="19" t="n">
        <v>38805</v>
      </c>
      <c r="G188" s="20" t="n">
        <f aca="false">$G$11</f>
        <v>14.9</v>
      </c>
      <c r="H188" s="20" t="n">
        <f aca="false">$H$11</f>
        <v>9.2</v>
      </c>
      <c r="I188" s="6" t="n">
        <f aca="false">(3.14*POWER(H188,2)*0.25*G188)</f>
        <v>989.99176</v>
      </c>
      <c r="J188" s="6" t="n">
        <f aca="false">B188-C188/(2*10^5/1.8467)</f>
        <v>3.5958940325</v>
      </c>
      <c r="K188" s="24" t="n">
        <f aca="false">G188-J188</f>
        <v>11.3041059675</v>
      </c>
      <c r="L188" s="6" t="n">
        <f aca="false">I188/K188</f>
        <v>87.5780679026088</v>
      </c>
      <c r="M188" s="25" t="n">
        <f aca="false">C188/L188</f>
        <v>443.090387003663</v>
      </c>
      <c r="N188" s="17" t="n">
        <f aca="false">J188/G188</f>
        <v>0.241335169966443</v>
      </c>
      <c r="O188" s="18" t="n">
        <f aca="false">LN(L188/(3.14*H188^2/4))</f>
        <v>0.276195193276608</v>
      </c>
    </row>
    <row r="189" customFormat="false" ht="14.25" hidden="false" customHeight="false" outlineLevel="0" collapsed="false">
      <c r="A189" s="14" t="n">
        <v>17.5</v>
      </c>
      <c r="B189" s="14" t="n">
        <v>3.9749</v>
      </c>
      <c r="C189" s="19" t="n">
        <v>38896</v>
      </c>
      <c r="G189" s="20" t="n">
        <f aca="false">$G$11</f>
        <v>14.9</v>
      </c>
      <c r="H189" s="20" t="n">
        <f aca="false">$H$11</f>
        <v>9.2</v>
      </c>
      <c r="I189" s="6" t="n">
        <f aca="false">(3.14*POWER(H189,2)*0.25*G189)</f>
        <v>989.99176</v>
      </c>
      <c r="J189" s="6" t="n">
        <f aca="false">B189-C189/(2*10^5/1.8467)</f>
        <v>3.615753784</v>
      </c>
      <c r="K189" s="24" t="n">
        <f aca="false">G189-J189</f>
        <v>11.284246216</v>
      </c>
      <c r="L189" s="6" t="n">
        <f aca="false">I189/K189</f>
        <v>87.7322012520681</v>
      </c>
      <c r="M189" s="25" t="n">
        <f aca="false">C189/L189</f>
        <v>443.349185873563</v>
      </c>
      <c r="N189" s="17" t="n">
        <f aca="false">J189/G189</f>
        <v>0.242668039194631</v>
      </c>
      <c r="O189" s="18" t="n">
        <f aca="false">LN(L189/(3.14*H189^2/4))</f>
        <v>0.277953600127701</v>
      </c>
    </row>
    <row r="190" customFormat="false" ht="14.25" hidden="false" customHeight="false" outlineLevel="0" collapsed="false">
      <c r="A190" s="14" t="n">
        <v>17.6</v>
      </c>
      <c r="B190" s="14" t="n">
        <v>3.9956</v>
      </c>
      <c r="C190" s="19" t="n">
        <v>38997</v>
      </c>
      <c r="G190" s="20" t="n">
        <f aca="false">$G$11</f>
        <v>14.9</v>
      </c>
      <c r="H190" s="20" t="n">
        <f aca="false">$H$11</f>
        <v>9.2</v>
      </c>
      <c r="I190" s="6" t="n">
        <f aca="false">(3.14*POWER(H190,2)*0.25*G190)</f>
        <v>989.99176</v>
      </c>
      <c r="J190" s="6" t="n">
        <f aca="false">B190-C190/(2*10^5/1.8467)</f>
        <v>3.6355212005</v>
      </c>
      <c r="K190" s="24" t="n">
        <f aca="false">G190-J190</f>
        <v>11.2644787995</v>
      </c>
      <c r="L190" s="6" t="n">
        <f aca="false">I190/K190</f>
        <v>87.8861576839173</v>
      </c>
      <c r="M190" s="25" t="n">
        <f aca="false">C190/L190</f>
        <v>443.721753546819</v>
      </c>
      <c r="N190" s="17" t="n">
        <f aca="false">J190/G190</f>
        <v>0.243994711442953</v>
      </c>
      <c r="O190" s="18" t="n">
        <f aca="false">LN(L190/(3.14*H190^2/4))</f>
        <v>0.279706907381243</v>
      </c>
    </row>
    <row r="191" customFormat="false" ht="14.25" hidden="false" customHeight="false" outlineLevel="0" collapsed="false">
      <c r="A191" s="14" t="n">
        <v>17.7</v>
      </c>
      <c r="B191" s="14" t="n">
        <v>4.0169</v>
      </c>
      <c r="C191" s="19" t="n">
        <v>39098</v>
      </c>
      <c r="G191" s="20" t="n">
        <f aca="false">$G$11</f>
        <v>14.9</v>
      </c>
      <c r="H191" s="20" t="n">
        <f aca="false">$H$11</f>
        <v>9.2</v>
      </c>
      <c r="I191" s="6" t="n">
        <f aca="false">(3.14*POWER(H191,2)*0.25*G191)</f>
        <v>989.99176</v>
      </c>
      <c r="J191" s="6" t="n">
        <f aca="false">B191-C191/(2*10^5/1.8467)</f>
        <v>3.655888617</v>
      </c>
      <c r="K191" s="24" t="n">
        <f aca="false">G191-J191</f>
        <v>11.244111383</v>
      </c>
      <c r="L191" s="6" t="n">
        <f aca="false">I191/K191</f>
        <v>88.0453533657423</v>
      </c>
      <c r="M191" s="25" t="n">
        <f aca="false">C191/L191</f>
        <v>444.066591880052</v>
      </c>
      <c r="N191" s="17" t="n">
        <f aca="false">J191/G191</f>
        <v>0.245361652147651</v>
      </c>
      <c r="O191" s="18" t="n">
        <f aca="false">LN(L191/(3.14*H191^2/4))</f>
        <v>0.281516653961884</v>
      </c>
    </row>
    <row r="192" customFormat="false" ht="14.25" hidden="false" customHeight="false" outlineLevel="0" collapsed="false">
      <c r="A192" s="14" t="n">
        <v>17.8</v>
      </c>
      <c r="B192" s="14" t="n">
        <v>4.0375</v>
      </c>
      <c r="C192" s="19" t="n">
        <v>39196</v>
      </c>
      <c r="G192" s="20" t="n">
        <f aca="false">$G$11</f>
        <v>14.9</v>
      </c>
      <c r="H192" s="20" t="n">
        <f aca="false">$H$11</f>
        <v>9.2</v>
      </c>
      <c r="I192" s="6" t="n">
        <f aca="false">(3.14*POWER(H192,2)*0.25*G192)</f>
        <v>989.99176</v>
      </c>
      <c r="J192" s="6" t="n">
        <f aca="false">B192-C192/(2*10^5/1.8467)</f>
        <v>3.675583734</v>
      </c>
      <c r="K192" s="24" t="n">
        <f aca="false">G192-J192</f>
        <v>11.224416266</v>
      </c>
      <c r="L192" s="6" t="n">
        <f aca="false">I192/K192</f>
        <v>88.1998436746145</v>
      </c>
      <c r="M192" s="25" t="n">
        <f aca="false">C192/L192</f>
        <v>444.399880623386</v>
      </c>
      <c r="N192" s="17" t="n">
        <f aca="false">J192/G192</f>
        <v>0.246683472080537</v>
      </c>
      <c r="O192" s="18" t="n">
        <f aca="false">LN(L192/(3.14*H192^2/4))</f>
        <v>0.283269783704253</v>
      </c>
    </row>
    <row r="193" customFormat="false" ht="14.25" hidden="false" customHeight="false" outlineLevel="0" collapsed="false">
      <c r="A193" s="14" t="n">
        <v>17.9</v>
      </c>
      <c r="B193" s="14" t="n">
        <v>4.0581</v>
      </c>
      <c r="C193" s="19" t="n">
        <v>39292</v>
      </c>
      <c r="G193" s="20" t="n">
        <f aca="false">$G$11</f>
        <v>14.9</v>
      </c>
      <c r="H193" s="20" t="n">
        <f aca="false">$H$11</f>
        <v>9.2</v>
      </c>
      <c r="I193" s="6" t="n">
        <f aca="false">(3.14*POWER(H193,2)*0.25*G193)</f>
        <v>989.99176</v>
      </c>
      <c r="J193" s="6" t="n">
        <f aca="false">B193-C193/(2*10^5/1.8467)</f>
        <v>3.695297318</v>
      </c>
      <c r="K193" s="24" t="n">
        <f aca="false">G193-J193</f>
        <v>11.204702682</v>
      </c>
      <c r="L193" s="6" t="n">
        <f aca="false">I193/K193</f>
        <v>88.3550227165233</v>
      </c>
      <c r="M193" s="25" t="n">
        <f aca="false">C193/L193</f>
        <v>444.705901169464</v>
      </c>
      <c r="N193" s="17" t="n">
        <f aca="false">J193/G193</f>
        <v>0.248006531409396</v>
      </c>
      <c r="O193" s="18" t="n">
        <f aca="false">LN(L193/(3.14*H193^2/4))</f>
        <v>0.28502764045485</v>
      </c>
    </row>
    <row r="194" customFormat="false" ht="14.25" hidden="false" customHeight="false" outlineLevel="0" collapsed="false">
      <c r="A194" s="14" t="n">
        <v>18</v>
      </c>
      <c r="B194" s="14" t="n">
        <v>4.0787</v>
      </c>
      <c r="C194" s="19" t="n">
        <v>39390</v>
      </c>
      <c r="G194" s="20" t="n">
        <f aca="false">$G$11</f>
        <v>14.9</v>
      </c>
      <c r="H194" s="20" t="n">
        <f aca="false">$H$11</f>
        <v>9.2</v>
      </c>
      <c r="I194" s="6" t="n">
        <f aca="false">(3.14*POWER(H194,2)*0.25*G194)</f>
        <v>989.99176</v>
      </c>
      <c r="J194" s="6" t="n">
        <f aca="false">B194-C194/(2*10^5/1.8467)</f>
        <v>3.714992435</v>
      </c>
      <c r="K194" s="24" t="n">
        <f aca="false">G194-J194</f>
        <v>11.185007565</v>
      </c>
      <c r="L194" s="6" t="n">
        <f aca="false">I194/K194</f>
        <v>88.5106026300663</v>
      </c>
      <c r="M194" s="25" t="n">
        <f aca="false">C194/L194</f>
        <v>445.031429337705</v>
      </c>
      <c r="N194" s="17" t="n">
        <f aca="false">J194/G194</f>
        <v>0.249328351342282</v>
      </c>
      <c r="O194" s="18" t="n">
        <f aca="false">LN(L194/(3.14*H194^2/4))</f>
        <v>0.286786941657292</v>
      </c>
    </row>
    <row r="195" customFormat="false" ht="14.25" hidden="false" customHeight="false" outlineLevel="0" collapsed="false">
      <c r="A195" s="14" t="n">
        <v>18.1</v>
      </c>
      <c r="B195" s="14" t="n">
        <v>4.0993</v>
      </c>
      <c r="C195" s="19" t="n">
        <v>39484</v>
      </c>
      <c r="G195" s="20" t="n">
        <f aca="false">$G$11</f>
        <v>14.9</v>
      </c>
      <c r="H195" s="20" t="n">
        <f aca="false">$H$11</f>
        <v>9.2</v>
      </c>
      <c r="I195" s="6" t="n">
        <f aca="false">(3.14*POWER(H195,2)*0.25*G195)</f>
        <v>989.99176</v>
      </c>
      <c r="J195" s="6" t="n">
        <f aca="false">B195-C195/(2*10^5/1.8467)</f>
        <v>3.734724486</v>
      </c>
      <c r="K195" s="24" t="n">
        <f aca="false">G195-J195</f>
        <v>11.165275514</v>
      </c>
      <c r="L195" s="6" t="n">
        <f aca="false">I195/K195</f>
        <v>88.667024719512</v>
      </c>
      <c r="M195" s="25" t="n">
        <f aca="false">C195/L195</f>
        <v>445.306472444555</v>
      </c>
      <c r="N195" s="17" t="n">
        <f aca="false">J195/G195</f>
        <v>0.250652650067114</v>
      </c>
      <c r="O195" s="18" t="n">
        <f aca="false">LN(L195/(3.14*H195^2/4))</f>
        <v>0.28855265138516</v>
      </c>
    </row>
    <row r="196" customFormat="false" ht="14.25" hidden="false" customHeight="false" outlineLevel="0" collapsed="false">
      <c r="A196" s="14" t="n">
        <v>18.2</v>
      </c>
      <c r="B196" s="14" t="n">
        <v>4.12</v>
      </c>
      <c r="C196" s="19" t="n">
        <v>39583</v>
      </c>
      <c r="G196" s="20" t="n">
        <f aca="false">$G$11</f>
        <v>14.9</v>
      </c>
      <c r="H196" s="20" t="n">
        <f aca="false">$H$11</f>
        <v>9.2</v>
      </c>
      <c r="I196" s="6" t="n">
        <f aca="false">(3.14*POWER(H196,2)*0.25*G196)</f>
        <v>989.99176</v>
      </c>
      <c r="J196" s="6" t="n">
        <f aca="false">B196-C196/(2*10^5/1.8467)</f>
        <v>3.7545103695</v>
      </c>
      <c r="K196" s="24" t="n">
        <f aca="false">G196-J196</f>
        <v>11.1454896305</v>
      </c>
      <c r="L196" s="6" t="n">
        <f aca="false">I196/K196</f>
        <v>88.8244296859651</v>
      </c>
      <c r="M196" s="25" t="n">
        <f aca="false">C196/L196</f>
        <v>445.631907122218</v>
      </c>
      <c r="N196" s="17" t="n">
        <f aca="false">J196/G196</f>
        <v>0.251980561711409</v>
      </c>
      <c r="O196" s="18" t="n">
        <f aca="false">LN(L196/(3.14*H196^2/4))</f>
        <v>0.290326314328484</v>
      </c>
    </row>
    <row r="197" customFormat="false" ht="14.25" hidden="false" customHeight="false" outlineLevel="0" collapsed="false">
      <c r="A197" s="14" t="n">
        <v>18.3</v>
      </c>
      <c r="B197" s="14" t="n">
        <v>4.1406</v>
      </c>
      <c r="C197" s="19" t="n">
        <v>39681</v>
      </c>
      <c r="G197" s="20" t="n">
        <f aca="false">$G$11</f>
        <v>14.9</v>
      </c>
      <c r="H197" s="20" t="n">
        <f aca="false">$H$11</f>
        <v>9.2</v>
      </c>
      <c r="I197" s="6" t="n">
        <f aca="false">(3.14*POWER(H197,2)*0.25*G197)</f>
        <v>989.99176</v>
      </c>
      <c r="J197" s="6" t="n">
        <f aca="false">B197-C197/(2*10^5/1.8467)</f>
        <v>3.7742054865</v>
      </c>
      <c r="K197" s="24" t="n">
        <f aca="false">G197-J197</f>
        <v>11.1257945135</v>
      </c>
      <c r="L197" s="6" t="n">
        <f aca="false">I197/K197</f>
        <v>88.9816685719611</v>
      </c>
      <c r="M197" s="25" t="n">
        <f aca="false">C197/L197</f>
        <v>445.945784528746</v>
      </c>
      <c r="N197" s="17" t="n">
        <f aca="false">J197/G197</f>
        <v>0.253302381644295</v>
      </c>
      <c r="O197" s="18" t="n">
        <f aca="false">LN(L197/(3.14*H197^2/4))</f>
        <v>0.292094970505358</v>
      </c>
    </row>
    <row r="198" customFormat="false" ht="14.25" hidden="false" customHeight="false" outlineLevel="0" collapsed="false">
      <c r="A198" s="14" t="n">
        <v>18.4</v>
      </c>
      <c r="B198" s="14" t="n">
        <v>4.1612</v>
      </c>
      <c r="C198" s="19" t="n">
        <v>39778</v>
      </c>
      <c r="G198" s="20" t="n">
        <f aca="false">$G$11</f>
        <v>14.9</v>
      </c>
      <c r="H198" s="20" t="n">
        <f aca="false">$H$11</f>
        <v>9.2</v>
      </c>
      <c r="I198" s="6" t="n">
        <f aca="false">(3.14*POWER(H198,2)*0.25*G198)</f>
        <v>989.99176</v>
      </c>
      <c r="J198" s="6" t="n">
        <f aca="false">B198-C198/(2*10^5/1.8467)</f>
        <v>3.793909837</v>
      </c>
      <c r="K198" s="24" t="n">
        <f aca="false">G198-J198</f>
        <v>11.106090163</v>
      </c>
      <c r="L198" s="6" t="n">
        <f aca="false">I198/K198</f>
        <v>89.1395392501101</v>
      </c>
      <c r="M198" s="25" t="n">
        <f aca="false">C198/L198</f>
        <v>446.244173288689</v>
      </c>
      <c r="N198" s="17" t="n">
        <f aca="false">J198/G198</f>
        <v>0.254624821275168</v>
      </c>
      <c r="O198" s="18" t="n">
        <f aca="false">LN(L198/(3.14*H198^2/4))</f>
        <v>0.293867591760486</v>
      </c>
    </row>
    <row r="199" customFormat="false" ht="14.25" hidden="false" customHeight="false" outlineLevel="0" collapsed="false">
      <c r="A199" s="14" t="n">
        <v>18.5</v>
      </c>
      <c r="B199" s="14" t="n">
        <v>4.1826</v>
      </c>
      <c r="C199" s="19" t="n">
        <v>39878</v>
      </c>
      <c r="G199" s="20" t="n">
        <f aca="false">$G$11</f>
        <v>14.9</v>
      </c>
      <c r="H199" s="20" t="n">
        <f aca="false">$H$11</f>
        <v>9.2</v>
      </c>
      <c r="I199" s="6" t="n">
        <f aca="false">(3.14*POWER(H199,2)*0.25*G199)</f>
        <v>989.99176</v>
      </c>
      <c r="J199" s="6" t="n">
        <f aca="false">B199-C199/(2*10^5/1.8467)</f>
        <v>3.814386487</v>
      </c>
      <c r="K199" s="24" t="n">
        <f aca="false">G199-J199</f>
        <v>11.085613513</v>
      </c>
      <c r="L199" s="6" t="n">
        <f aca="false">I199/K199</f>
        <v>89.3041922162491</v>
      </c>
      <c r="M199" s="25" t="n">
        <f aca="false">C199/L199</f>
        <v>446.541187041207</v>
      </c>
      <c r="N199" s="17" t="n">
        <f aca="false">J199/G199</f>
        <v>0.255999093087248</v>
      </c>
      <c r="O199" s="18" t="n">
        <f aca="false">LN(L199/(3.14*H199^2/4))</f>
        <v>0.295713025181036</v>
      </c>
    </row>
    <row r="200" customFormat="false" ht="14.25" hidden="false" customHeight="false" outlineLevel="0" collapsed="false">
      <c r="A200" s="14" t="n">
        <v>18.6</v>
      </c>
      <c r="B200" s="14" t="n">
        <v>4.2033</v>
      </c>
      <c r="C200" s="19" t="n">
        <v>39976</v>
      </c>
      <c r="G200" s="20" t="n">
        <f aca="false">$G$11</f>
        <v>14.9</v>
      </c>
      <c r="H200" s="20" t="n">
        <f aca="false">$H$11</f>
        <v>9.2</v>
      </c>
      <c r="I200" s="6" t="n">
        <f aca="false">(3.14*POWER(H200,2)*0.25*G200)</f>
        <v>989.99176</v>
      </c>
      <c r="J200" s="6" t="n">
        <f aca="false">B200-C200/(2*10^5/1.8467)</f>
        <v>3.834181604</v>
      </c>
      <c r="K200" s="24" t="n">
        <f aca="false">G200-J200</f>
        <v>11.065818396</v>
      </c>
      <c r="L200" s="6" t="n">
        <f aca="false">I200/K200</f>
        <v>89.4639442445446</v>
      </c>
      <c r="M200" s="25" t="n">
        <f aca="false">C200/L200</f>
        <v>446.839230458338</v>
      </c>
      <c r="N200" s="17" t="n">
        <f aca="false">J200/G200</f>
        <v>0.25732762442953</v>
      </c>
      <c r="O200" s="18" t="n">
        <f aca="false">LN(L200/(3.14*H200^2/4))</f>
        <v>0.297500279598771</v>
      </c>
    </row>
    <row r="201" customFormat="false" ht="14.25" hidden="false" customHeight="false" outlineLevel="0" collapsed="false">
      <c r="A201" s="14" t="n">
        <v>18.7</v>
      </c>
      <c r="B201" s="14" t="n">
        <v>4.2241</v>
      </c>
      <c r="C201" s="19" t="n">
        <v>40070</v>
      </c>
      <c r="G201" s="20" t="n">
        <f aca="false">$G$11</f>
        <v>14.9</v>
      </c>
      <c r="H201" s="20" t="n">
        <f aca="false">$H$11</f>
        <v>9.2</v>
      </c>
      <c r="I201" s="6" t="n">
        <f aca="false">(3.14*POWER(H201,2)*0.25*G201)</f>
        <v>989.99176</v>
      </c>
      <c r="J201" s="6" t="n">
        <f aca="false">B201-C201/(2*10^5/1.8467)</f>
        <v>3.854113655</v>
      </c>
      <c r="K201" s="24" t="n">
        <f aca="false">G201-J201</f>
        <v>11.045886345</v>
      </c>
      <c r="L201" s="6" t="n">
        <f aca="false">I201/K201</f>
        <v>89.6253798997422</v>
      </c>
      <c r="M201" s="25" t="n">
        <f aca="false">C201/L201</f>
        <v>447.083181625825</v>
      </c>
      <c r="N201" s="17" t="n">
        <f aca="false">J201/G201</f>
        <v>0.258665345973154</v>
      </c>
      <c r="O201" s="18" t="n">
        <f aca="false">LN(L201/(3.14*H201^2/4))</f>
        <v>0.299303130770328</v>
      </c>
    </row>
    <row r="202" customFormat="false" ht="14.25" hidden="false" customHeight="false" outlineLevel="0" collapsed="false">
      <c r="A202" s="14" t="n">
        <v>18.8</v>
      </c>
      <c r="B202" s="14" t="n">
        <v>4.2447</v>
      </c>
      <c r="C202" s="19" t="n">
        <v>40168</v>
      </c>
      <c r="G202" s="20" t="n">
        <f aca="false">$G$11</f>
        <v>14.9</v>
      </c>
      <c r="H202" s="20" t="n">
        <f aca="false">$H$11</f>
        <v>9.2</v>
      </c>
      <c r="I202" s="6" t="n">
        <f aca="false">(3.14*POWER(H202,2)*0.25*G202)</f>
        <v>989.99176</v>
      </c>
      <c r="J202" s="6" t="n">
        <f aca="false">B202-C202/(2*10^5/1.8467)</f>
        <v>3.873808772</v>
      </c>
      <c r="K202" s="24" t="n">
        <f aca="false">G202-J202</f>
        <v>11.026191228</v>
      </c>
      <c r="L202" s="6" t="n">
        <f aca="false">I202/K202</f>
        <v>89.7854698443835</v>
      </c>
      <c r="M202" s="25" t="n">
        <f aca="false">C202/L202</f>
        <v>447.377510744437</v>
      </c>
      <c r="N202" s="17" t="n">
        <f aca="false">J202/G202</f>
        <v>0.25998716590604</v>
      </c>
      <c r="O202" s="18" t="n">
        <f aca="false">LN(L202/(3.14*H202^2/4))</f>
        <v>0.3010877495641</v>
      </c>
    </row>
    <row r="203" customFormat="false" ht="14.25" hidden="false" customHeight="false" outlineLevel="0" collapsed="false">
      <c r="A203" s="14" t="n">
        <v>18.9</v>
      </c>
      <c r="B203" s="14" t="n">
        <v>4.2655</v>
      </c>
      <c r="C203" s="19" t="n">
        <v>40267</v>
      </c>
      <c r="G203" s="20" t="n">
        <f aca="false">$G$11</f>
        <v>14.9</v>
      </c>
      <c r="H203" s="20" t="n">
        <f aca="false">$H$11</f>
        <v>9.2</v>
      </c>
      <c r="I203" s="6" t="n">
        <f aca="false">(3.14*POWER(H203,2)*0.25*G203)</f>
        <v>989.99176</v>
      </c>
      <c r="J203" s="6" t="n">
        <f aca="false">B203-C203/(2*10^5/1.8467)</f>
        <v>3.8936946555</v>
      </c>
      <c r="K203" s="24" t="n">
        <f aca="false">G203-J203</f>
        <v>11.0063053445</v>
      </c>
      <c r="L203" s="6" t="n">
        <f aca="false">I203/K203</f>
        <v>89.9476917106168</v>
      </c>
      <c r="M203" s="25" t="n">
        <f aca="false">C203/L203</f>
        <v>447.671299109582</v>
      </c>
      <c r="N203" s="17" t="n">
        <f aca="false">J203/G203</f>
        <v>0.261321788959732</v>
      </c>
      <c r="O203" s="18" t="n">
        <f aca="false">LN(L203/(3.14*H203^2/4))</f>
        <v>0.302892891240575</v>
      </c>
    </row>
    <row r="204" customFormat="false" ht="14.25" hidden="false" customHeight="false" outlineLevel="0" collapsed="false">
      <c r="A204" s="14" t="n">
        <v>19</v>
      </c>
      <c r="B204" s="14" t="n">
        <v>4.2863</v>
      </c>
      <c r="C204" s="19" t="n">
        <v>40368</v>
      </c>
      <c r="G204" s="20" t="n">
        <f aca="false">$G$11</f>
        <v>14.9</v>
      </c>
      <c r="H204" s="20" t="n">
        <f aca="false">$H$11</f>
        <v>9.2</v>
      </c>
      <c r="I204" s="6" t="n">
        <f aca="false">(3.14*POWER(H204,2)*0.25*G204)</f>
        <v>989.99176</v>
      </c>
      <c r="J204" s="6" t="n">
        <f aca="false">B204-C204/(2*10^5/1.8467)</f>
        <v>3.913562072</v>
      </c>
      <c r="K204" s="24" t="n">
        <f aca="false">G204-J204</f>
        <v>10.986437928</v>
      </c>
      <c r="L204" s="6" t="n">
        <f aca="false">I204/K204</f>
        <v>90.1103493678247</v>
      </c>
      <c r="M204" s="25" t="n">
        <f aca="false">C204/L204</f>
        <v>447.98405824863</v>
      </c>
      <c r="N204" s="17" t="n">
        <f aca="false">J204/G204</f>
        <v>0.26265517261745</v>
      </c>
      <c r="O204" s="18" t="n">
        <f aca="false">LN(L204/(3.14*H204^2/4))</f>
        <v>0.304699616455178</v>
      </c>
    </row>
    <row r="205" customFormat="false" ht="14.25" hidden="false" customHeight="false" outlineLevel="0" collapsed="false">
      <c r="A205" s="14" t="n">
        <v>19.1</v>
      </c>
      <c r="B205" s="14" t="n">
        <v>4.307</v>
      </c>
      <c r="C205" s="19" t="n">
        <v>40462</v>
      </c>
      <c r="G205" s="20" t="n">
        <f aca="false">$G$11</f>
        <v>14.9</v>
      </c>
      <c r="H205" s="20" t="n">
        <f aca="false">$H$11</f>
        <v>9.2</v>
      </c>
      <c r="I205" s="6" t="n">
        <f aca="false">(3.14*POWER(H205,2)*0.25*G205)</f>
        <v>989.99176</v>
      </c>
      <c r="J205" s="6" t="n">
        <f aca="false">B205-C205/(2*10^5/1.8467)</f>
        <v>3.933394123</v>
      </c>
      <c r="K205" s="24" t="n">
        <f aca="false">G205-J205</f>
        <v>10.966605877</v>
      </c>
      <c r="L205" s="6" t="n">
        <f aca="false">I205/K205</f>
        <v>90.2733052599516</v>
      </c>
      <c r="M205" s="25" t="n">
        <f aca="false">C205/L205</f>
        <v>448.216666970212</v>
      </c>
      <c r="N205" s="17" t="n">
        <f aca="false">J205/G205</f>
        <v>0.263986182751678</v>
      </c>
      <c r="O205" s="18" t="n">
        <f aca="false">LN(L205/(3.14*H205^2/4))</f>
        <v>0.306506386994259</v>
      </c>
    </row>
    <row r="206" customFormat="false" ht="14.25" hidden="false" customHeight="false" outlineLevel="0" collapsed="false">
      <c r="A206" s="14" t="n">
        <v>19.2</v>
      </c>
      <c r="B206" s="14" t="n">
        <v>4.3276</v>
      </c>
      <c r="C206" s="19" t="n">
        <v>40561</v>
      </c>
      <c r="G206" s="20" t="n">
        <f aca="false">$G$11</f>
        <v>14.9</v>
      </c>
      <c r="H206" s="20" t="n">
        <f aca="false">$H$11</f>
        <v>9.2</v>
      </c>
      <c r="I206" s="6" t="n">
        <f aca="false">(3.14*POWER(H206,2)*0.25*G206)</f>
        <v>989.99176</v>
      </c>
      <c r="J206" s="6" t="n">
        <f aca="false">B206-C206/(2*10^5/1.8467)</f>
        <v>3.9530800065</v>
      </c>
      <c r="K206" s="24" t="n">
        <f aca="false">G206-J206</f>
        <v>10.9469199935</v>
      </c>
      <c r="L206" s="6" t="n">
        <f aca="false">I206/K206</f>
        <v>90.4356440521929</v>
      </c>
      <c r="M206" s="25" t="n">
        <f aca="false">C206/L206</f>
        <v>448.506785406329</v>
      </c>
      <c r="N206" s="17" t="n">
        <f aca="false">J206/G206</f>
        <v>0.265307382986577</v>
      </c>
      <c r="O206" s="18" t="n">
        <f aca="false">LN(L206/(3.14*H206^2/4))</f>
        <v>0.308303075387719</v>
      </c>
    </row>
    <row r="207" customFormat="false" ht="14.25" hidden="false" customHeight="false" outlineLevel="0" collapsed="false">
      <c r="A207" s="14" t="n">
        <v>19.3</v>
      </c>
      <c r="B207" s="14" t="n">
        <v>4.3489</v>
      </c>
      <c r="C207" s="19" t="n">
        <v>40661</v>
      </c>
      <c r="G207" s="20" t="n">
        <f aca="false">$G$11</f>
        <v>14.9</v>
      </c>
      <c r="H207" s="20" t="n">
        <f aca="false">$H$11</f>
        <v>9.2</v>
      </c>
      <c r="I207" s="6" t="n">
        <f aca="false">(3.14*POWER(H207,2)*0.25*G207)</f>
        <v>989.99176</v>
      </c>
      <c r="J207" s="6" t="n">
        <f aca="false">B207-C207/(2*10^5/1.8467)</f>
        <v>3.9734566565</v>
      </c>
      <c r="K207" s="24" t="n">
        <f aca="false">G207-J207</f>
        <v>10.9265433435</v>
      </c>
      <c r="L207" s="6" t="n">
        <f aca="false">I207/K207</f>
        <v>90.6042953272068</v>
      </c>
      <c r="M207" s="25" t="n">
        <f aca="false">C207/L207</f>
        <v>448.775633132597</v>
      </c>
      <c r="N207" s="17" t="n">
        <f aca="false">J207/G207</f>
        <v>0.266674943389262</v>
      </c>
      <c r="O207" s="18" t="n">
        <f aca="false">LN(L207/(3.14*H207^2/4))</f>
        <v>0.310166214807434</v>
      </c>
    </row>
    <row r="208" customFormat="false" ht="14.25" hidden="false" customHeight="false" outlineLevel="0" collapsed="false">
      <c r="A208" s="14" t="n">
        <v>19.4</v>
      </c>
      <c r="B208" s="14" t="n">
        <v>4.3695</v>
      </c>
      <c r="C208" s="19" t="n">
        <v>40763</v>
      </c>
      <c r="G208" s="20" t="n">
        <f aca="false">$G$11</f>
        <v>14.9</v>
      </c>
      <c r="H208" s="20" t="n">
        <f aca="false">$H$11</f>
        <v>9.2</v>
      </c>
      <c r="I208" s="6" t="n">
        <f aca="false">(3.14*POWER(H208,2)*0.25*G208)</f>
        <v>989.99176</v>
      </c>
      <c r="J208" s="6" t="n">
        <f aca="false">B208-C208/(2*10^5/1.8467)</f>
        <v>3.9931148395</v>
      </c>
      <c r="K208" s="24" t="n">
        <f aca="false">G208-J208</f>
        <v>10.9068851605</v>
      </c>
      <c r="L208" s="6" t="n">
        <f aca="false">I208/K208</f>
        <v>90.7675972958182</v>
      </c>
      <c r="M208" s="25" t="n">
        <f aca="false">C208/L208</f>
        <v>449.091980116543</v>
      </c>
      <c r="N208" s="17" t="n">
        <f aca="false">J208/G208</f>
        <v>0.267994284530201</v>
      </c>
      <c r="O208" s="18" t="n">
        <f aca="false">LN(L208/(3.14*H208^2/4))</f>
        <v>0.311966957032457</v>
      </c>
    </row>
    <row r="209" customFormat="false" ht="14.25" hidden="false" customHeight="false" outlineLevel="0" collapsed="false">
      <c r="A209" s="14" t="n">
        <v>19.5</v>
      </c>
      <c r="B209" s="14" t="n">
        <v>4.3902</v>
      </c>
      <c r="C209" s="19" t="n">
        <v>40865</v>
      </c>
      <c r="G209" s="20" t="n">
        <f aca="false">$G$11</f>
        <v>14.9</v>
      </c>
      <c r="H209" s="20" t="n">
        <f aca="false">$H$11</f>
        <v>9.2</v>
      </c>
      <c r="I209" s="6" t="n">
        <f aca="false">(3.14*POWER(H209,2)*0.25*G209)</f>
        <v>989.99176</v>
      </c>
      <c r="J209" s="6" t="n">
        <f aca="false">B209-C209/(2*10^5/1.8467)</f>
        <v>4.0128730225</v>
      </c>
      <c r="K209" s="24" t="n">
        <f aca="false">G209-J209</f>
        <v>10.8871269775</v>
      </c>
      <c r="L209" s="6" t="n">
        <f aca="false">I209/K209</f>
        <v>90.932324206926</v>
      </c>
      <c r="M209" s="25" t="n">
        <f aca="false">C209/L209</f>
        <v>449.400148477536</v>
      </c>
      <c r="N209" s="17" t="n">
        <f aca="false">J209/G209</f>
        <v>0.269320337080537</v>
      </c>
      <c r="O209" s="18" t="n">
        <f aca="false">LN(L209/(3.14*H209^2/4))</f>
        <v>0.313780132898194</v>
      </c>
    </row>
    <row r="210" customFormat="false" ht="14.25" hidden="false" customHeight="false" outlineLevel="0" collapsed="false">
      <c r="A210" s="14" t="n">
        <v>19.6</v>
      </c>
      <c r="B210" s="14" t="n">
        <v>4.4109</v>
      </c>
      <c r="C210" s="19" t="n">
        <v>40965</v>
      </c>
      <c r="G210" s="20" t="n">
        <f aca="false">$G$11</f>
        <v>14.9</v>
      </c>
      <c r="H210" s="20" t="n">
        <f aca="false">$H$11</f>
        <v>9.2</v>
      </c>
      <c r="I210" s="6" t="n">
        <f aca="false">(3.14*POWER(H210,2)*0.25*G210)</f>
        <v>989.99176</v>
      </c>
      <c r="J210" s="6" t="n">
        <f aca="false">B210-C210/(2*10^5/1.8467)</f>
        <v>4.0326496725</v>
      </c>
      <c r="K210" s="24" t="n">
        <f aca="false">G210-J210</f>
        <v>10.8673503275</v>
      </c>
      <c r="L210" s="6" t="n">
        <f aca="false">I210/K210</f>
        <v>91.0978049078634</v>
      </c>
      <c r="M210" s="25" t="n">
        <f aca="false">C210/L210</f>
        <v>449.681526809918</v>
      </c>
      <c r="N210" s="17" t="n">
        <f aca="false">J210/G210</f>
        <v>0.270647629026846</v>
      </c>
      <c r="O210" s="18" t="n">
        <f aca="false">LN(L210/(3.14*H210^2/4))</f>
        <v>0.315598301652217</v>
      </c>
    </row>
    <row r="211" customFormat="false" ht="14.25" hidden="false" customHeight="false" outlineLevel="0" collapsed="false">
      <c r="A211" s="14" t="n">
        <v>19.7</v>
      </c>
      <c r="B211" s="14" t="n">
        <v>4.4316</v>
      </c>
      <c r="C211" s="19" t="n">
        <v>41059</v>
      </c>
      <c r="G211" s="20" t="n">
        <f aca="false">$G$11</f>
        <v>14.9</v>
      </c>
      <c r="H211" s="20" t="n">
        <f aca="false">$H$11</f>
        <v>9.2</v>
      </c>
      <c r="I211" s="6" t="n">
        <f aca="false">(3.14*POWER(H211,2)*0.25*G211)</f>
        <v>989.99176</v>
      </c>
      <c r="J211" s="6" t="n">
        <f aca="false">B211-C211/(2*10^5/1.8467)</f>
        <v>4.0524817235</v>
      </c>
      <c r="K211" s="24" t="n">
        <f aca="false">G211-J211</f>
        <v>10.8475182765</v>
      </c>
      <c r="L211" s="6" t="n">
        <f aca="false">I211/K211</f>
        <v>91.2643551055095</v>
      </c>
      <c r="M211" s="25" t="n">
        <f aca="false">C211/L211</f>
        <v>449.890868702598</v>
      </c>
      <c r="N211" s="17" t="n">
        <f aca="false">J211/G211</f>
        <v>0.271978639161074</v>
      </c>
      <c r="O211" s="18" t="n">
        <f aca="false">LN(L211/(3.14*H211^2/4))</f>
        <v>0.317424889404202</v>
      </c>
    </row>
    <row r="212" customFormat="false" ht="14.25" hidden="false" customHeight="false" outlineLevel="0" collapsed="false">
      <c r="A212" s="14" t="n">
        <v>19.8</v>
      </c>
      <c r="B212" s="14" t="n">
        <v>4.4524</v>
      </c>
      <c r="C212" s="19" t="n">
        <v>41159</v>
      </c>
      <c r="G212" s="20" t="n">
        <f aca="false">$G$11</f>
        <v>14.9</v>
      </c>
      <c r="H212" s="20" t="n">
        <f aca="false">$H$11</f>
        <v>9.2</v>
      </c>
      <c r="I212" s="6" t="n">
        <f aca="false">(3.14*POWER(H212,2)*0.25*G212)</f>
        <v>989.99176</v>
      </c>
      <c r="J212" s="6" t="n">
        <f aca="false">B212-C212/(2*10^5/1.8467)</f>
        <v>4.0723583735</v>
      </c>
      <c r="K212" s="24" t="n">
        <f aca="false">G212-J212</f>
        <v>10.8276416265</v>
      </c>
      <c r="L212" s="6" t="n">
        <f aca="false">I212/K212</f>
        <v>91.4318920176537</v>
      </c>
      <c r="M212" s="25" t="n">
        <f aca="false">C212/L212</f>
        <v>450.160213156838</v>
      </c>
      <c r="N212" s="17" t="n">
        <f aca="false">J212/G212</f>
        <v>0.273312642516779</v>
      </c>
      <c r="O212" s="18" t="n">
        <f aca="false">LN(L212/(3.14*H212^2/4))</f>
        <v>0.319258938671714</v>
      </c>
    </row>
    <row r="213" customFormat="false" ht="14.25" hidden="false" customHeight="false" outlineLevel="0" collapsed="false">
      <c r="A213" s="14" t="n">
        <v>19.9</v>
      </c>
      <c r="B213" s="14" t="n">
        <v>4.4731</v>
      </c>
      <c r="C213" s="19" t="n">
        <v>41257</v>
      </c>
      <c r="G213" s="20" t="n">
        <f aca="false">$G$11</f>
        <v>14.9</v>
      </c>
      <c r="H213" s="20" t="n">
        <f aca="false">$H$11</f>
        <v>9.2</v>
      </c>
      <c r="I213" s="6" t="n">
        <f aca="false">(3.14*POWER(H213,2)*0.25*G213)</f>
        <v>989.99176</v>
      </c>
      <c r="J213" s="6" t="n">
        <f aca="false">B213-C213/(2*10^5/1.8467)</f>
        <v>4.0921534905</v>
      </c>
      <c r="K213" s="24" t="n">
        <f aca="false">G213-J213</f>
        <v>10.8078465095</v>
      </c>
      <c r="L213" s="6" t="n">
        <f aca="false">I213/K213</f>
        <v>91.5993541479152</v>
      </c>
      <c r="M213" s="25" t="n">
        <f aca="false">C213/L213</f>
        <v>450.407105855549</v>
      </c>
      <c r="N213" s="17" t="n">
        <f aca="false">J213/G213</f>
        <v>0.27464117385906</v>
      </c>
      <c r="O213" s="18" t="n">
        <f aca="false">LN(L213/(3.14*H213^2/4))</f>
        <v>0.321088813958016</v>
      </c>
    </row>
    <row r="214" customFormat="false" ht="14.25" hidden="false" customHeight="false" outlineLevel="0" collapsed="false">
      <c r="A214" s="14" t="n">
        <v>20</v>
      </c>
      <c r="B214" s="14" t="n">
        <v>4.4938</v>
      </c>
      <c r="C214" s="19" t="n">
        <v>41353</v>
      </c>
      <c r="G214" s="20" t="n">
        <f aca="false">$G$11</f>
        <v>14.9</v>
      </c>
      <c r="H214" s="20" t="n">
        <f aca="false">$H$11</f>
        <v>9.2</v>
      </c>
      <c r="I214" s="6" t="n">
        <f aca="false">(3.14*POWER(H214,2)*0.25*G214)</f>
        <v>989.99176</v>
      </c>
      <c r="J214" s="6" t="n">
        <f aca="false">B214-C214/(2*10^5/1.8467)</f>
        <v>4.1119670745</v>
      </c>
      <c r="K214" s="24" t="n">
        <f aca="false">G214-J214</f>
        <v>10.7880329255</v>
      </c>
      <c r="L214" s="6" t="n">
        <f aca="false">I214/K214</f>
        <v>91.7675879223474</v>
      </c>
      <c r="M214" s="25" t="n">
        <f aca="false">C214/L214</f>
        <v>450.627513877693</v>
      </c>
      <c r="N214" s="17" t="n">
        <f aca="false">J214/G214</f>
        <v>0.275970944597315</v>
      </c>
      <c r="O214" s="18" t="n">
        <f aca="false">LN(L214/(3.14*H214^2/4))</f>
        <v>0.322923755630015</v>
      </c>
    </row>
    <row r="215" customFormat="false" ht="14.25" hidden="false" customHeight="false" outlineLevel="0" collapsed="false">
      <c r="A215" s="14" t="n">
        <v>20.1</v>
      </c>
      <c r="B215" s="14" t="n">
        <v>4.5151</v>
      </c>
      <c r="C215" s="19" t="n">
        <v>41457</v>
      </c>
      <c r="G215" s="20" t="n">
        <f aca="false">$G$11</f>
        <v>14.9</v>
      </c>
      <c r="H215" s="20" t="n">
        <f aca="false">$H$11</f>
        <v>9.2</v>
      </c>
      <c r="I215" s="6" t="n">
        <f aca="false">(3.14*POWER(H215,2)*0.25*G215)</f>
        <v>989.99176</v>
      </c>
      <c r="J215" s="6" t="n">
        <f aca="false">B215-C215/(2*10^5/1.8467)</f>
        <v>4.1323067905</v>
      </c>
      <c r="K215" s="24" t="n">
        <f aca="false">G215-J215</f>
        <v>10.7676932095</v>
      </c>
      <c r="L215" s="6" t="n">
        <f aca="false">I215/K215</f>
        <v>91.940933005647</v>
      </c>
      <c r="M215" s="25" t="n">
        <f aca="false">C215/L215</f>
        <v>450.909063512045</v>
      </c>
      <c r="N215" s="17" t="n">
        <f aca="false">J215/G215</f>
        <v>0.277336026208054</v>
      </c>
      <c r="O215" s="18" t="n">
        <f aca="false">LN(L215/(3.14*H215^2/4))</f>
        <v>0.32481093140031</v>
      </c>
    </row>
    <row r="216" customFormat="false" ht="14.25" hidden="false" customHeight="false" outlineLevel="0" collapsed="false">
      <c r="A216" s="14" t="n">
        <v>20.2</v>
      </c>
      <c r="B216" s="14" t="n">
        <v>4.5358</v>
      </c>
      <c r="C216" s="19" t="n">
        <v>41551</v>
      </c>
      <c r="G216" s="20" t="n">
        <f aca="false">$G$11</f>
        <v>14.9</v>
      </c>
      <c r="H216" s="20" t="n">
        <f aca="false">$H$11</f>
        <v>9.2</v>
      </c>
      <c r="I216" s="6" t="n">
        <f aca="false">(3.14*POWER(H216,2)*0.25*G216)</f>
        <v>989.99176</v>
      </c>
      <c r="J216" s="6" t="n">
        <f aca="false">B216-C216/(2*10^5/1.8467)</f>
        <v>4.1521388415</v>
      </c>
      <c r="K216" s="24" t="n">
        <f aca="false">G216-J216</f>
        <v>10.7478611585</v>
      </c>
      <c r="L216" s="6" t="n">
        <f aca="false">I216/K216</f>
        <v>92.1105832500506</v>
      </c>
      <c r="M216" s="25" t="n">
        <f aca="false">C216/L216</f>
        <v>451.099086922535</v>
      </c>
      <c r="N216" s="17" t="n">
        <f aca="false">J216/G216</f>
        <v>0.278667036342282</v>
      </c>
      <c r="O216" s="18" t="n">
        <f aca="false">LN(L216/(3.14*H216^2/4))</f>
        <v>0.326654440173306</v>
      </c>
    </row>
    <row r="217" customFormat="false" ht="14.25" hidden="false" customHeight="false" outlineLevel="0" collapsed="false">
      <c r="A217" s="14" t="n">
        <v>20.3</v>
      </c>
      <c r="B217" s="14" t="n">
        <v>4.5564</v>
      </c>
      <c r="C217" s="19" t="n">
        <v>41654</v>
      </c>
      <c r="G217" s="20" t="n">
        <f aca="false">$G$11</f>
        <v>14.9</v>
      </c>
      <c r="H217" s="20" t="n">
        <f aca="false">$H$11</f>
        <v>9.2</v>
      </c>
      <c r="I217" s="6" t="n">
        <f aca="false">(3.14*POWER(H217,2)*0.25*G217)</f>
        <v>989.99176</v>
      </c>
      <c r="J217" s="6" t="n">
        <f aca="false">B217-C217/(2*10^5/1.8467)</f>
        <v>4.171787791</v>
      </c>
      <c r="K217" s="24" t="n">
        <f aca="false">G217-J217</f>
        <v>10.728212209</v>
      </c>
      <c r="L217" s="6" t="n">
        <f aca="false">I217/K217</f>
        <v>92.2792857480472</v>
      </c>
      <c r="M217" s="25" t="n">
        <f aca="false">C217/L217</f>
        <v>451.390576577815</v>
      </c>
      <c r="N217" s="17" t="n">
        <f aca="false">J217/G217</f>
        <v>0.279985757785235</v>
      </c>
      <c r="O217" s="18" t="n">
        <f aca="false">LN(L217/(3.14*H217^2/4))</f>
        <v>0.328484286313834</v>
      </c>
    </row>
    <row r="218" customFormat="false" ht="14.25" hidden="false" customHeight="false" outlineLevel="0" collapsed="false">
      <c r="A218" s="14" t="n">
        <v>20.4</v>
      </c>
      <c r="B218" s="14" t="n">
        <v>4.577</v>
      </c>
      <c r="C218" s="19" t="n">
        <v>41755</v>
      </c>
      <c r="G218" s="20" t="n">
        <f aca="false">$G$11</f>
        <v>14.9</v>
      </c>
      <c r="H218" s="20" t="n">
        <f aca="false">$H$11</f>
        <v>9.2</v>
      </c>
      <c r="I218" s="6" t="n">
        <f aca="false">(3.14*POWER(H218,2)*0.25*G218)</f>
        <v>989.99176</v>
      </c>
      <c r="J218" s="6" t="n">
        <f aca="false">B218-C218/(2*10^5/1.8467)</f>
        <v>4.1914552075</v>
      </c>
      <c r="K218" s="24" t="n">
        <f aca="false">G218-J218</f>
        <v>10.7085447925</v>
      </c>
      <c r="L218" s="6" t="n">
        <f aca="false">I218/K218</f>
        <v>92.4487667729947</v>
      </c>
      <c r="M218" s="25" t="n">
        <f aca="false">C218/L218</f>
        <v>451.655565103731</v>
      </c>
      <c r="N218" s="17" t="n">
        <f aca="false">J218/G218</f>
        <v>0.281305718624161</v>
      </c>
      <c r="O218" s="18" t="n">
        <f aca="false">LN(L218/(3.14*H218^2/4))</f>
        <v>0.330319211439579</v>
      </c>
    </row>
    <row r="219" customFormat="false" ht="14.25" hidden="false" customHeight="false" outlineLevel="0" collapsed="false">
      <c r="A219" s="14" t="n">
        <v>20.5</v>
      </c>
      <c r="B219" s="14" t="n">
        <v>4.5976</v>
      </c>
      <c r="C219" s="19" t="n">
        <v>41862</v>
      </c>
      <c r="G219" s="20" t="n">
        <f aca="false">$G$11</f>
        <v>14.9</v>
      </c>
      <c r="H219" s="20" t="n">
        <f aca="false">$H$11</f>
        <v>9.2</v>
      </c>
      <c r="I219" s="6" t="n">
        <f aca="false">(3.14*POWER(H219,2)*0.25*G219)</f>
        <v>989.99176</v>
      </c>
      <c r="J219" s="6" t="n">
        <f aca="false">B219-C219/(2*10^5/1.8467)</f>
        <v>4.211067223</v>
      </c>
      <c r="K219" s="24" t="n">
        <f aca="false">G219-J219</f>
        <v>10.688932777</v>
      </c>
      <c r="L219" s="6" t="n">
        <f aca="false">I219/K219</f>
        <v>92.6183914385001</v>
      </c>
      <c r="M219" s="25" t="n">
        <f aca="false">C219/L219</f>
        <v>451.983664905225</v>
      </c>
      <c r="N219" s="17" t="n">
        <f aca="false">J219/G219</f>
        <v>0.282621961275168</v>
      </c>
      <c r="O219" s="18" t="n">
        <f aca="false">LN(L219/(3.14*H219^2/4))</f>
        <v>0.33215232666806</v>
      </c>
    </row>
    <row r="220" customFormat="false" ht="14.25" hidden="false" customHeight="false" outlineLevel="0" collapsed="false">
      <c r="A220" s="14" t="n">
        <v>20.6</v>
      </c>
      <c r="B220" s="14" t="n">
        <v>4.6182</v>
      </c>
      <c r="C220" s="19" t="n">
        <v>41963</v>
      </c>
      <c r="G220" s="20" t="n">
        <f aca="false">$G$11</f>
        <v>14.9</v>
      </c>
      <c r="H220" s="20" t="n">
        <f aca="false">$H$11</f>
        <v>9.2</v>
      </c>
      <c r="I220" s="6" t="n">
        <f aca="false">(3.14*POWER(H220,2)*0.25*G220)</f>
        <v>989.99176</v>
      </c>
      <c r="J220" s="6" t="n">
        <f aca="false">B220-C220/(2*10^5/1.8467)</f>
        <v>4.2307346395</v>
      </c>
      <c r="K220" s="24" t="n">
        <f aca="false">G220-J220</f>
        <v>10.6692653605</v>
      </c>
      <c r="L220" s="6" t="n">
        <f aca="false">I220/K220</f>
        <v>92.7891215139489</v>
      </c>
      <c r="M220" s="25" t="n">
        <f aca="false">C220/L220</f>
        <v>452.240513923734</v>
      </c>
      <c r="N220" s="17" t="n">
        <f aca="false">J220/G220</f>
        <v>0.283941922114094</v>
      </c>
      <c r="O220" s="18" t="n">
        <f aca="false">LN(L220/(3.14*H220^2/4))</f>
        <v>0.333994000945293</v>
      </c>
    </row>
    <row r="221" customFormat="false" ht="14.25" hidden="false" customHeight="false" outlineLevel="0" collapsed="false">
      <c r="A221" s="14" t="n">
        <v>20.7</v>
      </c>
      <c r="B221" s="14" t="n">
        <v>4.6389</v>
      </c>
      <c r="C221" s="19" t="n">
        <v>42067</v>
      </c>
      <c r="G221" s="20" t="n">
        <f aca="false">$G$11</f>
        <v>14.9</v>
      </c>
      <c r="H221" s="20" t="n">
        <f aca="false">$H$11</f>
        <v>9.2</v>
      </c>
      <c r="I221" s="6" t="n">
        <f aca="false">(3.14*POWER(H221,2)*0.25*G221)</f>
        <v>989.99176</v>
      </c>
      <c r="J221" s="6" t="n">
        <f aca="false">B221-C221/(2*10^5/1.8467)</f>
        <v>4.2504743555</v>
      </c>
      <c r="K221" s="24" t="n">
        <f aca="false">G221-J221</f>
        <v>10.6495256445</v>
      </c>
      <c r="L221" s="6" t="n">
        <f aca="false">I221/K221</f>
        <v>92.9611132972186</v>
      </c>
      <c r="M221" s="25" t="n">
        <f aca="false">C221/L221</f>
        <v>452.522549568677</v>
      </c>
      <c r="N221" s="17" t="n">
        <f aca="false">J221/G221</f>
        <v>0.285266735268456</v>
      </c>
      <c r="O221" s="18" t="n">
        <f aca="false">LN(L221/(3.14*H221^2/4))</f>
        <v>0.335845862210468</v>
      </c>
    </row>
    <row r="222" customFormat="false" ht="14.25" hidden="false" customHeight="false" outlineLevel="0" collapsed="false">
      <c r="A222" s="14" t="n">
        <v>20.8</v>
      </c>
      <c r="B222" s="14" t="n">
        <v>4.6596</v>
      </c>
      <c r="C222" s="19" t="n">
        <v>42170</v>
      </c>
      <c r="G222" s="20" t="n">
        <f aca="false">$G$11</f>
        <v>14.9</v>
      </c>
      <c r="H222" s="20" t="n">
        <f aca="false">$H$11</f>
        <v>9.2</v>
      </c>
      <c r="I222" s="6" t="n">
        <f aca="false">(3.14*POWER(H222,2)*0.25*G222)</f>
        <v>989.99176</v>
      </c>
      <c r="J222" s="6" t="n">
        <f aca="false">B222-C222/(2*10^5/1.8467)</f>
        <v>4.270223305</v>
      </c>
      <c r="K222" s="24" t="n">
        <f aca="false">G222-J222</f>
        <v>10.629776695</v>
      </c>
      <c r="L222" s="6" t="n">
        <f aca="false">I222/K222</f>
        <v>93.1338247646979</v>
      </c>
      <c r="M222" s="25" t="n">
        <f aca="false">C222/L222</f>
        <v>452.789307284891</v>
      </c>
      <c r="N222" s="17" t="n">
        <f aca="false">J222/G222</f>
        <v>0.286592168120805</v>
      </c>
      <c r="O222" s="18" t="n">
        <f aca="false">LN(L222/(3.14*H222^2/4))</f>
        <v>0.337702027873711</v>
      </c>
    </row>
    <row r="223" customFormat="false" ht="14.25" hidden="false" customHeight="false" outlineLevel="0" collapsed="false">
      <c r="A223" s="14" t="n">
        <v>20.9</v>
      </c>
      <c r="B223" s="14" t="n">
        <v>4.6809</v>
      </c>
      <c r="C223" s="19" t="n">
        <v>42276</v>
      </c>
      <c r="G223" s="20" t="n">
        <f aca="false">$G$11</f>
        <v>14.9</v>
      </c>
      <c r="H223" s="20" t="n">
        <f aca="false">$H$11</f>
        <v>9.2</v>
      </c>
      <c r="I223" s="6" t="n">
        <f aca="false">(3.14*POWER(H223,2)*0.25*G223)</f>
        <v>989.99176</v>
      </c>
      <c r="J223" s="6" t="n">
        <f aca="false">B223-C223/(2*10^5/1.8467)</f>
        <v>4.290544554</v>
      </c>
      <c r="K223" s="24" t="n">
        <f aca="false">G223-J223</f>
        <v>10.609455446</v>
      </c>
      <c r="L223" s="6" t="n">
        <f aca="false">I223/K223</f>
        <v>93.3122123975975</v>
      </c>
      <c r="M223" s="25" t="n">
        <f aca="false">C223/L223</f>
        <v>453.059668330064</v>
      </c>
      <c r="N223" s="17" t="n">
        <f aca="false">J223/G223</f>
        <v>0.287956010335571</v>
      </c>
      <c r="O223" s="18" t="n">
        <f aca="false">LN(L223/(3.14*H223^2/4))</f>
        <v>0.339615586242108</v>
      </c>
    </row>
    <row r="224" customFormat="false" ht="14.25" hidden="false" customHeight="false" outlineLevel="0" collapsed="false">
      <c r="A224" s="14" t="n">
        <v>21</v>
      </c>
      <c r="B224" s="14" t="n">
        <v>4.7016</v>
      </c>
      <c r="C224" s="19" t="n">
        <v>42374</v>
      </c>
      <c r="G224" s="20" t="n">
        <f aca="false">$G$11</f>
        <v>14.9</v>
      </c>
      <c r="H224" s="20" t="n">
        <f aca="false">$H$11</f>
        <v>9.2</v>
      </c>
      <c r="I224" s="6" t="n">
        <f aca="false">(3.14*POWER(H224,2)*0.25*G224)</f>
        <v>989.99176</v>
      </c>
      <c r="J224" s="6" t="n">
        <f aca="false">B224-C224/(2*10^5/1.8467)</f>
        <v>4.310339671</v>
      </c>
      <c r="K224" s="24" t="n">
        <f aca="false">G224-J224</f>
        <v>10.589660329</v>
      </c>
      <c r="L224" s="6" t="n">
        <f aca="false">I224/K224</f>
        <v>93.4866397261947</v>
      </c>
      <c r="M224" s="25" t="n">
        <f aca="false">C224/L224</f>
        <v>453.262627944546</v>
      </c>
      <c r="N224" s="17" t="n">
        <f aca="false">J224/G224</f>
        <v>0.289284541677852</v>
      </c>
      <c r="O224" s="18" t="n">
        <f aca="false">LN(L224/(3.14*H224^2/4))</f>
        <v>0.341483128545609</v>
      </c>
    </row>
    <row r="225" customFormat="false" ht="14.25" hidden="false" customHeight="false" outlineLevel="0" collapsed="false">
      <c r="A225" s="14" t="n">
        <v>21.1</v>
      </c>
      <c r="B225" s="14" t="n">
        <v>4.7223</v>
      </c>
      <c r="C225" s="19" t="n">
        <v>42480</v>
      </c>
      <c r="G225" s="20" t="n">
        <f aca="false">$G$11</f>
        <v>14.9</v>
      </c>
      <c r="H225" s="20" t="n">
        <f aca="false">$H$11</f>
        <v>9.2</v>
      </c>
      <c r="I225" s="6" t="n">
        <f aca="false">(3.14*POWER(H225,2)*0.25*G225)</f>
        <v>989.99176</v>
      </c>
      <c r="J225" s="6" t="n">
        <f aca="false">B225-C225/(2*10^5/1.8467)</f>
        <v>4.33006092</v>
      </c>
      <c r="K225" s="24" t="n">
        <f aca="false">G225-J225</f>
        <v>10.56993908</v>
      </c>
      <c r="L225" s="6" t="n">
        <f aca="false">I225/K225</f>
        <v>93.6610658308543</v>
      </c>
      <c r="M225" s="25" t="n">
        <f aca="false">C225/L225</f>
        <v>453.55025189139</v>
      </c>
      <c r="N225" s="17" t="n">
        <f aca="false">J225/G225</f>
        <v>0.290608115436242</v>
      </c>
      <c r="O225" s="18" t="n">
        <f aca="false">LN(L225/(3.14*H225^2/4))</f>
        <v>0.343347176567428</v>
      </c>
    </row>
    <row r="226" customFormat="false" ht="14.25" hidden="false" customHeight="false" outlineLevel="0" collapsed="false">
      <c r="A226" s="14" t="n">
        <v>21.2</v>
      </c>
      <c r="B226" s="14" t="n">
        <v>4.743</v>
      </c>
      <c r="C226" s="19" t="n">
        <v>42582</v>
      </c>
      <c r="G226" s="20" t="n">
        <f aca="false">$G$11</f>
        <v>14.9</v>
      </c>
      <c r="H226" s="20" t="n">
        <f aca="false">$H$11</f>
        <v>9.2</v>
      </c>
      <c r="I226" s="6" t="n">
        <f aca="false">(3.14*POWER(H226,2)*0.25*G226)</f>
        <v>989.99176</v>
      </c>
      <c r="J226" s="6" t="n">
        <f aca="false">B226-C226/(2*10^5/1.8467)</f>
        <v>4.349819103</v>
      </c>
      <c r="K226" s="24" t="n">
        <f aca="false">G226-J226</f>
        <v>10.550180897</v>
      </c>
      <c r="L226" s="6" t="n">
        <f aca="false">I226/K226</f>
        <v>93.8364725368367</v>
      </c>
      <c r="M226" s="25" t="n">
        <f aca="false">C226/L226</f>
        <v>453.789436546476</v>
      </c>
      <c r="N226" s="17" t="n">
        <f aca="false">J226/G226</f>
        <v>0.291934167986577</v>
      </c>
      <c r="O226" s="18" t="n">
        <f aca="false">LN(L226/(3.14*H226^2/4))</f>
        <v>0.345218206541269</v>
      </c>
    </row>
    <row r="227" customFormat="false" ht="14.25" hidden="false" customHeight="false" outlineLevel="0" collapsed="false">
      <c r="A227" s="14" t="n">
        <v>21.3</v>
      </c>
      <c r="B227" s="14" t="n">
        <v>4.7636</v>
      </c>
      <c r="C227" s="19" t="n">
        <v>42687</v>
      </c>
      <c r="G227" s="20" t="n">
        <f aca="false">$G$11</f>
        <v>14.9</v>
      </c>
      <c r="H227" s="20" t="n">
        <f aca="false">$H$11</f>
        <v>9.2</v>
      </c>
      <c r="I227" s="6" t="n">
        <f aca="false">(3.14*POWER(H227,2)*0.25*G227)</f>
        <v>989.99176</v>
      </c>
      <c r="J227" s="6" t="n">
        <f aca="false">B227-C227/(2*10^5/1.8467)</f>
        <v>4.3694495855</v>
      </c>
      <c r="K227" s="24" t="n">
        <f aca="false">G227-J227</f>
        <v>10.5305504145</v>
      </c>
      <c r="L227" s="6" t="n">
        <f aca="false">I227/K227</f>
        <v>94.0113974134566</v>
      </c>
      <c r="M227" s="25" t="n">
        <f aca="false">C227/L227</f>
        <v>454.061966681179</v>
      </c>
      <c r="N227" s="17" t="n">
        <f aca="false">J227/G227</f>
        <v>0.293251650033557</v>
      </c>
      <c r="O227" s="18" t="n">
        <f aca="false">LN(L227/(3.14*H227^2/4))</f>
        <v>0.347080617088994</v>
      </c>
    </row>
    <row r="228" customFormat="false" ht="14.25" hidden="false" customHeight="false" outlineLevel="0" collapsed="false">
      <c r="A228" s="14" t="n">
        <v>21.4</v>
      </c>
      <c r="B228" s="14" t="n">
        <v>4.7844</v>
      </c>
      <c r="C228" s="19" t="n">
        <v>42792</v>
      </c>
      <c r="G228" s="20" t="n">
        <f aca="false">$G$11</f>
        <v>14.9</v>
      </c>
      <c r="H228" s="20" t="n">
        <f aca="false">$H$11</f>
        <v>9.2</v>
      </c>
      <c r="I228" s="6" t="n">
        <f aca="false">(3.14*POWER(H228,2)*0.25*G228)</f>
        <v>989.99176</v>
      </c>
      <c r="J228" s="6" t="n">
        <f aca="false">B228-C228/(2*10^5/1.8467)</f>
        <v>4.389280068</v>
      </c>
      <c r="K228" s="24" t="n">
        <f aca="false">G228-J228</f>
        <v>10.510719932</v>
      </c>
      <c r="L228" s="6" t="n">
        <f aca="false">I228/K228</f>
        <v>94.1887678869608</v>
      </c>
      <c r="M228" s="25" t="n">
        <f aca="false">C228/L228</f>
        <v>454.321687819042</v>
      </c>
      <c r="N228" s="17" t="n">
        <f aca="false">J228/G228</f>
        <v>0.294582554899329</v>
      </c>
      <c r="O228" s="18" t="n">
        <f aca="false">LN(L228/(3.14*H228^2/4))</f>
        <v>0.348965530693994</v>
      </c>
    </row>
    <row r="229" customFormat="false" ht="14.25" hidden="false" customHeight="false" outlineLevel="0" collapsed="false">
      <c r="A229" s="14" t="n">
        <v>21.5</v>
      </c>
      <c r="B229" s="14" t="n">
        <v>4.805</v>
      </c>
      <c r="C229" s="19" t="n">
        <v>42899</v>
      </c>
      <c r="G229" s="20" t="n">
        <f aca="false">$G$11</f>
        <v>14.9</v>
      </c>
      <c r="H229" s="20" t="n">
        <f aca="false">$H$11</f>
        <v>9.2</v>
      </c>
      <c r="I229" s="6" t="n">
        <f aca="false">(3.14*POWER(H229,2)*0.25*G229)</f>
        <v>989.99176</v>
      </c>
      <c r="J229" s="6" t="n">
        <f aca="false">B229-C229/(2*10^5/1.8467)</f>
        <v>4.4088920835</v>
      </c>
      <c r="K229" s="24" t="n">
        <f aca="false">G229-J229</f>
        <v>10.4911079165</v>
      </c>
      <c r="L229" s="6" t="n">
        <f aca="false">I229/K229</f>
        <v>94.3648438162551</v>
      </c>
      <c r="M229" s="25" t="n">
        <f aca="false">C229/L229</f>
        <v>454.607863109824</v>
      </c>
      <c r="N229" s="17" t="n">
        <f aca="false">J229/G229</f>
        <v>0.295898797550336</v>
      </c>
      <c r="O229" s="18" t="n">
        <f aca="false">LN(L229/(3.14*H229^2/4))</f>
        <v>0.350833179675999</v>
      </c>
    </row>
    <row r="230" customFormat="false" ht="14.25" hidden="false" customHeight="false" outlineLevel="0" collapsed="false">
      <c r="A230" s="14" t="n">
        <v>21.6</v>
      </c>
      <c r="B230" s="14" t="n">
        <v>4.8255</v>
      </c>
      <c r="C230" s="19" t="n">
        <v>42997</v>
      </c>
      <c r="G230" s="20" t="n">
        <f aca="false">$G$11</f>
        <v>14.9</v>
      </c>
      <c r="H230" s="20" t="n">
        <f aca="false">$H$11</f>
        <v>9.2</v>
      </c>
      <c r="I230" s="6" t="n">
        <f aca="false">(3.14*POWER(H230,2)*0.25*G230)</f>
        <v>989.99176</v>
      </c>
      <c r="J230" s="6" t="n">
        <f aca="false">B230-C230/(2*10^5/1.8467)</f>
        <v>4.4284872005</v>
      </c>
      <c r="K230" s="24" t="n">
        <f aca="false">G230-J230</f>
        <v>10.4715127995</v>
      </c>
      <c r="L230" s="6" t="n">
        <f aca="false">I230/K230</f>
        <v>94.5414267217694</v>
      </c>
      <c r="M230" s="25" t="n">
        <f aca="false">C230/L230</f>
        <v>454.795336720885</v>
      </c>
      <c r="N230" s="17" t="n">
        <f aca="false">J230/G230</f>
        <v>0.297213906073826</v>
      </c>
      <c r="O230" s="18" t="n">
        <f aca="false">LN(L230/(3.14*H230^2/4))</f>
        <v>0.352702709538012</v>
      </c>
    </row>
    <row r="231" customFormat="false" ht="14.25" hidden="false" customHeight="false" outlineLevel="0" collapsed="false">
      <c r="A231" s="14" t="n">
        <v>21.7</v>
      </c>
      <c r="B231" s="14" t="n">
        <v>4.8468</v>
      </c>
      <c r="C231" s="19" t="n">
        <v>43107</v>
      </c>
      <c r="G231" s="20" t="n">
        <f aca="false">$G$11</f>
        <v>14.9</v>
      </c>
      <c r="H231" s="20" t="n">
        <f aca="false">$H$11</f>
        <v>9.2</v>
      </c>
      <c r="I231" s="6" t="n">
        <f aca="false">(3.14*POWER(H231,2)*0.25*G231)</f>
        <v>989.99176</v>
      </c>
      <c r="J231" s="6" t="n">
        <f aca="false">B231-C231/(2*10^5/1.8467)</f>
        <v>4.4487715155</v>
      </c>
      <c r="K231" s="24" t="n">
        <f aca="false">G231-J231</f>
        <v>10.4512284845</v>
      </c>
      <c r="L231" s="6" t="n">
        <f aca="false">I231/K231</f>
        <v>94.7249178858003</v>
      </c>
      <c r="M231" s="25" t="n">
        <f aca="false">C231/L231</f>
        <v>455.075612226653</v>
      </c>
      <c r="N231" s="17" t="n">
        <f aca="false">J231/G231</f>
        <v>0.298575269496644</v>
      </c>
      <c r="O231" s="18" t="n">
        <f aca="false">LN(L231/(3.14*H231^2/4))</f>
        <v>0.354641683124673</v>
      </c>
    </row>
    <row r="232" customFormat="false" ht="14.25" hidden="false" customHeight="false" outlineLevel="0" collapsed="false">
      <c r="A232" s="14" t="n">
        <v>21.8</v>
      </c>
      <c r="B232" s="14" t="n">
        <v>4.8675</v>
      </c>
      <c r="C232" s="19" t="n">
        <v>43204</v>
      </c>
      <c r="G232" s="20" t="n">
        <f aca="false">$G$11</f>
        <v>14.9</v>
      </c>
      <c r="H232" s="20" t="n">
        <f aca="false">$H$11</f>
        <v>9.2</v>
      </c>
      <c r="I232" s="6" t="n">
        <f aca="false">(3.14*POWER(H232,2)*0.25*G232)</f>
        <v>989.99176</v>
      </c>
      <c r="J232" s="6" t="n">
        <f aca="false">B232-C232/(2*10^5/1.8467)</f>
        <v>4.468575866</v>
      </c>
      <c r="K232" s="24" t="n">
        <f aca="false">G232-J232</f>
        <v>10.431424134</v>
      </c>
      <c r="L232" s="6" t="n">
        <f aca="false">I232/K232</f>
        <v>94.9047557919957</v>
      </c>
      <c r="M232" s="25" t="n">
        <f aca="false">C232/L232</f>
        <v>455.235352954186</v>
      </c>
      <c r="N232" s="17" t="n">
        <f aca="false">J232/G232</f>
        <v>0.299904420536913</v>
      </c>
      <c r="O232" s="18" t="n">
        <f aca="false">LN(L232/(3.14*H232^2/4))</f>
        <v>0.356538411169631</v>
      </c>
    </row>
    <row r="233" customFormat="false" ht="14.25" hidden="false" customHeight="false" outlineLevel="0" collapsed="false">
      <c r="A233" s="14" t="n">
        <v>21.9</v>
      </c>
      <c r="B233" s="14" t="n">
        <v>4.8881</v>
      </c>
      <c r="C233" s="19" t="n">
        <v>43312</v>
      </c>
      <c r="G233" s="20" t="n">
        <f aca="false">$G$11</f>
        <v>14.9</v>
      </c>
      <c r="H233" s="20" t="n">
        <f aca="false">$H$11</f>
        <v>9.2</v>
      </c>
      <c r="I233" s="6" t="n">
        <f aca="false">(3.14*POWER(H233,2)*0.25*G233)</f>
        <v>989.99176</v>
      </c>
      <c r="J233" s="6" t="n">
        <f aca="false">B233-C233/(2*10^5/1.8467)</f>
        <v>4.488178648</v>
      </c>
      <c r="K233" s="24" t="n">
        <f aca="false">G233-J233</f>
        <v>10.411821352</v>
      </c>
      <c r="L233" s="6" t="n">
        <f aca="false">I233/K233</f>
        <v>95.0834370405167</v>
      </c>
      <c r="M233" s="25" t="n">
        <f aca="false">C233/L233</f>
        <v>455.515717017507</v>
      </c>
      <c r="N233" s="17" t="n">
        <f aca="false">J233/G233</f>
        <v>0.301220043489933</v>
      </c>
      <c r="O233" s="18" t="n">
        <f aca="false">LN(L233/(3.14*H233^2/4))</f>
        <v>0.35841938386103</v>
      </c>
    </row>
    <row r="234" customFormat="false" ht="14.25" hidden="false" customHeight="false" outlineLevel="0" collapsed="false">
      <c r="A234" s="14" t="n">
        <v>22</v>
      </c>
      <c r="B234" s="14" t="n">
        <v>4.9088</v>
      </c>
      <c r="C234" s="19" t="n">
        <v>43416</v>
      </c>
      <c r="G234" s="20" t="n">
        <f aca="false">$G$11</f>
        <v>14.9</v>
      </c>
      <c r="H234" s="20" t="n">
        <f aca="false">$H$11</f>
        <v>9.2</v>
      </c>
      <c r="I234" s="6" t="n">
        <f aca="false">(3.14*POWER(H234,2)*0.25*G234)</f>
        <v>989.99176</v>
      </c>
      <c r="J234" s="6" t="n">
        <f aca="false">B234-C234/(2*10^5/1.8467)</f>
        <v>4.507918364</v>
      </c>
      <c r="K234" s="24" t="n">
        <f aca="false">G234-J234</f>
        <v>10.392081636</v>
      </c>
      <c r="L234" s="6" t="n">
        <f aca="false">I234/K234</f>
        <v>95.2640476351239</v>
      </c>
      <c r="M234" s="25" t="n">
        <f aca="false">C234/L234</f>
        <v>455.743809734917</v>
      </c>
      <c r="N234" s="17" t="n">
        <f aca="false">J234/G234</f>
        <v>0.302544856644295</v>
      </c>
      <c r="O234" s="18" t="n">
        <f aca="false">LN(L234/(3.14*H234^2/4))</f>
        <v>0.360317077955772</v>
      </c>
    </row>
    <row r="235" customFormat="false" ht="14.25" hidden="false" customHeight="false" outlineLevel="0" collapsed="false">
      <c r="A235" s="14" t="n">
        <v>22.1</v>
      </c>
      <c r="B235" s="14" t="n">
        <v>4.9295</v>
      </c>
      <c r="C235" s="19" t="n">
        <v>43521</v>
      </c>
      <c r="G235" s="20" t="n">
        <f aca="false">$G$11</f>
        <v>14.9</v>
      </c>
      <c r="H235" s="20" t="n">
        <f aca="false">$H$11</f>
        <v>9.2</v>
      </c>
      <c r="I235" s="6" t="n">
        <f aca="false">(3.14*POWER(H235,2)*0.25*G235)</f>
        <v>989.99176</v>
      </c>
      <c r="J235" s="6" t="n">
        <f aca="false">B235-C235/(2*10^5/1.8467)</f>
        <v>4.5276488465</v>
      </c>
      <c r="K235" s="24" t="n">
        <f aca="false">G235-J235</f>
        <v>10.3723511535</v>
      </c>
      <c r="L235" s="6" t="n">
        <f aca="false">I235/K235</f>
        <v>95.4452607079294</v>
      </c>
      <c r="M235" s="25" t="n">
        <f aca="false">C235/L235</f>
        <v>455.978638197427</v>
      </c>
      <c r="N235" s="17" t="n">
        <f aca="false">J235/G235</f>
        <v>0.303869050100671</v>
      </c>
      <c r="O235" s="18" t="n">
        <f aca="false">LN(L235/(3.14*H235^2/4))</f>
        <v>0.362217489937951</v>
      </c>
    </row>
    <row r="236" customFormat="false" ht="14.25" hidden="false" customHeight="false" outlineLevel="0" collapsed="false">
      <c r="A236" s="14" t="n">
        <v>22.2</v>
      </c>
      <c r="B236" s="14" t="n">
        <v>4.9502</v>
      </c>
      <c r="C236" s="19" t="n">
        <v>43624</v>
      </c>
      <c r="G236" s="20" t="n">
        <f aca="false">$G$11</f>
        <v>14.9</v>
      </c>
      <c r="H236" s="20" t="n">
        <f aca="false">$H$11</f>
        <v>9.2</v>
      </c>
      <c r="I236" s="6" t="n">
        <f aca="false">(3.14*POWER(H236,2)*0.25*G236)</f>
        <v>989.99176</v>
      </c>
      <c r="J236" s="6" t="n">
        <f aca="false">B236-C236/(2*10^5/1.8467)</f>
        <v>4.547397796</v>
      </c>
      <c r="K236" s="24" t="n">
        <f aca="false">G236-J236</f>
        <v>10.352602204</v>
      </c>
      <c r="L236" s="6" t="n">
        <f aca="false">I236/K236</f>
        <v>95.6273350885143</v>
      </c>
      <c r="M236" s="25" t="n">
        <f aca="false">C236/L236</f>
        <v>456.187553063367</v>
      </c>
      <c r="N236" s="17" t="n">
        <f aca="false">J236/G236</f>
        <v>0.30519448295302</v>
      </c>
      <c r="O236" s="18" t="n">
        <f aca="false">LN(L236/(3.14*H236^2/4))</f>
        <v>0.364123304164588</v>
      </c>
    </row>
    <row r="237" customFormat="false" ht="14.25" hidden="false" customHeight="false" outlineLevel="0" collapsed="false">
      <c r="A237" s="14" t="n">
        <v>22.3</v>
      </c>
      <c r="B237" s="14" t="n">
        <v>4.971</v>
      </c>
      <c r="C237" s="19" t="n">
        <v>43728</v>
      </c>
      <c r="G237" s="20" t="n">
        <f aca="false">$G$11</f>
        <v>14.9</v>
      </c>
      <c r="H237" s="20" t="n">
        <f aca="false">$H$11</f>
        <v>9.2</v>
      </c>
      <c r="I237" s="6" t="n">
        <f aca="false">(3.14*POWER(H237,2)*0.25*G237)</f>
        <v>989.99176</v>
      </c>
      <c r="J237" s="6" t="n">
        <f aca="false">B237-C237/(2*10^5/1.8467)</f>
        <v>4.567237512</v>
      </c>
      <c r="K237" s="24" t="n">
        <f aca="false">G237-J237</f>
        <v>10.332762488</v>
      </c>
      <c r="L237" s="6" t="n">
        <f aca="false">I237/K237</f>
        <v>95.8109470869703</v>
      </c>
      <c r="M237" s="25" t="n">
        <f aca="false">C237/L237</f>
        <v>456.398786667946</v>
      </c>
      <c r="N237" s="17" t="n">
        <f aca="false">J237/G237</f>
        <v>0.306526007516779</v>
      </c>
      <c r="O237" s="18" t="n">
        <f aca="false">LN(L237/(3.14*H237^2/4))</f>
        <v>0.366041541757107</v>
      </c>
    </row>
    <row r="238" customFormat="false" ht="14.25" hidden="false" customHeight="false" outlineLevel="0" collapsed="false">
      <c r="A238" s="14" t="n">
        <v>22.4</v>
      </c>
      <c r="B238" s="14" t="n">
        <v>4.9917</v>
      </c>
      <c r="C238" s="19" t="n">
        <v>43835</v>
      </c>
      <c r="G238" s="20" t="n">
        <f aca="false">$G$11</f>
        <v>14.9</v>
      </c>
      <c r="H238" s="20" t="n">
        <f aca="false">$H$11</f>
        <v>9.2</v>
      </c>
      <c r="I238" s="6" t="n">
        <f aca="false">(3.14*POWER(H238,2)*0.25*G238)</f>
        <v>989.99176</v>
      </c>
      <c r="J238" s="6" t="n">
        <f aca="false">B238-C238/(2*10^5/1.8467)</f>
        <v>4.5869495275</v>
      </c>
      <c r="K238" s="24" t="n">
        <f aca="false">G238-J238</f>
        <v>10.3130504725</v>
      </c>
      <c r="L238" s="6" t="n">
        <f aca="false">I238/K238</f>
        <v>95.9940768873222</v>
      </c>
      <c r="M238" s="25" t="n">
        <f aca="false">C238/L238</f>
        <v>456.642757776123</v>
      </c>
      <c r="N238" s="17" t="n">
        <f aca="false">J238/G238</f>
        <v>0.307848961577181</v>
      </c>
      <c r="O238" s="18" t="n">
        <f aca="false">LN(L238/(3.14*H238^2/4))</f>
        <v>0.367951083563715</v>
      </c>
    </row>
    <row r="239" customFormat="false" ht="14.25" hidden="false" customHeight="false" outlineLevel="0" collapsed="false">
      <c r="A239" s="14" t="n">
        <v>22.5</v>
      </c>
      <c r="B239" s="14" t="n">
        <v>5.0132</v>
      </c>
      <c r="C239" s="19" t="n">
        <v>43943</v>
      </c>
      <c r="G239" s="20" t="n">
        <f aca="false">$G$11</f>
        <v>14.9</v>
      </c>
      <c r="H239" s="20" t="n">
        <f aca="false">$H$11</f>
        <v>9.2</v>
      </c>
      <c r="I239" s="6" t="n">
        <f aca="false">(3.14*POWER(H239,2)*0.25*G239)</f>
        <v>989.99176</v>
      </c>
      <c r="J239" s="6" t="n">
        <f aca="false">B239-C239/(2*10^5/1.8467)</f>
        <v>4.6074523095</v>
      </c>
      <c r="K239" s="24" t="n">
        <f aca="false">G239-J239</f>
        <v>10.2925476905</v>
      </c>
      <c r="L239" s="6" t="n">
        <f aca="false">I239/K239</f>
        <v>96.1852973403038</v>
      </c>
      <c r="M239" s="25" t="n">
        <f aca="false">C239/L239</f>
        <v>456.857765324877</v>
      </c>
      <c r="N239" s="17" t="n">
        <f aca="false">J239/G239</f>
        <v>0.309224987214765</v>
      </c>
      <c r="O239" s="18" t="n">
        <f aca="false">LN(L239/(3.14*H239^2/4))</f>
        <v>0.369941104780672</v>
      </c>
    </row>
    <row r="240" customFormat="false" ht="14.25" hidden="false" customHeight="false" outlineLevel="0" collapsed="false">
      <c r="A240" s="14" t="n">
        <v>22.6</v>
      </c>
      <c r="B240" s="14" t="n">
        <v>5.0339</v>
      </c>
      <c r="C240" s="19" t="n">
        <v>44051</v>
      </c>
      <c r="G240" s="20" t="n">
        <f aca="false">$G$11</f>
        <v>14.9</v>
      </c>
      <c r="H240" s="20" t="n">
        <f aca="false">$H$11</f>
        <v>9.2</v>
      </c>
      <c r="I240" s="6" t="n">
        <f aca="false">(3.14*POWER(H240,2)*0.25*G240)</f>
        <v>989.99176</v>
      </c>
      <c r="J240" s="6" t="n">
        <f aca="false">B240-C240/(2*10^5/1.8467)</f>
        <v>4.6271550915</v>
      </c>
      <c r="K240" s="24" t="n">
        <f aca="false">G240-J240</f>
        <v>10.2728449085</v>
      </c>
      <c r="L240" s="6" t="n">
        <f aca="false">I240/K240</f>
        <v>96.3697757357221</v>
      </c>
      <c r="M240" s="25" t="n">
        <f aca="false">C240/L240</f>
        <v>457.103896566102</v>
      </c>
      <c r="N240" s="17" t="n">
        <f aca="false">J240/G240</f>
        <v>0.310547321577181</v>
      </c>
      <c r="O240" s="18" t="n">
        <f aca="false">LN(L240/(3.14*H240^2/4))</f>
        <v>0.371857215833097</v>
      </c>
    </row>
    <row r="241" customFormat="false" ht="14.25" hidden="false" customHeight="false" outlineLevel="0" collapsed="false">
      <c r="A241" s="14" t="n">
        <v>22.7</v>
      </c>
      <c r="B241" s="14" t="n">
        <v>5.0545</v>
      </c>
      <c r="C241" s="19" t="n">
        <v>44156</v>
      </c>
      <c r="G241" s="20" t="n">
        <f aca="false">$G$11</f>
        <v>14.9</v>
      </c>
      <c r="H241" s="20" t="n">
        <f aca="false">$H$11</f>
        <v>9.2</v>
      </c>
      <c r="I241" s="6" t="n">
        <f aca="false">(3.14*POWER(H241,2)*0.25*G241)</f>
        <v>989.99176</v>
      </c>
      <c r="J241" s="6" t="n">
        <f aca="false">B241-C241/(2*10^5/1.8467)</f>
        <v>4.646785574</v>
      </c>
      <c r="K241" s="24" t="n">
        <f aca="false">G241-J241</f>
        <v>10.253214426</v>
      </c>
      <c r="L241" s="6" t="n">
        <f aca="false">I241/K241</f>
        <v>96.5542822833773</v>
      </c>
      <c r="M241" s="25" t="n">
        <f aca="false">C241/L241</f>
        <v>457.317883327086</v>
      </c>
      <c r="N241" s="17" t="n">
        <f aca="false">J241/G241</f>
        <v>0.311864803624161</v>
      </c>
      <c r="O241" s="18" t="n">
        <f aca="false">LN(L241/(3.14*H241^2/4))</f>
        <v>0.373769953993408</v>
      </c>
    </row>
    <row r="242" customFormat="false" ht="14.25" hidden="false" customHeight="false" outlineLevel="0" collapsed="false">
      <c r="A242" s="14" t="n">
        <v>22.8</v>
      </c>
      <c r="B242" s="14" t="n">
        <v>5.0752</v>
      </c>
      <c r="C242" s="19" t="n">
        <v>44258</v>
      </c>
      <c r="G242" s="20" t="n">
        <f aca="false">$G$11</f>
        <v>14.9</v>
      </c>
      <c r="H242" s="20" t="n">
        <f aca="false">$H$11</f>
        <v>9.2</v>
      </c>
      <c r="I242" s="6" t="n">
        <f aca="false">(3.14*POWER(H242,2)*0.25*G242)</f>
        <v>989.99176</v>
      </c>
      <c r="J242" s="6" t="n">
        <f aca="false">B242-C242/(2*10^5/1.8467)</f>
        <v>4.666543757</v>
      </c>
      <c r="K242" s="24" t="n">
        <f aca="false">G242-J242</f>
        <v>10.233456243</v>
      </c>
      <c r="L242" s="6" t="n">
        <f aca="false">I242/K242</f>
        <v>96.7407038728665</v>
      </c>
      <c r="M242" s="25" t="n">
        <f aca="false">C242/L242</f>
        <v>457.490985988302</v>
      </c>
      <c r="N242" s="17" t="n">
        <f aca="false">J242/G242</f>
        <v>0.313190856174497</v>
      </c>
      <c r="O242" s="18" t="n">
        <f aca="false">LN(L242/(3.14*H242^2/4))</f>
        <v>0.375698836381887</v>
      </c>
    </row>
    <row r="243" customFormat="false" ht="14.25" hidden="false" customHeight="false" outlineLevel="0" collapsed="false">
      <c r="A243" s="14" t="n">
        <v>22.9</v>
      </c>
      <c r="B243" s="14" t="n">
        <v>5.0959</v>
      </c>
      <c r="C243" s="19" t="n">
        <v>44363</v>
      </c>
      <c r="G243" s="20" t="n">
        <f aca="false">$G$11</f>
        <v>14.9</v>
      </c>
      <c r="H243" s="20" t="n">
        <f aca="false">$H$11</f>
        <v>9.2</v>
      </c>
      <c r="I243" s="6" t="n">
        <f aca="false">(3.14*POWER(H243,2)*0.25*G243)</f>
        <v>989.99176</v>
      </c>
      <c r="J243" s="6" t="n">
        <f aca="false">B243-C243/(2*10^5/1.8467)</f>
        <v>4.6862742395</v>
      </c>
      <c r="K243" s="24" t="n">
        <f aca="false">G243-J243</f>
        <v>10.2137257605</v>
      </c>
      <c r="L243" s="6" t="n">
        <f aca="false">I243/K243</f>
        <v>96.9275838429733</v>
      </c>
      <c r="M243" s="25" t="n">
        <f aca="false">C243/L243</f>
        <v>457.692209390775</v>
      </c>
      <c r="N243" s="17" t="n">
        <f aca="false">J243/G243</f>
        <v>0.314515049630873</v>
      </c>
      <c r="O243" s="18" t="n">
        <f aca="false">LN(L243/(3.14*H243^2/4))</f>
        <v>0.377628734459821</v>
      </c>
    </row>
    <row r="244" customFormat="false" ht="14.25" hidden="false" customHeight="false" outlineLevel="0" collapsed="false">
      <c r="A244" s="14" t="n">
        <v>23</v>
      </c>
      <c r="B244" s="14" t="n">
        <v>5.1164</v>
      </c>
      <c r="C244" s="19" t="n">
        <v>44471</v>
      </c>
      <c r="G244" s="20" t="n">
        <f aca="false">$G$11</f>
        <v>14.9</v>
      </c>
      <c r="H244" s="20" t="n">
        <f aca="false">$H$11</f>
        <v>9.2</v>
      </c>
      <c r="I244" s="6" t="n">
        <f aca="false">(3.14*POWER(H244,2)*0.25*G244)</f>
        <v>989.99176</v>
      </c>
      <c r="J244" s="6" t="n">
        <f aca="false">B244-C244/(2*10^5/1.8467)</f>
        <v>4.7057770215</v>
      </c>
      <c r="K244" s="24" t="n">
        <f aca="false">G244-J244</f>
        <v>10.1942229785</v>
      </c>
      <c r="L244" s="6" t="n">
        <f aca="false">I244/K244</f>
        <v>97.113018038543</v>
      </c>
      <c r="M244" s="25" t="n">
        <f aca="false">C244/L244</f>
        <v>457.930367094039</v>
      </c>
      <c r="N244" s="17" t="n">
        <f aca="false">J244/G244</f>
        <v>0.315823961174497</v>
      </c>
      <c r="O244" s="18" t="n">
        <f aca="false">LN(L244/(3.14*H244^2/4))</f>
        <v>0.379540027768763</v>
      </c>
    </row>
    <row r="245" customFormat="false" ht="14.25" hidden="false" customHeight="false" outlineLevel="0" collapsed="false">
      <c r="A245" s="14" t="n">
        <v>23.1</v>
      </c>
      <c r="B245" s="14" t="n">
        <v>5.1371</v>
      </c>
      <c r="C245" s="19" t="n">
        <v>44579</v>
      </c>
      <c r="G245" s="20" t="n">
        <f aca="false">$G$11</f>
        <v>14.9</v>
      </c>
      <c r="H245" s="20" t="n">
        <f aca="false">$H$11</f>
        <v>9.2</v>
      </c>
      <c r="I245" s="6" t="n">
        <f aca="false">(3.14*POWER(H245,2)*0.25*G245)</f>
        <v>989.99176</v>
      </c>
      <c r="J245" s="6" t="n">
        <f aca="false">B245-C245/(2*10^5/1.8467)</f>
        <v>4.7254798035</v>
      </c>
      <c r="K245" s="24" t="n">
        <f aca="false">G245-J245</f>
        <v>10.1745201965</v>
      </c>
      <c r="L245" s="6" t="n">
        <f aca="false">I245/K245</f>
        <v>97.3010757146616</v>
      </c>
      <c r="M245" s="25" t="n">
        <f aca="false">C245/L245</f>
        <v>458.155263675905</v>
      </c>
      <c r="N245" s="17" t="n">
        <f aca="false">J245/G245</f>
        <v>0.317146295536913</v>
      </c>
      <c r="O245" s="18" t="n">
        <f aca="false">LN(L245/(3.14*H245^2/4))</f>
        <v>0.381474637869728</v>
      </c>
    </row>
    <row r="246" customFormat="false" ht="14.25" hidden="false" customHeight="false" outlineLevel="0" collapsed="false">
      <c r="A246" s="14" t="n">
        <v>23.2</v>
      </c>
      <c r="B246" s="14" t="n">
        <v>5.1577</v>
      </c>
      <c r="C246" s="19" t="n">
        <v>44679</v>
      </c>
      <c r="G246" s="20" t="n">
        <f aca="false">$G$11</f>
        <v>14.9</v>
      </c>
      <c r="H246" s="20" t="n">
        <f aca="false">$H$11</f>
        <v>9.2</v>
      </c>
      <c r="I246" s="6" t="n">
        <f aca="false">(3.14*POWER(H246,2)*0.25*G246)</f>
        <v>989.99176</v>
      </c>
      <c r="J246" s="6" t="n">
        <f aca="false">B246-C246/(2*10^5/1.8467)</f>
        <v>4.7451564535</v>
      </c>
      <c r="K246" s="24" t="n">
        <f aca="false">G246-J246</f>
        <v>10.1548435465</v>
      </c>
      <c r="L246" s="6" t="n">
        <f aca="false">I246/K246</f>
        <v>97.4896122689368</v>
      </c>
      <c r="M246" s="25" t="n">
        <f aca="false">C246/L246</f>
        <v>458.294980974461</v>
      </c>
      <c r="N246" s="17" t="n">
        <f aca="false">J246/G246</f>
        <v>0.318466876073826</v>
      </c>
      <c r="O246" s="18" t="n">
        <f aca="false">LN(L246/(3.14*H246^2/4))</f>
        <v>0.383410424586246</v>
      </c>
    </row>
    <row r="247" customFormat="false" ht="14.25" hidden="false" customHeight="false" outlineLevel="0" collapsed="false">
      <c r="A247" s="14" t="n">
        <v>23.3</v>
      </c>
      <c r="B247" s="14" t="n">
        <v>5.1791</v>
      </c>
      <c r="C247" s="19" t="n">
        <v>44797</v>
      </c>
      <c r="G247" s="20" t="n">
        <f aca="false">$G$11</f>
        <v>14.9</v>
      </c>
      <c r="H247" s="20" t="n">
        <f aca="false">$H$11</f>
        <v>9.2</v>
      </c>
      <c r="I247" s="6" t="n">
        <f aca="false">(3.14*POWER(H247,2)*0.25*G247)</f>
        <v>989.99176</v>
      </c>
      <c r="J247" s="6" t="n">
        <f aca="false">B247-C247/(2*10^5/1.8467)</f>
        <v>4.7654669005</v>
      </c>
      <c r="K247" s="24" t="n">
        <f aca="false">G247-J247</f>
        <v>10.1345330995</v>
      </c>
      <c r="L247" s="6" t="n">
        <f aca="false">I247/K247</f>
        <v>97.6849895580135</v>
      </c>
      <c r="M247" s="25" t="n">
        <f aca="false">C247/L247</f>
        <v>458.586321221807</v>
      </c>
      <c r="N247" s="17" t="n">
        <f aca="false">J247/G247</f>
        <v>0.319829993322148</v>
      </c>
      <c r="O247" s="18" t="n">
        <f aca="false">LN(L247/(3.14*H247^2/4))</f>
        <v>0.385412502238861</v>
      </c>
    </row>
    <row r="248" customFormat="false" ht="14.25" hidden="false" customHeight="false" outlineLevel="0" collapsed="false">
      <c r="A248" s="14" t="n">
        <v>23.4</v>
      </c>
      <c r="B248" s="14" t="n">
        <v>5.1998</v>
      </c>
      <c r="C248" s="19" t="n">
        <v>44899</v>
      </c>
      <c r="G248" s="20" t="n">
        <f aca="false">$G$11</f>
        <v>14.9</v>
      </c>
      <c r="H248" s="20" t="n">
        <f aca="false">$H$11</f>
        <v>9.2</v>
      </c>
      <c r="I248" s="6" t="n">
        <f aca="false">(3.14*POWER(H248,2)*0.25*G248)</f>
        <v>989.99176</v>
      </c>
      <c r="J248" s="6" t="n">
        <f aca="false">B248-C248/(2*10^5/1.8467)</f>
        <v>4.7852250835</v>
      </c>
      <c r="K248" s="24" t="n">
        <f aca="false">G248-J248</f>
        <v>10.1147749165</v>
      </c>
      <c r="L248" s="6" t="n">
        <f aca="false">I248/K248</f>
        <v>97.8758072396697</v>
      </c>
      <c r="M248" s="25" t="n">
        <f aca="false">C248/L248</f>
        <v>458.734402977186</v>
      </c>
      <c r="N248" s="17" t="n">
        <f aca="false">J248/G248</f>
        <v>0.321156045872483</v>
      </c>
      <c r="O248" s="18" t="n">
        <f aca="false">LN(L248/(3.14*H248^2/4))</f>
        <v>0.387363995026155</v>
      </c>
    </row>
    <row r="249" customFormat="false" ht="14.25" hidden="false" customHeight="false" outlineLevel="0" collapsed="false">
      <c r="A249" s="14" t="n">
        <v>23.5</v>
      </c>
      <c r="B249" s="14" t="n">
        <v>5.2204</v>
      </c>
      <c r="C249" s="19" t="n">
        <v>45007</v>
      </c>
      <c r="G249" s="20" t="n">
        <f aca="false">$G$11</f>
        <v>14.9</v>
      </c>
      <c r="H249" s="20" t="n">
        <f aca="false">$H$11</f>
        <v>9.2</v>
      </c>
      <c r="I249" s="6" t="n">
        <f aca="false">(3.14*POWER(H249,2)*0.25*G249)</f>
        <v>989.99176</v>
      </c>
      <c r="J249" s="6" t="n">
        <f aca="false">B249-C249/(2*10^5/1.8467)</f>
        <v>4.8048278655</v>
      </c>
      <c r="K249" s="24" t="n">
        <f aca="false">G249-J249</f>
        <v>10.0951721345</v>
      </c>
      <c r="L249" s="6" t="n">
        <f aca="false">I249/K249</f>
        <v>98.0658622567443</v>
      </c>
      <c r="M249" s="25" t="n">
        <f aca="false">C249/L249</f>
        <v>458.946660583762</v>
      </c>
      <c r="N249" s="17" t="n">
        <f aca="false">J249/G249</f>
        <v>0.322471668825503</v>
      </c>
      <c r="O249" s="18" t="n">
        <f aca="false">LN(L249/(3.14*H249^2/4))</f>
        <v>0.389303909870868</v>
      </c>
    </row>
    <row r="250" customFormat="false" ht="14.25" hidden="false" customHeight="false" outlineLevel="0" collapsed="false">
      <c r="A250" s="14" t="n">
        <v>23.6</v>
      </c>
      <c r="B250" s="14" t="n">
        <v>5.2411</v>
      </c>
      <c r="C250" s="19" t="n">
        <v>45109</v>
      </c>
      <c r="G250" s="20" t="n">
        <f aca="false">$G$11</f>
        <v>14.9</v>
      </c>
      <c r="H250" s="20" t="n">
        <f aca="false">$H$11</f>
        <v>9.2</v>
      </c>
      <c r="I250" s="6" t="n">
        <f aca="false">(3.14*POWER(H250,2)*0.25*G250)</f>
        <v>989.99176</v>
      </c>
      <c r="J250" s="6" t="n">
        <f aca="false">B250-C250/(2*10^5/1.8467)</f>
        <v>4.8245860485</v>
      </c>
      <c r="K250" s="24" t="n">
        <f aca="false">G250-J250</f>
        <v>10.0754139515</v>
      </c>
      <c r="L250" s="6" t="n">
        <f aca="false">I250/K250</f>
        <v>98.2581722959991</v>
      </c>
      <c r="M250" s="25" t="n">
        <f aca="false">C250/L250</f>
        <v>459.086495768625</v>
      </c>
      <c r="N250" s="17" t="n">
        <f aca="false">J250/G250</f>
        <v>0.323797721375839</v>
      </c>
      <c r="O250" s="18" t="n">
        <f aca="false">LN(L250/(3.14*H250^2/4))</f>
        <v>0.391263018965196</v>
      </c>
    </row>
    <row r="251" customFormat="false" ht="14.25" hidden="false" customHeight="false" outlineLevel="0" collapsed="false">
      <c r="A251" s="14" t="n">
        <v>23.7</v>
      </c>
      <c r="B251" s="14" t="n">
        <v>5.2617</v>
      </c>
      <c r="C251" s="19" t="n">
        <v>45209</v>
      </c>
      <c r="G251" s="20" t="n">
        <f aca="false">$G$11</f>
        <v>14.9</v>
      </c>
      <c r="H251" s="20" t="n">
        <f aca="false">$H$11</f>
        <v>9.2</v>
      </c>
      <c r="I251" s="6" t="n">
        <f aca="false">(3.14*POWER(H251,2)*0.25*G251)</f>
        <v>989.99176</v>
      </c>
      <c r="J251" s="6" t="n">
        <f aca="false">B251-C251/(2*10^5/1.8467)</f>
        <v>4.8442626985</v>
      </c>
      <c r="K251" s="24" t="n">
        <f aca="false">G251-J251</f>
        <v>10.0557373015</v>
      </c>
      <c r="L251" s="6" t="n">
        <f aca="false">I251/K251</f>
        <v>98.4504398153206</v>
      </c>
      <c r="M251" s="25" t="n">
        <f aca="false">C251/L251</f>
        <v>459.205668200222</v>
      </c>
      <c r="N251" s="17" t="n">
        <f aca="false">J251/G251</f>
        <v>0.325118301912752</v>
      </c>
      <c r="O251" s="18" t="n">
        <f aca="false">LN(L251/(3.14*H251^2/4))</f>
        <v>0.393217865562768</v>
      </c>
    </row>
    <row r="252" customFormat="false" ht="14.25" hidden="false" customHeight="false" outlineLevel="0" collapsed="false">
      <c r="A252" s="14" t="n">
        <v>23.8</v>
      </c>
      <c r="B252" s="14" t="n">
        <v>5.2825</v>
      </c>
      <c r="C252" s="19" t="n">
        <v>45313</v>
      </c>
      <c r="G252" s="20" t="n">
        <f aca="false">$G$11</f>
        <v>14.9</v>
      </c>
      <c r="H252" s="20" t="n">
        <f aca="false">$H$11</f>
        <v>9.2</v>
      </c>
      <c r="I252" s="6" t="n">
        <f aca="false">(3.14*POWER(H252,2)*0.25*G252)</f>
        <v>989.99176</v>
      </c>
      <c r="J252" s="6" t="n">
        <f aca="false">B252-C252/(2*10^5/1.8467)</f>
        <v>4.8641024145</v>
      </c>
      <c r="K252" s="24" t="n">
        <f aca="false">G252-J252</f>
        <v>10.0358975855</v>
      </c>
      <c r="L252" s="6" t="n">
        <f aca="false">I252/K252</f>
        <v>98.6450640379544</v>
      </c>
      <c r="M252" s="25" t="n">
        <f aca="false">C252/L252</f>
        <v>459.353951887197</v>
      </c>
      <c r="N252" s="17" t="n">
        <f aca="false">J252/G252</f>
        <v>0.32644982647651</v>
      </c>
      <c r="O252" s="18" t="n">
        <f aca="false">LN(L252/(3.14*H252^2/4))</f>
        <v>0.395192789212339</v>
      </c>
    </row>
    <row r="253" customFormat="false" ht="14.25" hidden="false" customHeight="false" outlineLevel="0" collapsed="false">
      <c r="A253" s="14" t="n">
        <v>23.9</v>
      </c>
      <c r="B253" s="14" t="n">
        <v>5.3032</v>
      </c>
      <c r="C253" s="19" t="n">
        <v>45426</v>
      </c>
      <c r="G253" s="20" t="n">
        <f aca="false">$G$11</f>
        <v>14.9</v>
      </c>
      <c r="H253" s="20" t="n">
        <f aca="false">$H$11</f>
        <v>9.2</v>
      </c>
      <c r="I253" s="6" t="n">
        <f aca="false">(3.14*POWER(H253,2)*0.25*G253)</f>
        <v>989.99176</v>
      </c>
      <c r="J253" s="6" t="n">
        <f aca="false">B253-C253/(2*10^5/1.8467)</f>
        <v>4.883759029</v>
      </c>
      <c r="K253" s="24" t="n">
        <f aca="false">G253-J253</f>
        <v>10.016240971</v>
      </c>
      <c r="L253" s="6" t="n">
        <f aca="false">I253/K253</f>
        <v>98.8386524312185</v>
      </c>
      <c r="M253" s="25" t="n">
        <f aca="false">C253/L253</f>
        <v>459.59752467904</v>
      </c>
      <c r="N253" s="17" t="n">
        <f aca="false">J253/G253</f>
        <v>0.327769062348993</v>
      </c>
      <c r="O253" s="18" t="n">
        <f aca="false">LN(L253/(3.14*H253^2/4))</f>
        <v>0.397153340276844</v>
      </c>
    </row>
    <row r="254" customFormat="false" ht="14.25" hidden="false" customHeight="false" outlineLevel="0" collapsed="false">
      <c r="A254" s="14" t="n">
        <v>24</v>
      </c>
      <c r="B254" s="14" t="n">
        <v>5.3239</v>
      </c>
      <c r="C254" s="19" t="n">
        <v>45538</v>
      </c>
      <c r="G254" s="20" t="n">
        <f aca="false">$G$11</f>
        <v>14.9</v>
      </c>
      <c r="H254" s="20" t="n">
        <f aca="false">$H$11</f>
        <v>9.2</v>
      </c>
      <c r="I254" s="6" t="n">
        <f aca="false">(3.14*POWER(H254,2)*0.25*G254)</f>
        <v>989.99176</v>
      </c>
      <c r="J254" s="6" t="n">
        <f aca="false">B254-C254/(2*10^5/1.8467)</f>
        <v>4.903424877</v>
      </c>
      <c r="K254" s="24" t="n">
        <f aca="false">G254-J254</f>
        <v>9.996575123</v>
      </c>
      <c r="L254" s="6" t="n">
        <f aca="false">I254/K254</f>
        <v>99.0330936164566</v>
      </c>
      <c r="M254" s="25" t="n">
        <f aca="false">C254/L254</f>
        <v>459.826087796098</v>
      </c>
      <c r="N254" s="17" t="n">
        <f aca="false">J254/G254</f>
        <v>0.329088917919463</v>
      </c>
      <c r="O254" s="18" t="n">
        <f aca="false">LN(L254/(3.14*H254^2/4))</f>
        <v>0.399118666319675</v>
      </c>
    </row>
    <row r="255" customFormat="false" ht="14.25" hidden="false" customHeight="false" outlineLevel="0" collapsed="false">
      <c r="A255" s="14" t="n">
        <v>24.1</v>
      </c>
      <c r="B255" s="14" t="n">
        <v>5.3447</v>
      </c>
      <c r="C255" s="19" t="n">
        <v>45646</v>
      </c>
      <c r="G255" s="20" t="n">
        <f aca="false">$G$11</f>
        <v>14.9</v>
      </c>
      <c r="H255" s="20" t="n">
        <f aca="false">$H$11</f>
        <v>9.2</v>
      </c>
      <c r="I255" s="6" t="n">
        <f aca="false">(3.14*POWER(H255,2)*0.25*G255)</f>
        <v>989.99176</v>
      </c>
      <c r="J255" s="6" t="n">
        <f aca="false">B255-C255/(2*10^5/1.8467)</f>
        <v>4.923227659</v>
      </c>
      <c r="K255" s="24" t="n">
        <f aca="false">G255-J255</f>
        <v>9.976772341</v>
      </c>
      <c r="L255" s="6" t="n">
        <f aca="false">I255/K255</f>
        <v>99.2296632781309</v>
      </c>
      <c r="M255" s="25" t="n">
        <f aca="false">C255/L255</f>
        <v>460.003576471471</v>
      </c>
      <c r="N255" s="17" t="n">
        <f aca="false">J255/G255</f>
        <v>0.330417963691275</v>
      </c>
      <c r="O255" s="18" t="n">
        <f aca="false">LN(L255/(3.14*H255^2/4))</f>
        <v>0.401101587662666</v>
      </c>
    </row>
    <row r="256" customFormat="false" ht="14.25" hidden="false" customHeight="false" outlineLevel="0" collapsed="false">
      <c r="A256" s="14" t="n">
        <v>24.2</v>
      </c>
      <c r="B256" s="14" t="n">
        <v>5.3658</v>
      </c>
      <c r="C256" s="19" t="n">
        <v>45758</v>
      </c>
      <c r="G256" s="20" t="n">
        <f aca="false">$G$11</f>
        <v>14.9</v>
      </c>
      <c r="H256" s="20" t="n">
        <f aca="false">$H$11</f>
        <v>9.2</v>
      </c>
      <c r="I256" s="6" t="n">
        <f aca="false">(3.14*POWER(H256,2)*0.25*G256)</f>
        <v>989.99176</v>
      </c>
      <c r="J256" s="6" t="n">
        <f aca="false">B256-C256/(2*10^5/1.8467)</f>
        <v>4.943293507</v>
      </c>
      <c r="K256" s="24" t="n">
        <f aca="false">G256-J256</f>
        <v>9.956706493</v>
      </c>
      <c r="L256" s="6" t="n">
        <f aca="false">I256/K256</f>
        <v>99.4296417892812</v>
      </c>
      <c r="M256" s="25" t="n">
        <f aca="false">C256/L256</f>
        <v>460.204815953917</v>
      </c>
      <c r="N256" s="17" t="n">
        <f aca="false">J256/G256</f>
        <v>0.331764664899329</v>
      </c>
      <c r="O256" s="18" t="n">
        <f aca="false">LN(L256/(3.14*H256^2/4))</f>
        <v>0.403114869432983</v>
      </c>
    </row>
    <row r="257" customFormat="false" ht="14.25" hidden="false" customHeight="false" outlineLevel="0" collapsed="false">
      <c r="A257" s="14" t="n">
        <v>24.3</v>
      </c>
      <c r="B257" s="14" t="n">
        <v>5.3865</v>
      </c>
      <c r="C257" s="19" t="n">
        <v>45867</v>
      </c>
      <c r="G257" s="20" t="n">
        <f aca="false">$G$11</f>
        <v>14.9</v>
      </c>
      <c r="H257" s="20" t="n">
        <f aca="false">$H$11</f>
        <v>9.2</v>
      </c>
      <c r="I257" s="6" t="n">
        <f aca="false">(3.14*POWER(H257,2)*0.25*G257)</f>
        <v>989.99176</v>
      </c>
      <c r="J257" s="6" t="n">
        <f aca="false">B257-C257/(2*10^5/1.8467)</f>
        <v>4.9629870555</v>
      </c>
      <c r="K257" s="24" t="n">
        <f aca="false">G257-J257</f>
        <v>9.9370129445</v>
      </c>
      <c r="L257" s="6" t="n">
        <f aca="false">I257/K257</f>
        <v>99.6266952180984</v>
      </c>
      <c r="M257" s="25" t="n">
        <f aca="false">C257/L257</f>
        <v>460.388652856446</v>
      </c>
      <c r="N257" s="17" t="n">
        <f aca="false">J257/G257</f>
        <v>0.333086379563758</v>
      </c>
      <c r="O257" s="18" t="n">
        <f aca="false">LN(L257/(3.14*H257^2/4))</f>
        <v>0.405094746046298</v>
      </c>
    </row>
    <row r="258" customFormat="false" ht="14.25" hidden="false" customHeight="false" outlineLevel="0" collapsed="false">
      <c r="A258" s="14" t="n">
        <v>24.4</v>
      </c>
      <c r="B258" s="14" t="n">
        <v>5.4072</v>
      </c>
      <c r="C258" s="19" t="n">
        <v>45975</v>
      </c>
      <c r="G258" s="20" t="n">
        <f aca="false">$G$11</f>
        <v>14.9</v>
      </c>
      <c r="H258" s="20" t="n">
        <f aca="false">$H$11</f>
        <v>9.2</v>
      </c>
      <c r="I258" s="6" t="n">
        <f aca="false">(3.14*POWER(H258,2)*0.25*G258)</f>
        <v>989.99176</v>
      </c>
      <c r="J258" s="6" t="n">
        <f aca="false">B258-C258/(2*10^5/1.8467)</f>
        <v>4.9826898375</v>
      </c>
      <c r="K258" s="24" t="n">
        <f aca="false">G258-J258</f>
        <v>9.9173101625</v>
      </c>
      <c r="L258" s="6" t="n">
        <f aca="false">I258/K258</f>
        <v>99.8246241953209</v>
      </c>
      <c r="M258" s="25" t="n">
        <f aca="false">C258/L258</f>
        <v>460.557706784284</v>
      </c>
      <c r="N258" s="17" t="n">
        <f aca="false">J258/G258</f>
        <v>0.334408713926175</v>
      </c>
      <c r="O258" s="18" t="n">
        <f aca="false">LN(L258/(3.14*H258^2/4))</f>
        <v>0.407079481397037</v>
      </c>
    </row>
    <row r="259" customFormat="false" ht="14.25" hidden="false" customHeight="false" outlineLevel="0" collapsed="false">
      <c r="A259" s="14" t="n">
        <v>24.5</v>
      </c>
      <c r="B259" s="14" t="n">
        <v>5.4279</v>
      </c>
      <c r="C259" s="19" t="n">
        <v>46079</v>
      </c>
      <c r="G259" s="20" t="n">
        <f aca="false">$G$11</f>
        <v>14.9</v>
      </c>
      <c r="H259" s="20" t="n">
        <f aca="false">$H$11</f>
        <v>9.2</v>
      </c>
      <c r="I259" s="6" t="n">
        <f aca="false">(3.14*POWER(H259,2)*0.25*G259)</f>
        <v>989.99176</v>
      </c>
      <c r="J259" s="6" t="n">
        <f aca="false">B259-C259/(2*10^5/1.8467)</f>
        <v>5.0024295535</v>
      </c>
      <c r="K259" s="24" t="n">
        <f aca="false">G259-J259</f>
        <v>9.8975704465</v>
      </c>
      <c r="L259" s="6" t="n">
        <f aca="false">I259/K259</f>
        <v>100.02371444096</v>
      </c>
      <c r="M259" s="25" t="n">
        <f aca="false">C259/L259</f>
        <v>460.680752135021</v>
      </c>
      <c r="N259" s="17" t="n">
        <f aca="false">J259/G259</f>
        <v>0.335733527080537</v>
      </c>
      <c r="O259" s="18" t="n">
        <f aca="false">LN(L259/(3.14*H259^2/4))</f>
        <v>0.409071895373139</v>
      </c>
    </row>
    <row r="260" customFormat="false" ht="14.25" hidden="false" customHeight="false" outlineLevel="0" collapsed="false">
      <c r="A260" s="14" t="n">
        <v>24.6</v>
      </c>
      <c r="B260" s="14" t="n">
        <v>5.4487</v>
      </c>
      <c r="C260" s="19" t="n">
        <v>46188</v>
      </c>
      <c r="G260" s="20" t="n">
        <f aca="false">$G$11</f>
        <v>14.9</v>
      </c>
      <c r="H260" s="20" t="n">
        <f aca="false">$H$11</f>
        <v>9.2</v>
      </c>
      <c r="I260" s="6" t="n">
        <f aca="false">(3.14*POWER(H260,2)*0.25*G260)</f>
        <v>989.99176</v>
      </c>
      <c r="J260" s="6" t="n">
        <f aca="false">B260-C260/(2*10^5/1.8467)</f>
        <v>5.022223102</v>
      </c>
      <c r="K260" s="24" t="n">
        <f aca="false">G260-J260</f>
        <v>9.877776898</v>
      </c>
      <c r="L260" s="6" t="n">
        <f aca="false">I260/K260</f>
        <v>100.22414660939</v>
      </c>
      <c r="M260" s="25" t="n">
        <f aca="false">C260/L260</f>
        <v>460.847027014471</v>
      </c>
      <c r="N260" s="17" t="n">
        <f aca="false">J260/G260</f>
        <v>0.337061953154362</v>
      </c>
      <c r="O260" s="18" t="n">
        <f aca="false">LN(L260/(3.14*H260^2/4))</f>
        <v>0.411073736834145</v>
      </c>
    </row>
    <row r="261" customFormat="false" ht="14.25" hidden="false" customHeight="false" outlineLevel="0" collapsed="false">
      <c r="A261" s="14" t="n">
        <v>24.7</v>
      </c>
      <c r="B261" s="14" t="n">
        <v>5.4693</v>
      </c>
      <c r="C261" s="19" t="n">
        <v>46299</v>
      </c>
      <c r="G261" s="20" t="n">
        <f aca="false">$G$11</f>
        <v>14.9</v>
      </c>
      <c r="H261" s="20" t="n">
        <f aca="false">$H$11</f>
        <v>9.2</v>
      </c>
      <c r="I261" s="6" t="n">
        <f aca="false">(3.14*POWER(H261,2)*0.25*G261)</f>
        <v>989.99176</v>
      </c>
      <c r="J261" s="6" t="n">
        <f aca="false">B261-C261/(2*10^5/1.8467)</f>
        <v>5.0417981835</v>
      </c>
      <c r="K261" s="24" t="n">
        <f aca="false">G261-J261</f>
        <v>9.8582018165</v>
      </c>
      <c r="L261" s="6" t="n">
        <f aca="false">I261/K261</f>
        <v>100.423158140567</v>
      </c>
      <c r="M261" s="25" t="n">
        <f aca="false">C261/L261</f>
        <v>461.03907562032</v>
      </c>
      <c r="N261" s="17" t="n">
        <f aca="false">J261/G261</f>
        <v>0.338375717013423</v>
      </c>
      <c r="O261" s="18" t="n">
        <f aca="false">LN(L261/(3.14*H261^2/4))</f>
        <v>0.413057432520307</v>
      </c>
    </row>
    <row r="262" customFormat="false" ht="14.25" hidden="false" customHeight="false" outlineLevel="0" collapsed="false">
      <c r="A262" s="14" t="n">
        <v>24.8</v>
      </c>
      <c r="B262" s="14" t="n">
        <v>5.49</v>
      </c>
      <c r="C262" s="19" t="n">
        <v>46410</v>
      </c>
      <c r="G262" s="20" t="n">
        <f aca="false">$G$11</f>
        <v>14.9</v>
      </c>
      <c r="H262" s="20" t="n">
        <f aca="false">$H$11</f>
        <v>9.2</v>
      </c>
      <c r="I262" s="6" t="n">
        <f aca="false">(3.14*POWER(H262,2)*0.25*G262)</f>
        <v>989.99176</v>
      </c>
      <c r="J262" s="6" t="n">
        <f aca="false">B262-C262/(2*10^5/1.8467)</f>
        <v>5.061473265</v>
      </c>
      <c r="K262" s="24" t="n">
        <f aca="false">G262-J262</f>
        <v>9.838526735</v>
      </c>
      <c r="L262" s="6" t="n">
        <f aca="false">I262/K262</f>
        <v>100.623984328686</v>
      </c>
      <c r="M262" s="25" t="n">
        <f aca="false">C262/L262</f>
        <v>461.222046708096</v>
      </c>
      <c r="N262" s="17" t="n">
        <f aca="false">J262/G262</f>
        <v>0.339696192281879</v>
      </c>
      <c r="O262" s="18" t="n">
        <f aca="false">LN(L262/(3.14*H262^2/4))</f>
        <v>0.415055235149562</v>
      </c>
    </row>
    <row r="263" customFormat="false" ht="14.25" hidden="false" customHeight="false" outlineLevel="0" collapsed="false">
      <c r="A263" s="14" t="n">
        <v>24.9</v>
      </c>
      <c r="B263" s="14" t="n">
        <v>5.5109</v>
      </c>
      <c r="C263" s="19" t="n">
        <v>46523</v>
      </c>
      <c r="G263" s="20" t="n">
        <f aca="false">$G$11</f>
        <v>14.9</v>
      </c>
      <c r="H263" s="20" t="n">
        <f aca="false">$H$11</f>
        <v>9.2</v>
      </c>
      <c r="I263" s="6" t="n">
        <f aca="false">(3.14*POWER(H263,2)*0.25*G263)</f>
        <v>989.99176</v>
      </c>
      <c r="J263" s="6" t="n">
        <f aca="false">B263-C263/(2*10^5/1.8467)</f>
        <v>5.0813298795</v>
      </c>
      <c r="K263" s="24" t="n">
        <f aca="false">G263-J263</f>
        <v>9.8186701205</v>
      </c>
      <c r="L263" s="6" t="n">
        <f aca="false">I263/K263</f>
        <v>100.827479470263</v>
      </c>
      <c r="M263" s="25" t="n">
        <f aca="false">C263/L263</f>
        <v>461.411911161787</v>
      </c>
      <c r="N263" s="17" t="n">
        <f aca="false">J263/G263</f>
        <v>0.341028850973154</v>
      </c>
      <c r="O263" s="18" t="n">
        <f aca="false">LN(L263/(3.14*H263^2/4))</f>
        <v>0.417075525366913</v>
      </c>
    </row>
    <row r="264" customFormat="false" ht="14.25" hidden="false" customHeight="false" outlineLevel="0" collapsed="false">
      <c r="A264" s="14" t="n">
        <v>25</v>
      </c>
      <c r="B264" s="14" t="n">
        <v>5.5321</v>
      </c>
      <c r="C264" s="19" t="n">
        <v>46637</v>
      </c>
      <c r="G264" s="20" t="n">
        <f aca="false">$G$11</f>
        <v>14.9</v>
      </c>
      <c r="H264" s="20" t="n">
        <f aca="false">$H$11</f>
        <v>9.2</v>
      </c>
      <c r="I264" s="6" t="n">
        <f aca="false">(3.14*POWER(H264,2)*0.25*G264)</f>
        <v>989.99176</v>
      </c>
      <c r="J264" s="6" t="n">
        <f aca="false">B264-C264/(2*10^5/1.8467)</f>
        <v>5.1014772605</v>
      </c>
      <c r="K264" s="24" t="n">
        <f aca="false">G264-J264</f>
        <v>9.7985227395</v>
      </c>
      <c r="L264" s="6" t="n">
        <f aca="false">I264/K264</f>
        <v>101.034797419934</v>
      </c>
      <c r="M264" s="25" t="n">
        <f aca="false">C264/L264</f>
        <v>461.593442961648</v>
      </c>
      <c r="N264" s="17" t="n">
        <f aca="false">J264/G264</f>
        <v>0.342381024194631</v>
      </c>
      <c r="O264" s="18" t="n">
        <f aca="false">LN(L264/(3.14*H264^2/4))</f>
        <v>0.41912957950478</v>
      </c>
    </row>
    <row r="265" customFormat="false" ht="14.25" hidden="false" customHeight="false" outlineLevel="0" collapsed="false">
      <c r="A265" s="14" t="n">
        <v>25.1</v>
      </c>
      <c r="B265" s="14" t="n">
        <v>5.5528</v>
      </c>
      <c r="C265" s="19" t="n">
        <v>46743</v>
      </c>
      <c r="G265" s="20" t="n">
        <f aca="false">$G$11</f>
        <v>14.9</v>
      </c>
      <c r="H265" s="20" t="n">
        <f aca="false">$H$11</f>
        <v>9.2</v>
      </c>
      <c r="I265" s="6" t="n">
        <f aca="false">(3.14*POWER(H265,2)*0.25*G265)</f>
        <v>989.99176</v>
      </c>
      <c r="J265" s="6" t="n">
        <f aca="false">B265-C265/(2*10^5/1.8467)</f>
        <v>5.1211985095</v>
      </c>
      <c r="K265" s="24" t="n">
        <f aca="false">G265-J265</f>
        <v>9.7788014905</v>
      </c>
      <c r="L265" s="6" t="n">
        <f aca="false">I265/K265</f>
        <v>101.238557809131</v>
      </c>
      <c r="M265" s="25" t="n">
        <f aca="false">C265/L265</f>
        <v>461.711436942103</v>
      </c>
      <c r="N265" s="17" t="n">
        <f aca="false">J265/G265</f>
        <v>0.34370459795302</v>
      </c>
      <c r="O265" s="18" t="n">
        <f aca="false">LN(L265/(3.14*H265^2/4))</f>
        <v>0.421144283397823</v>
      </c>
    </row>
    <row r="266" customFormat="false" ht="14.25" hidden="false" customHeight="false" outlineLevel="0" collapsed="false">
      <c r="A266" s="14" t="n">
        <v>25.2</v>
      </c>
      <c r="B266" s="14" t="n">
        <v>5.5735</v>
      </c>
      <c r="C266" s="19" t="n">
        <v>46855</v>
      </c>
      <c r="G266" s="20" t="n">
        <f aca="false">$G$11</f>
        <v>14.9</v>
      </c>
      <c r="H266" s="20" t="n">
        <f aca="false">$H$11</f>
        <v>9.2</v>
      </c>
      <c r="I266" s="6" t="n">
        <f aca="false">(3.14*POWER(H266,2)*0.25*G266)</f>
        <v>989.99176</v>
      </c>
      <c r="J266" s="6" t="n">
        <f aca="false">B266-C266/(2*10^5/1.8467)</f>
        <v>5.1408643575</v>
      </c>
      <c r="K266" s="24" t="n">
        <f aca="false">G266-J266</f>
        <v>9.7591356425</v>
      </c>
      <c r="L266" s="6" t="n">
        <f aca="false">I266/K266</f>
        <v>101.442565844529</v>
      </c>
      <c r="M266" s="25" t="n">
        <f aca="false">C266/L266</f>
        <v>461.886976240426</v>
      </c>
      <c r="N266" s="17" t="n">
        <f aca="false">J266/G266</f>
        <v>0.34502445352349</v>
      </c>
      <c r="O266" s="18" t="n">
        <f aca="false">LN(L266/(3.14*H266^2/4))</f>
        <v>0.423157377667451</v>
      </c>
    </row>
    <row r="267" customFormat="false" ht="14.25" hidden="false" customHeight="false" outlineLevel="0" collapsed="false">
      <c r="A267" s="14" t="n">
        <v>25.3</v>
      </c>
      <c r="B267" s="14" t="n">
        <v>5.5942</v>
      </c>
      <c r="C267" s="19" t="n">
        <v>46968</v>
      </c>
      <c r="G267" s="20" t="n">
        <f aca="false">$G$11</f>
        <v>14.9</v>
      </c>
      <c r="H267" s="20" t="n">
        <f aca="false">$H$11</f>
        <v>9.2</v>
      </c>
      <c r="I267" s="6" t="n">
        <f aca="false">(3.14*POWER(H267,2)*0.25*G267)</f>
        <v>989.99176</v>
      </c>
      <c r="J267" s="6" t="n">
        <f aca="false">B267-C267/(2*10^5/1.8467)</f>
        <v>5.160520972</v>
      </c>
      <c r="K267" s="24" t="n">
        <f aca="false">G267-J267</f>
        <v>9.739479028</v>
      </c>
      <c r="L267" s="6" t="n">
        <f aca="false">I267/K267</f>
        <v>101.647301375554</v>
      </c>
      <c r="M267" s="25" t="n">
        <f aca="false">C267/L267</f>
        <v>462.068341848728</v>
      </c>
      <c r="N267" s="17" t="n">
        <f aca="false">J267/G267</f>
        <v>0.346343689395973</v>
      </c>
      <c r="O267" s="18" t="n">
        <f aca="false">LN(L267/(3.14*H267^2/4))</f>
        <v>0.425173584612508</v>
      </c>
    </row>
    <row r="268" customFormat="false" ht="14.25" hidden="false" customHeight="false" outlineLevel="0" collapsed="false">
      <c r="A268" s="14" t="n">
        <v>25.4</v>
      </c>
      <c r="B268" s="14" t="n">
        <v>5.6149</v>
      </c>
      <c r="C268" s="19" t="n">
        <v>47082</v>
      </c>
      <c r="G268" s="20" t="n">
        <f aca="false">$G$11</f>
        <v>14.9</v>
      </c>
      <c r="H268" s="20" t="n">
        <f aca="false">$H$11</f>
        <v>9.2</v>
      </c>
      <c r="I268" s="6" t="n">
        <f aca="false">(3.14*POWER(H268,2)*0.25*G268)</f>
        <v>989.99176</v>
      </c>
      <c r="J268" s="6" t="n">
        <f aca="false">B268-C268/(2*10^5/1.8467)</f>
        <v>5.180168353</v>
      </c>
      <c r="K268" s="24" t="n">
        <f aca="false">G268-J268</f>
        <v>9.719831647</v>
      </c>
      <c r="L268" s="6" t="n">
        <f aca="false">I268/K268</f>
        <v>101.852768232417</v>
      </c>
      <c r="M268" s="25" t="n">
        <f aca="false">C268/L268</f>
        <v>462.255477362816</v>
      </c>
      <c r="N268" s="17" t="n">
        <f aca="false">J268/G268</f>
        <v>0.34766230557047</v>
      </c>
      <c r="O268" s="18" t="n">
        <f aca="false">LN(L268/(3.14*H268^2/4))</f>
        <v>0.427192914896553</v>
      </c>
    </row>
    <row r="269" customFormat="false" ht="14.25" hidden="false" customHeight="false" outlineLevel="0" collapsed="false">
      <c r="A269" s="14" t="n">
        <v>25.5</v>
      </c>
      <c r="B269" s="14" t="n">
        <v>5.6356</v>
      </c>
      <c r="C269" s="19" t="n">
        <v>47195</v>
      </c>
      <c r="G269" s="20" t="n">
        <f aca="false">$G$11</f>
        <v>14.9</v>
      </c>
      <c r="H269" s="20" t="n">
        <f aca="false">$H$11</f>
        <v>9.2</v>
      </c>
      <c r="I269" s="6" t="n">
        <f aca="false">(3.14*POWER(H269,2)*0.25*G269)</f>
        <v>989.99176</v>
      </c>
      <c r="J269" s="6" t="n">
        <f aca="false">B269-C269/(2*10^5/1.8467)</f>
        <v>5.1998249675</v>
      </c>
      <c r="K269" s="24" t="n">
        <f aca="false">G269-J269</f>
        <v>9.7001750325</v>
      </c>
      <c r="L269" s="6" t="n">
        <f aca="false">I269/K269</f>
        <v>102.059164570029</v>
      </c>
      <c r="M269" s="25" t="n">
        <f aca="false">C269/L269</f>
        <v>462.427849559917</v>
      </c>
      <c r="N269" s="17" t="n">
        <f aca="false">J269/G269</f>
        <v>0.348981541442953</v>
      </c>
      <c r="O269" s="18" t="n">
        <f aca="false">LN(L269/(3.14*H269^2/4))</f>
        <v>0.429217283017249</v>
      </c>
    </row>
    <row r="270" customFormat="false" ht="14.25" hidden="false" customHeight="false" outlineLevel="0" collapsed="false">
      <c r="A270" s="14" t="n">
        <v>25.6</v>
      </c>
      <c r="B270" s="14" t="n">
        <v>5.6564</v>
      </c>
      <c r="C270" s="19" t="n">
        <v>47302</v>
      </c>
      <c r="G270" s="20" t="n">
        <f aca="false">$G$11</f>
        <v>14.9</v>
      </c>
      <c r="H270" s="20" t="n">
        <f aca="false">$H$11</f>
        <v>9.2</v>
      </c>
      <c r="I270" s="6" t="n">
        <f aca="false">(3.14*POWER(H270,2)*0.25*G270)</f>
        <v>989.99176</v>
      </c>
      <c r="J270" s="6" t="n">
        <f aca="false">B270-C270/(2*10^5/1.8467)</f>
        <v>5.219636983</v>
      </c>
      <c r="K270" s="24" t="n">
        <f aca="false">G270-J270</f>
        <v>9.680363017</v>
      </c>
      <c r="L270" s="6" t="n">
        <f aca="false">I270/K270</f>
        <v>102.268040801925</v>
      </c>
      <c r="M270" s="25" t="n">
        <f aca="false">C270/L270</f>
        <v>462.52963906501</v>
      </c>
      <c r="N270" s="17" t="n">
        <f aca="false">J270/G270</f>
        <v>0.350311206912752</v>
      </c>
      <c r="O270" s="18" t="n">
        <f aca="false">LN(L270/(3.14*H270^2/4))</f>
        <v>0.431261810609903</v>
      </c>
    </row>
    <row r="271" customFormat="false" ht="14.25" hidden="false" customHeight="false" outlineLevel="0" collapsed="false">
      <c r="A271" s="14" t="n">
        <v>25.7</v>
      </c>
      <c r="B271" s="14" t="n">
        <v>5.6773</v>
      </c>
      <c r="C271" s="19" t="n">
        <v>47415</v>
      </c>
      <c r="G271" s="20" t="n">
        <f aca="false">$G$11</f>
        <v>14.9</v>
      </c>
      <c r="H271" s="20" t="n">
        <f aca="false">$H$11</f>
        <v>9.2</v>
      </c>
      <c r="I271" s="6" t="n">
        <f aca="false">(3.14*POWER(H271,2)*0.25*G271)</f>
        <v>989.99176</v>
      </c>
      <c r="J271" s="6" t="n">
        <f aca="false">B271-C271/(2*10^5/1.8467)</f>
        <v>5.2394935975</v>
      </c>
      <c r="K271" s="24" t="n">
        <f aca="false">G271-J271</f>
        <v>9.6605064025</v>
      </c>
      <c r="L271" s="6" t="n">
        <f aca="false">I271/K271</f>
        <v>102.478246869523</v>
      </c>
      <c r="M271" s="25" t="n">
        <f aca="false">C271/L271</f>
        <v>462.683559178854</v>
      </c>
      <c r="N271" s="17" t="n">
        <f aca="false">J271/G271</f>
        <v>0.351643865604027</v>
      </c>
      <c r="O271" s="18" t="n">
        <f aca="false">LN(L271/(3.14*H271^2/4))</f>
        <v>0.433315143481957</v>
      </c>
    </row>
    <row r="272" customFormat="false" ht="14.25" hidden="false" customHeight="false" outlineLevel="0" collapsed="false">
      <c r="A272" s="14" t="n">
        <v>25.8</v>
      </c>
      <c r="B272" s="14" t="n">
        <v>5.6986</v>
      </c>
      <c r="C272" s="19" t="n">
        <v>47527</v>
      </c>
      <c r="G272" s="20" t="n">
        <f aca="false">$G$11</f>
        <v>14.9</v>
      </c>
      <c r="H272" s="20" t="n">
        <f aca="false">$H$11</f>
        <v>9.2</v>
      </c>
      <c r="I272" s="6" t="n">
        <f aca="false">(3.14*POWER(H272,2)*0.25*G272)</f>
        <v>989.99176</v>
      </c>
      <c r="J272" s="6" t="n">
        <f aca="false">B272-C272/(2*10^5/1.8467)</f>
        <v>5.2597594455</v>
      </c>
      <c r="K272" s="24" t="n">
        <f aca="false">G272-J272</f>
        <v>9.6402405545</v>
      </c>
      <c r="L272" s="6" t="n">
        <f aca="false">I272/K272</f>
        <v>102.693678067803</v>
      </c>
      <c r="M272" s="25" t="n">
        <f aca="false">C272/L272</f>
        <v>462.803561954618</v>
      </c>
      <c r="N272" s="17" t="n">
        <f aca="false">J272/G272</f>
        <v>0.353003989630873</v>
      </c>
      <c r="O272" s="18" t="n">
        <f aca="false">LN(L272/(3.14*H272^2/4))</f>
        <v>0.435415150853993</v>
      </c>
    </row>
    <row r="273" customFormat="false" ht="14.25" hidden="false" customHeight="false" outlineLevel="0" collapsed="false">
      <c r="A273" s="14" t="n">
        <v>25.9</v>
      </c>
      <c r="B273" s="14" t="n">
        <v>5.7193</v>
      </c>
      <c r="C273" s="19" t="n">
        <v>47639</v>
      </c>
      <c r="G273" s="20" t="n">
        <f aca="false">$G$11</f>
        <v>14.9</v>
      </c>
      <c r="H273" s="20" t="n">
        <f aca="false">$H$11</f>
        <v>9.2</v>
      </c>
      <c r="I273" s="6" t="n">
        <f aca="false">(3.14*POWER(H273,2)*0.25*G273)</f>
        <v>989.99176</v>
      </c>
      <c r="J273" s="6" t="n">
        <f aca="false">B273-C273/(2*10^5/1.8467)</f>
        <v>5.2794252935</v>
      </c>
      <c r="K273" s="24" t="n">
        <f aca="false">G273-J273</f>
        <v>9.6205747065</v>
      </c>
      <c r="L273" s="6" t="n">
        <f aca="false">I273/K273</f>
        <v>102.903598818387</v>
      </c>
      <c r="M273" s="25" t="n">
        <f aca="false">C273/L273</f>
        <v>462.947851649749</v>
      </c>
      <c r="N273" s="17" t="n">
        <f aca="false">J273/G273</f>
        <v>0.354323845201342</v>
      </c>
      <c r="O273" s="18" t="n">
        <f aca="false">LN(L273/(3.14*H273^2/4))</f>
        <v>0.437457209257793</v>
      </c>
    </row>
    <row r="274" customFormat="false" ht="14.25" hidden="false" customHeight="false" outlineLevel="0" collapsed="false">
      <c r="A274" s="14" t="n">
        <v>26</v>
      </c>
      <c r="B274" s="14" t="n">
        <v>5.7716</v>
      </c>
      <c r="C274" s="19" t="n">
        <v>47918</v>
      </c>
      <c r="G274" s="20" t="n">
        <f aca="false">$G$11</f>
        <v>14.9</v>
      </c>
      <c r="H274" s="20" t="n">
        <f aca="false">$H$11</f>
        <v>9.2</v>
      </c>
      <c r="I274" s="6" t="n">
        <f aca="false">(3.14*POWER(H274,2)*0.25*G274)</f>
        <v>989.99176</v>
      </c>
      <c r="J274" s="6" t="n">
        <f aca="false">B274-C274/(2*10^5/1.8467)</f>
        <v>5.329149147</v>
      </c>
      <c r="K274" s="24" t="n">
        <f aca="false">G274-J274</f>
        <v>9.570850853</v>
      </c>
      <c r="L274" s="6" t="n">
        <f aca="false">I274/K274</f>
        <v>103.43821831574</v>
      </c>
      <c r="M274" s="25" t="n">
        <f aca="false">C274/L274</f>
        <v>463.252372094546</v>
      </c>
      <c r="N274" s="17" t="n">
        <f aca="false">J274/G274</f>
        <v>0.357661016577181</v>
      </c>
      <c r="O274" s="18" t="n">
        <f aca="false">LN(L274/(3.14*H274^2/4))</f>
        <v>0.442639103079208</v>
      </c>
    </row>
    <row r="275" customFormat="false" ht="14.25" hidden="false" customHeight="false" outlineLevel="0" collapsed="false">
      <c r="A275" s="14" t="n">
        <v>26.1</v>
      </c>
      <c r="B275" s="14" t="n">
        <v>5.7922</v>
      </c>
      <c r="C275" s="19" t="n">
        <v>48035</v>
      </c>
      <c r="G275" s="20" t="n">
        <f aca="false">$G$11</f>
        <v>14.9</v>
      </c>
      <c r="H275" s="20" t="n">
        <f aca="false">$H$11</f>
        <v>9.2</v>
      </c>
      <c r="I275" s="6" t="n">
        <f aca="false">(3.14*POWER(H275,2)*0.25*G275)</f>
        <v>989.99176</v>
      </c>
      <c r="J275" s="6" t="n">
        <f aca="false">B275-C275/(2*10^5/1.8467)</f>
        <v>5.3486688275</v>
      </c>
      <c r="K275" s="24" t="n">
        <f aca="false">G275-J275</f>
        <v>9.5513311725</v>
      </c>
      <c r="L275" s="6" t="n">
        <f aca="false">I275/K275</f>
        <v>103.649610941181</v>
      </c>
      <c r="M275" s="25" t="n">
        <f aca="false">C275/L275</f>
        <v>463.436375340172</v>
      </c>
      <c r="N275" s="17" t="n">
        <f aca="false">J275/G275</f>
        <v>0.358971062248322</v>
      </c>
      <c r="O275" s="18" t="n">
        <f aca="false">LN(L275/(3.14*H275^2/4))</f>
        <v>0.444680678382053</v>
      </c>
    </row>
    <row r="276" customFormat="false" ht="14.25" hidden="false" customHeight="false" outlineLevel="0" collapsed="false">
      <c r="A276" s="14" t="n">
        <v>26.2</v>
      </c>
      <c r="B276" s="14" t="n">
        <v>5.8128</v>
      </c>
      <c r="C276" s="19" t="n">
        <v>48148</v>
      </c>
      <c r="G276" s="20" t="n">
        <f aca="false">$G$11</f>
        <v>14.9</v>
      </c>
      <c r="H276" s="20" t="n">
        <f aca="false">$H$11</f>
        <v>9.2</v>
      </c>
      <c r="I276" s="6" t="n">
        <f aca="false">(3.14*POWER(H276,2)*0.25*G276)</f>
        <v>989.99176</v>
      </c>
      <c r="J276" s="6" t="n">
        <f aca="false">B276-C276/(2*10^5/1.8467)</f>
        <v>5.368225442</v>
      </c>
      <c r="K276" s="24" t="n">
        <f aca="false">G276-J276</f>
        <v>9.531774558</v>
      </c>
      <c r="L276" s="6" t="n">
        <f aca="false">I276/K276</f>
        <v>103.862271812661</v>
      </c>
      <c r="M276" s="25" t="n">
        <f aca="false">C276/L276</f>
        <v>463.575455838727</v>
      </c>
      <c r="N276" s="17" t="n">
        <f aca="false">J276/G276</f>
        <v>0.360283586711409</v>
      </c>
      <c r="O276" s="18" t="n">
        <f aca="false">LN(L276/(3.14*H276^2/4))</f>
        <v>0.446730305064688</v>
      </c>
    </row>
    <row r="277" customFormat="false" ht="14.25" hidden="false" customHeight="false" outlineLevel="0" collapsed="false">
      <c r="A277" s="14" t="n">
        <v>26.3</v>
      </c>
      <c r="B277" s="14" t="n">
        <v>5.8334</v>
      </c>
      <c r="C277" s="19" t="n">
        <v>48257</v>
      </c>
      <c r="G277" s="20" t="n">
        <f aca="false">$G$11</f>
        <v>14.9</v>
      </c>
      <c r="H277" s="20" t="n">
        <f aca="false">$H$11</f>
        <v>9.2</v>
      </c>
      <c r="I277" s="6" t="n">
        <f aca="false">(3.14*POWER(H277,2)*0.25*G277)</f>
        <v>989.99176</v>
      </c>
      <c r="J277" s="6" t="n">
        <f aca="false">B277-C277/(2*10^5/1.8467)</f>
        <v>5.3878189905</v>
      </c>
      <c r="K277" s="24" t="n">
        <f aca="false">G277-J277</f>
        <v>9.5121810095</v>
      </c>
      <c r="L277" s="6" t="n">
        <f aca="false">I277/K277</f>
        <v>104.076211229714</v>
      </c>
      <c r="M277" s="25" t="n">
        <f aca="false">C277/L277</f>
        <v>463.669837994855</v>
      </c>
      <c r="N277" s="17" t="n">
        <f aca="false">J277/G277</f>
        <v>0.361598589966443</v>
      </c>
      <c r="O277" s="18" t="n">
        <f aca="false">LN(L277/(3.14*H277^2/4))</f>
        <v>0.448788024149796</v>
      </c>
    </row>
    <row r="278" customFormat="false" ht="14.25" hidden="false" customHeight="false" outlineLevel="0" collapsed="false">
      <c r="A278" s="14" t="n">
        <v>26.4</v>
      </c>
      <c r="B278" s="14" t="n">
        <v>5.8547</v>
      </c>
      <c r="C278" s="19" t="n">
        <v>48372</v>
      </c>
      <c r="G278" s="20" t="n">
        <f aca="false">$G$11</f>
        <v>14.9</v>
      </c>
      <c r="H278" s="20" t="n">
        <f aca="false">$H$11</f>
        <v>9.2</v>
      </c>
      <c r="I278" s="6" t="n">
        <f aca="false">(3.14*POWER(H278,2)*0.25*G278)</f>
        <v>989.99176</v>
      </c>
      <c r="J278" s="6" t="n">
        <f aca="false">B278-C278/(2*10^5/1.8467)</f>
        <v>5.408057138</v>
      </c>
      <c r="K278" s="24" t="n">
        <f aca="false">G278-J278</f>
        <v>9.491942862</v>
      </c>
      <c r="L278" s="6" t="n">
        <f aca="false">I278/K278</f>
        <v>104.29811624376</v>
      </c>
      <c r="M278" s="25" t="n">
        <f aca="false">C278/L278</f>
        <v>463.7859411281</v>
      </c>
      <c r="N278" s="17" t="n">
        <f aca="false">J278/G278</f>
        <v>0.362956854899329</v>
      </c>
      <c r="O278" s="18" t="n">
        <f aca="false">LN(L278/(3.14*H278^2/4))</f>
        <v>0.450917893991463</v>
      </c>
    </row>
    <row r="279" customFormat="false" ht="14.25" hidden="false" customHeight="false" outlineLevel="0" collapsed="false">
      <c r="A279" s="14" t="n">
        <v>26.5</v>
      </c>
      <c r="B279" s="14" t="n">
        <v>5.8753</v>
      </c>
      <c r="C279" s="19" t="n">
        <v>48482</v>
      </c>
      <c r="G279" s="20" t="n">
        <f aca="false">$G$11</f>
        <v>14.9</v>
      </c>
      <c r="H279" s="20" t="n">
        <f aca="false">$H$11</f>
        <v>9.2</v>
      </c>
      <c r="I279" s="6" t="n">
        <f aca="false">(3.14*POWER(H279,2)*0.25*G279)</f>
        <v>989.99176</v>
      </c>
      <c r="J279" s="6" t="n">
        <f aca="false">B279-C279/(2*10^5/1.8467)</f>
        <v>5.427641453</v>
      </c>
      <c r="K279" s="24" t="n">
        <f aca="false">G279-J279</f>
        <v>9.472358547</v>
      </c>
      <c r="L279" s="6" t="n">
        <f aca="false">I279/K279</f>
        <v>104.513754952144</v>
      </c>
      <c r="M279" s="25" t="n">
        <f aca="false">C279/L279</f>
        <v>463.881524706482</v>
      </c>
      <c r="N279" s="17" t="n">
        <f aca="false">J279/G279</f>
        <v>0.364271238456376</v>
      </c>
      <c r="O279" s="18" t="n">
        <f aca="false">LN(L279/(3.14*H279^2/4))</f>
        <v>0.452983282168921</v>
      </c>
    </row>
    <row r="280" customFormat="false" ht="14.25" hidden="false" customHeight="false" outlineLevel="0" collapsed="false">
      <c r="A280" s="14" t="n">
        <v>26.6</v>
      </c>
      <c r="B280" s="14" t="n">
        <v>5.896</v>
      </c>
      <c r="C280" s="19" t="n">
        <v>48594</v>
      </c>
      <c r="G280" s="20" t="n">
        <f aca="false">$G$11</f>
        <v>14.9</v>
      </c>
      <c r="H280" s="20" t="n">
        <f aca="false">$H$11</f>
        <v>9.2</v>
      </c>
      <c r="I280" s="6" t="n">
        <f aca="false">(3.14*POWER(H280,2)*0.25*G280)</f>
        <v>989.99176</v>
      </c>
      <c r="J280" s="6" t="n">
        <f aca="false">B280-C280/(2*10^5/1.8467)</f>
        <v>5.447307301</v>
      </c>
      <c r="K280" s="24" t="n">
        <f aca="false">G280-J280</f>
        <v>9.452692699</v>
      </c>
      <c r="L280" s="6" t="n">
        <f aca="false">I280/K280</f>
        <v>104.731190521483</v>
      </c>
      <c r="M280" s="25" t="n">
        <f aca="false">C280/L280</f>
        <v>463.987850782926</v>
      </c>
      <c r="N280" s="17" t="n">
        <f aca="false">J280/G280</f>
        <v>0.365591094026846</v>
      </c>
      <c r="O280" s="18" t="n">
        <f aca="false">LN(L280/(3.14*H280^2/4))</f>
        <v>0.455061570340815</v>
      </c>
    </row>
    <row r="281" customFormat="false" ht="14.25" hidden="false" customHeight="false" outlineLevel="0" collapsed="false">
      <c r="A281" s="14" t="n">
        <v>26.7</v>
      </c>
      <c r="B281" s="14" t="n">
        <v>5.9167</v>
      </c>
      <c r="C281" s="19" t="n">
        <v>48706</v>
      </c>
      <c r="G281" s="20" t="n">
        <f aca="false">$G$11</f>
        <v>14.9</v>
      </c>
      <c r="H281" s="20" t="n">
        <f aca="false">$H$11</f>
        <v>9.2</v>
      </c>
      <c r="I281" s="6" t="n">
        <f aca="false">(3.14*POWER(H281,2)*0.25*G281)</f>
        <v>989.99176</v>
      </c>
      <c r="J281" s="6" t="n">
        <f aca="false">B281-C281/(2*10^5/1.8467)</f>
        <v>5.466973149</v>
      </c>
      <c r="K281" s="24" t="n">
        <f aca="false">G281-J281</f>
        <v>9.433026851</v>
      </c>
      <c r="L281" s="6" t="n">
        <f aca="false">I281/K281</f>
        <v>104.949532704346</v>
      </c>
      <c r="M281" s="25" t="n">
        <f aca="false">C281/L281</f>
        <v>464.089727175917</v>
      </c>
      <c r="N281" s="17" t="n">
        <f aca="false">J281/G281</f>
        <v>0.366910949597315</v>
      </c>
      <c r="O281" s="18" t="n">
        <f aca="false">LN(L281/(3.14*H281^2/4))</f>
        <v>0.457144186791406</v>
      </c>
    </row>
    <row r="282" customFormat="false" ht="14.25" hidden="false" customHeight="false" outlineLevel="0" collapsed="false">
      <c r="A282" s="14" t="n">
        <v>26.8</v>
      </c>
      <c r="B282" s="14" t="n">
        <v>5.9375</v>
      </c>
      <c r="C282" s="19" t="n">
        <v>48820</v>
      </c>
      <c r="G282" s="20" t="n">
        <f aca="false">$G$11</f>
        <v>14.9</v>
      </c>
      <c r="H282" s="20" t="n">
        <f aca="false">$H$11</f>
        <v>9.2</v>
      </c>
      <c r="I282" s="6" t="n">
        <f aca="false">(3.14*POWER(H282,2)*0.25*G282)</f>
        <v>989.99176</v>
      </c>
      <c r="J282" s="6" t="n">
        <f aca="false">B282-C282/(2*10^5/1.8467)</f>
        <v>5.48672053</v>
      </c>
      <c r="K282" s="24" t="n">
        <f aca="false">G282-J282</f>
        <v>9.41327947</v>
      </c>
      <c r="L282" s="6" t="n">
        <f aca="false">I282/K282</f>
        <v>105.169698100974</v>
      </c>
      <c r="M282" s="25" t="n">
        <f aca="false">C282/L282</f>
        <v>464.202150253655</v>
      </c>
      <c r="N282" s="17" t="n">
        <f aca="false">J282/G282</f>
        <v>0.368236277181208</v>
      </c>
      <c r="O282" s="18" t="n">
        <f aca="false">LN(L282/(3.14*H282^2/4))</f>
        <v>0.459239811036349</v>
      </c>
    </row>
    <row r="283" customFormat="false" ht="14.25" hidden="false" customHeight="false" outlineLevel="0" collapsed="false">
      <c r="A283" s="14" t="n">
        <v>26.9</v>
      </c>
      <c r="B283" s="14" t="n">
        <v>5.9583</v>
      </c>
      <c r="C283" s="19" t="n">
        <v>48938</v>
      </c>
      <c r="G283" s="20" t="n">
        <f aca="false">$G$11</f>
        <v>14.9</v>
      </c>
      <c r="H283" s="20" t="n">
        <f aca="false">$H$11</f>
        <v>9.2</v>
      </c>
      <c r="I283" s="6" t="n">
        <f aca="false">(3.14*POWER(H283,2)*0.25*G283)</f>
        <v>989.99176</v>
      </c>
      <c r="J283" s="6" t="n">
        <f aca="false">B283-C283/(2*10^5/1.8467)</f>
        <v>5.506430977</v>
      </c>
      <c r="K283" s="24" t="n">
        <f aca="false">G283-J283</f>
        <v>9.393569023</v>
      </c>
      <c r="L283" s="6" t="n">
        <f aca="false">I283/K283</f>
        <v>105.390374795354</v>
      </c>
      <c r="M283" s="25" t="n">
        <f aca="false">C283/L283</f>
        <v>464.349805141382</v>
      </c>
      <c r="N283" s="17" t="n">
        <f aca="false">J283/G283</f>
        <v>0.369559125973154</v>
      </c>
      <c r="O283" s="18" t="n">
        <f aca="false">LN(L283/(3.14*H283^2/4))</f>
        <v>0.461335904299821</v>
      </c>
    </row>
    <row r="284" customFormat="false" ht="14.25" hidden="false" customHeight="false" outlineLevel="0" collapsed="false">
      <c r="A284" s="14" t="n">
        <v>27</v>
      </c>
      <c r="B284" s="14" t="n">
        <v>5.979</v>
      </c>
      <c r="C284" s="19" t="n">
        <v>49055</v>
      </c>
      <c r="G284" s="20" t="n">
        <f aca="false">$G$11</f>
        <v>14.9</v>
      </c>
      <c r="H284" s="20" t="n">
        <f aca="false">$H$11</f>
        <v>9.2</v>
      </c>
      <c r="I284" s="6" t="n">
        <f aca="false">(3.14*POWER(H284,2)*0.25*G284)</f>
        <v>989.99176</v>
      </c>
      <c r="J284" s="6" t="n">
        <f aca="false">B284-C284/(2*10^5/1.8467)</f>
        <v>5.5260506575</v>
      </c>
      <c r="K284" s="24" t="n">
        <f aca="false">G284-J284</f>
        <v>9.3739493425</v>
      </c>
      <c r="L284" s="6" t="n">
        <f aca="false">I284/K284</f>
        <v>105.610956900688</v>
      </c>
      <c r="M284" s="25" t="n">
        <f aca="false">C284/L284</f>
        <v>464.487790278515</v>
      </c>
      <c r="N284" s="17" t="n">
        <f aca="false">J284/G284</f>
        <v>0.370875883053691</v>
      </c>
      <c r="O284" s="18" t="n">
        <f aca="false">LN(L284/(3.14*H284^2/4))</f>
        <v>0.463426717508599</v>
      </c>
    </row>
    <row r="285" customFormat="false" ht="14.25" hidden="false" customHeight="false" outlineLevel="0" collapsed="false">
      <c r="A285" s="14" t="n">
        <v>27.1</v>
      </c>
      <c r="B285" s="14" t="n">
        <v>5.9997</v>
      </c>
      <c r="C285" s="19" t="n">
        <v>49160</v>
      </c>
      <c r="G285" s="20" t="n">
        <f aca="false">$G$11</f>
        <v>14.9</v>
      </c>
      <c r="H285" s="20" t="n">
        <f aca="false">$H$11</f>
        <v>9.2</v>
      </c>
      <c r="I285" s="6" t="n">
        <f aca="false">(3.14*POWER(H285,2)*0.25*G285)</f>
        <v>989.99176</v>
      </c>
      <c r="J285" s="6" t="n">
        <f aca="false">B285-C285/(2*10^5/1.8467)</f>
        <v>5.54578114</v>
      </c>
      <c r="K285" s="24" t="n">
        <f aca="false">G285-J285</f>
        <v>9.35421886</v>
      </c>
      <c r="L285" s="6" t="n">
        <f aca="false">I285/K285</f>
        <v>105.833717899562</v>
      </c>
      <c r="M285" s="25" t="n">
        <f aca="false">C285/L285</f>
        <v>464.502249147609</v>
      </c>
      <c r="N285" s="17" t="n">
        <f aca="false">J285/G285</f>
        <v>0.372200076510067</v>
      </c>
      <c r="O285" s="18" t="n">
        <f aca="false">LN(L285/(3.14*H285^2/4))</f>
        <v>0.465533756444421</v>
      </c>
    </row>
    <row r="286" customFormat="false" ht="14.25" hidden="false" customHeight="false" outlineLevel="0" collapsed="false">
      <c r="A286" s="14" t="n">
        <v>27.2</v>
      </c>
      <c r="B286" s="14" t="n">
        <v>6.021</v>
      </c>
      <c r="C286" s="19" t="n">
        <v>49273</v>
      </c>
      <c r="G286" s="20" t="n">
        <f aca="false">$G$11</f>
        <v>14.9</v>
      </c>
      <c r="H286" s="20" t="n">
        <f aca="false">$H$11</f>
        <v>9.2</v>
      </c>
      <c r="I286" s="6" t="n">
        <f aca="false">(3.14*POWER(H286,2)*0.25*G286)</f>
        <v>989.99176</v>
      </c>
      <c r="J286" s="6" t="n">
        <f aca="false">B286-C286/(2*10^5/1.8467)</f>
        <v>5.5660377545</v>
      </c>
      <c r="K286" s="24" t="n">
        <f aca="false">G286-J286</f>
        <v>9.3339622455</v>
      </c>
      <c r="L286" s="6" t="n">
        <f aca="false">I286/K286</f>
        <v>106.063398796935</v>
      </c>
      <c r="M286" s="25" t="n">
        <f aca="false">C286/L286</f>
        <v>464.561767385338</v>
      </c>
      <c r="N286" s="17" t="n">
        <f aca="false">J286/G286</f>
        <v>0.373559580838926</v>
      </c>
      <c r="O286" s="18" t="n">
        <f aca="false">LN(L286/(3.14*H286^2/4))</f>
        <v>0.467701610268053</v>
      </c>
    </row>
    <row r="287" customFormat="false" ht="14.25" hidden="false" customHeight="false" outlineLevel="0" collapsed="false">
      <c r="A287" s="14" t="n">
        <v>27.3</v>
      </c>
      <c r="B287" s="14" t="n">
        <v>6.0417</v>
      </c>
      <c r="C287" s="19" t="n">
        <v>49384</v>
      </c>
      <c r="G287" s="20" t="n">
        <f aca="false">$G$11</f>
        <v>14.9</v>
      </c>
      <c r="H287" s="20" t="n">
        <f aca="false">$H$11</f>
        <v>9.2</v>
      </c>
      <c r="I287" s="6" t="n">
        <f aca="false">(3.14*POWER(H287,2)*0.25*G287)</f>
        <v>989.99176</v>
      </c>
      <c r="J287" s="6" t="n">
        <f aca="false">B287-C287/(2*10^5/1.8467)</f>
        <v>5.585712836</v>
      </c>
      <c r="K287" s="24" t="n">
        <f aca="false">G287-J287</f>
        <v>9.314287164</v>
      </c>
      <c r="L287" s="6" t="n">
        <f aca="false">I287/K287</f>
        <v>106.287442352685</v>
      </c>
      <c r="M287" s="25" t="n">
        <f aca="false">C287/L287</f>
        <v>464.626854376016</v>
      </c>
      <c r="N287" s="17" t="n">
        <f aca="false">J287/G287</f>
        <v>0.374880056107383</v>
      </c>
      <c r="O287" s="18" t="n">
        <f aca="false">LN(L287/(3.14*H287^2/4))</f>
        <v>0.46981173742996</v>
      </c>
    </row>
    <row r="288" customFormat="false" ht="14.25" hidden="false" customHeight="false" outlineLevel="0" collapsed="false">
      <c r="A288" s="14" t="n">
        <v>27.4</v>
      </c>
      <c r="B288" s="14" t="n">
        <v>6.0623</v>
      </c>
      <c r="C288" s="19" t="n">
        <v>49504</v>
      </c>
      <c r="G288" s="20" t="n">
        <f aca="false">$G$11</f>
        <v>14.9</v>
      </c>
      <c r="H288" s="20" t="n">
        <f aca="false">$H$11</f>
        <v>9.2</v>
      </c>
      <c r="I288" s="6" t="n">
        <f aca="false">(3.14*POWER(H288,2)*0.25*G288)</f>
        <v>989.99176</v>
      </c>
      <c r="J288" s="6" t="n">
        <f aca="false">B288-C288/(2*10^5/1.8467)</f>
        <v>5.605204816</v>
      </c>
      <c r="K288" s="24" t="n">
        <f aca="false">G288-J288</f>
        <v>9.294795184</v>
      </c>
      <c r="L288" s="6" t="n">
        <f aca="false">I288/K288</f>
        <v>106.510336204521</v>
      </c>
      <c r="M288" s="25" t="n">
        <f aca="false">C288/L288</f>
        <v>464.781182409777</v>
      </c>
      <c r="N288" s="17" t="n">
        <f aca="false">J288/G288</f>
        <v>0.376188242684564</v>
      </c>
      <c r="O288" s="18" t="n">
        <f aca="false">LN(L288/(3.14*H288^2/4))</f>
        <v>0.471906627093401</v>
      </c>
    </row>
    <row r="289" customFormat="false" ht="14.25" hidden="false" customHeight="false" outlineLevel="0" collapsed="false">
      <c r="A289" s="14" t="n">
        <v>27.5</v>
      </c>
      <c r="B289" s="14" t="n">
        <v>6.083</v>
      </c>
      <c r="C289" s="19" t="n">
        <v>49623</v>
      </c>
      <c r="G289" s="20" t="n">
        <f aca="false">$G$11</f>
        <v>14.9</v>
      </c>
      <c r="H289" s="20" t="n">
        <f aca="false">$H$11</f>
        <v>9.2</v>
      </c>
      <c r="I289" s="6" t="n">
        <f aca="false">(3.14*POWER(H289,2)*0.25*G289)</f>
        <v>989.99176</v>
      </c>
      <c r="J289" s="6" t="n">
        <f aca="false">B289-C289/(2*10^5/1.8467)</f>
        <v>5.6248060295</v>
      </c>
      <c r="K289" s="24" t="n">
        <f aca="false">G289-J289</f>
        <v>9.2751939705</v>
      </c>
      <c r="L289" s="6" t="n">
        <f aca="false">I289/K289</f>
        <v>106.735423878864</v>
      </c>
      <c r="M289" s="25" t="n">
        <f aca="false">C289/L289</f>
        <v>464.915940712599</v>
      </c>
      <c r="N289" s="17" t="n">
        <f aca="false">J289/G289</f>
        <v>0.377503760369128</v>
      </c>
      <c r="O289" s="18" t="n">
        <f aca="false">LN(L289/(3.14*H289^2/4))</f>
        <v>0.474017691415138</v>
      </c>
    </row>
    <row r="290" customFormat="false" ht="14.25" hidden="false" customHeight="false" outlineLevel="0" collapsed="false">
      <c r="A290" s="14" t="n">
        <v>27.6</v>
      </c>
      <c r="B290" s="14" t="n">
        <v>6.1037</v>
      </c>
      <c r="C290" s="19" t="n">
        <v>49745</v>
      </c>
      <c r="G290" s="20" t="n">
        <f aca="false">$G$11</f>
        <v>14.9</v>
      </c>
      <c r="H290" s="20" t="n">
        <f aca="false">$H$11</f>
        <v>9.2</v>
      </c>
      <c r="I290" s="6" t="n">
        <f aca="false">(3.14*POWER(H290,2)*0.25*G290)</f>
        <v>989.99176</v>
      </c>
      <c r="J290" s="6" t="n">
        <f aca="false">B290-C290/(2*10^5/1.8467)</f>
        <v>5.6443795425</v>
      </c>
      <c r="K290" s="24" t="n">
        <f aca="false">G290-J290</f>
        <v>9.2556204575</v>
      </c>
      <c r="L290" s="6" t="n">
        <f aca="false">I290/K290</f>
        <v>106.961144803403</v>
      </c>
      <c r="M290" s="25" t="n">
        <f aca="false">C290/L290</f>
        <v>465.075426141262</v>
      </c>
      <c r="N290" s="17" t="n">
        <f aca="false">J290/G290</f>
        <v>0.378817418959732</v>
      </c>
      <c r="O290" s="18" t="n">
        <f aca="false">LN(L290/(3.14*H290^2/4))</f>
        <v>0.476130228924535</v>
      </c>
    </row>
    <row r="291" customFormat="false" ht="14.25" hidden="false" customHeight="false" outlineLevel="0" collapsed="false">
      <c r="A291" s="14" t="n">
        <v>27.7</v>
      </c>
      <c r="B291" s="14" t="n">
        <v>6.1244</v>
      </c>
      <c r="C291" s="19" t="n">
        <v>49859</v>
      </c>
      <c r="G291" s="20" t="n">
        <f aca="false">$G$11</f>
        <v>14.9</v>
      </c>
      <c r="H291" s="20" t="n">
        <f aca="false">$H$11</f>
        <v>9.2</v>
      </c>
      <c r="I291" s="6" t="n">
        <f aca="false">(3.14*POWER(H291,2)*0.25*G291)</f>
        <v>989.99176</v>
      </c>
      <c r="J291" s="6" t="n">
        <f aca="false">B291-C291/(2*10^5/1.8467)</f>
        <v>5.6640269235</v>
      </c>
      <c r="K291" s="24" t="n">
        <f aca="false">G291-J291</f>
        <v>9.2359730765</v>
      </c>
      <c r="L291" s="6" t="n">
        <f aca="false">I291/K291</f>
        <v>107.188679720054</v>
      </c>
      <c r="M291" s="25" t="n">
        <f aca="false">C291/L291</f>
        <v>465.151731789377</v>
      </c>
      <c r="N291" s="17" t="n">
        <f aca="false">J291/G291</f>
        <v>0.380136035134228</v>
      </c>
      <c r="O291" s="18" t="n">
        <f aca="false">LN(L291/(3.14*H291^2/4))</f>
        <v>0.478255236524046</v>
      </c>
    </row>
    <row r="292" customFormat="false" ht="14.25" hidden="false" customHeight="false" outlineLevel="0" collapsed="false">
      <c r="A292" s="14" t="n">
        <v>27.8</v>
      </c>
      <c r="B292" s="14" t="n">
        <v>6.1766</v>
      </c>
      <c r="C292" s="19" t="n">
        <v>50169</v>
      </c>
      <c r="G292" s="20" t="n">
        <f aca="false">$G$11</f>
        <v>14.9</v>
      </c>
      <c r="H292" s="20" t="n">
        <f aca="false">$H$11</f>
        <v>9.2</v>
      </c>
      <c r="I292" s="6" t="n">
        <f aca="false">(3.14*POWER(H292,2)*0.25*G292)</f>
        <v>989.99176</v>
      </c>
      <c r="J292" s="6" t="n">
        <f aca="false">B292-C292/(2*10^5/1.8467)</f>
        <v>5.7133645385</v>
      </c>
      <c r="K292" s="24" t="n">
        <f aca="false">G292-J292</f>
        <v>9.1866354615</v>
      </c>
      <c r="L292" s="6" t="n">
        <f aca="false">I292/K292</f>
        <v>107.764345733422</v>
      </c>
      <c r="M292" s="25" t="n">
        <f aca="false">C292/L292</f>
        <v>465.543586411258</v>
      </c>
      <c r="N292" s="17" t="n">
        <f aca="false">J292/G292</f>
        <v>0.383447284463087</v>
      </c>
      <c r="O292" s="18" t="n">
        <f aca="false">LN(L292/(3.14*H292^2/4))</f>
        <v>0.483611452268659</v>
      </c>
    </row>
    <row r="293" customFormat="false" ht="14.25" hidden="false" customHeight="false" outlineLevel="0" collapsed="false">
      <c r="A293" s="14" t="n">
        <v>27.9</v>
      </c>
      <c r="B293" s="14" t="n">
        <v>6.1979</v>
      </c>
      <c r="C293" s="19" t="n">
        <v>50295</v>
      </c>
      <c r="G293" s="20" t="n">
        <f aca="false">$G$11</f>
        <v>14.9</v>
      </c>
      <c r="H293" s="20" t="n">
        <f aca="false">$H$11</f>
        <v>9.2</v>
      </c>
      <c r="I293" s="6" t="n">
        <f aca="false">(3.14*POWER(H293,2)*0.25*G293)</f>
        <v>989.99176</v>
      </c>
      <c r="J293" s="6" t="n">
        <f aca="false">B293-C293/(2*10^5/1.8467)</f>
        <v>5.7335011175</v>
      </c>
      <c r="K293" s="24" t="n">
        <f aca="false">G293-J293</f>
        <v>9.1664988825</v>
      </c>
      <c r="L293" s="6" t="n">
        <f aca="false">I293/K293</f>
        <v>108.001077913184</v>
      </c>
      <c r="M293" s="25" t="n">
        <f aca="false">C293/L293</f>
        <v>465.689796544708</v>
      </c>
      <c r="N293" s="17" t="n">
        <f aca="false">J293/G293</f>
        <v>0.384798732718121</v>
      </c>
      <c r="O293" s="18" t="n">
        <f aca="false">LN(L293/(3.14*H293^2/4))</f>
        <v>0.485805800841785</v>
      </c>
    </row>
    <row r="294" customFormat="false" ht="14.25" hidden="false" customHeight="false" outlineLevel="0" collapsed="false">
      <c r="A294" s="14" t="n">
        <v>28</v>
      </c>
      <c r="B294" s="14" t="n">
        <v>6.2186</v>
      </c>
      <c r="C294" s="19" t="n">
        <v>50422</v>
      </c>
      <c r="G294" s="20" t="n">
        <f aca="false">$G$11</f>
        <v>14.9</v>
      </c>
      <c r="H294" s="20" t="n">
        <f aca="false">$H$11</f>
        <v>9.2</v>
      </c>
      <c r="I294" s="6" t="n">
        <f aca="false">(3.14*POWER(H294,2)*0.25*G294)</f>
        <v>989.99176</v>
      </c>
      <c r="J294" s="6" t="n">
        <f aca="false">B294-C294/(2*10^5/1.8467)</f>
        <v>5.753028463</v>
      </c>
      <c r="K294" s="24" t="n">
        <f aca="false">G294-J294</f>
        <v>9.146971537</v>
      </c>
      <c r="L294" s="6" t="n">
        <f aca="false">I294/K294</f>
        <v>108.231643226988</v>
      </c>
      <c r="M294" s="25" t="n">
        <f aca="false">C294/L294</f>
        <v>465.871149107962</v>
      </c>
      <c r="N294" s="17" t="n">
        <f aca="false">J294/G294</f>
        <v>0.386109292818792</v>
      </c>
      <c r="O294" s="18" t="n">
        <f aca="false">LN(L294/(3.14*H294^2/4))</f>
        <v>0.48793836801265</v>
      </c>
    </row>
    <row r="295" customFormat="false" ht="14.25" hidden="false" customHeight="false" outlineLevel="0" collapsed="false">
      <c r="A295" s="14" t="n">
        <v>28.1</v>
      </c>
      <c r="B295" s="14" t="n">
        <v>6.2393</v>
      </c>
      <c r="C295" s="19" t="n">
        <v>50544</v>
      </c>
      <c r="G295" s="20" t="n">
        <f aca="false">$G$11</f>
        <v>14.9</v>
      </c>
      <c r="H295" s="20" t="n">
        <f aca="false">$H$11</f>
        <v>9.2</v>
      </c>
      <c r="I295" s="6" t="n">
        <f aca="false">(3.14*POWER(H295,2)*0.25*G295)</f>
        <v>989.99176</v>
      </c>
      <c r="J295" s="6" t="n">
        <f aca="false">B295-C295/(2*10^5/1.8467)</f>
        <v>5.772601976</v>
      </c>
      <c r="K295" s="24" t="n">
        <f aca="false">G295-J295</f>
        <v>9.127398024</v>
      </c>
      <c r="L295" s="6" t="n">
        <f aca="false">I295/K295</f>
        <v>108.463743708434</v>
      </c>
      <c r="M295" s="25" t="n">
        <f aca="false">C295/L295</f>
        <v>465.999035916275</v>
      </c>
      <c r="N295" s="17" t="n">
        <f aca="false">J295/G295</f>
        <v>0.387422951409396</v>
      </c>
      <c r="O295" s="18" t="n">
        <f aca="false">LN(L295/(3.14*H295^2/4))</f>
        <v>0.490080550857296</v>
      </c>
    </row>
    <row r="296" customFormat="false" ht="14.25" hidden="false" customHeight="false" outlineLevel="0" collapsed="false">
      <c r="A296" s="14" t="n">
        <v>28.2</v>
      </c>
      <c r="B296" s="14" t="n">
        <v>6.26</v>
      </c>
      <c r="C296" s="19" t="n">
        <v>50671</v>
      </c>
      <c r="G296" s="20" t="n">
        <f aca="false">$G$11</f>
        <v>14.9</v>
      </c>
      <c r="H296" s="20" t="n">
        <f aca="false">$H$11</f>
        <v>9.2</v>
      </c>
      <c r="I296" s="6" t="n">
        <f aca="false">(3.14*POWER(H296,2)*0.25*G296)</f>
        <v>989.99176</v>
      </c>
      <c r="J296" s="6" t="n">
        <f aca="false">B296-C296/(2*10^5/1.8467)</f>
        <v>5.7921293215</v>
      </c>
      <c r="K296" s="24" t="n">
        <f aca="false">G296-J296</f>
        <v>9.1078706785</v>
      </c>
      <c r="L296" s="6" t="n">
        <f aca="false">I296/K296</f>
        <v>108.696290817674</v>
      </c>
      <c r="M296" s="25" t="n">
        <f aca="false">C296/L296</f>
        <v>466.170461004921</v>
      </c>
      <c r="N296" s="17" t="n">
        <f aca="false">J296/G296</f>
        <v>0.388733511510067</v>
      </c>
      <c r="O296" s="18" t="n">
        <f aca="false">LN(L296/(3.14*H296^2/4))</f>
        <v>0.49222226352222</v>
      </c>
    </row>
    <row r="297" customFormat="false" ht="14.25" hidden="false" customHeight="false" outlineLevel="0" collapsed="false">
      <c r="A297" s="14" t="n">
        <v>28.3</v>
      </c>
      <c r="B297" s="14" t="n">
        <v>6.2806</v>
      </c>
      <c r="C297" s="19" t="n">
        <v>50803</v>
      </c>
      <c r="G297" s="20" t="n">
        <f aca="false">$G$11</f>
        <v>14.9</v>
      </c>
      <c r="H297" s="20" t="n">
        <f aca="false">$H$11</f>
        <v>9.2</v>
      </c>
      <c r="I297" s="6" t="n">
        <f aca="false">(3.14*POWER(H297,2)*0.25*G297)</f>
        <v>989.99176</v>
      </c>
      <c r="J297" s="6" t="n">
        <f aca="false">B297-C297/(2*10^5/1.8467)</f>
        <v>5.8115104995</v>
      </c>
      <c r="K297" s="24" t="n">
        <f aca="false">G297-J297</f>
        <v>9.0884895005</v>
      </c>
      <c r="L297" s="6" t="n">
        <f aca="false">I297/K297</f>
        <v>108.928085348565</v>
      </c>
      <c r="M297" s="25" t="n">
        <f aca="false">C297/L297</f>
        <v>466.390277929083</v>
      </c>
      <c r="N297" s="17" t="n">
        <f aca="false">J297/G297</f>
        <v>0.390034261711409</v>
      </c>
      <c r="O297" s="18" t="n">
        <f aca="false">LN(L297/(3.14*H297^2/4))</f>
        <v>0.494352490132206</v>
      </c>
    </row>
    <row r="298" customFormat="false" ht="14.25" hidden="false" customHeight="false" outlineLevel="0" collapsed="false">
      <c r="A298" s="14" t="n">
        <v>28.4</v>
      </c>
      <c r="B298" s="14" t="n">
        <v>6.3014</v>
      </c>
      <c r="C298" s="19" t="n">
        <v>50936</v>
      </c>
      <c r="G298" s="20" t="n">
        <f aca="false">$G$11</f>
        <v>14.9</v>
      </c>
      <c r="H298" s="20" t="n">
        <f aca="false">$H$11</f>
        <v>9.2</v>
      </c>
      <c r="I298" s="6" t="n">
        <f aca="false">(3.14*POWER(H298,2)*0.25*G298)</f>
        <v>989.99176</v>
      </c>
      <c r="J298" s="6" t="n">
        <f aca="false">B298-C298/(2*10^5/1.8467)</f>
        <v>5.831082444</v>
      </c>
      <c r="K298" s="24" t="n">
        <f aca="false">G298-J298</f>
        <v>9.068917556</v>
      </c>
      <c r="L298" s="6" t="n">
        <f aca="false">I298/K298</f>
        <v>109.163166815319</v>
      </c>
      <c r="M298" s="25" t="n">
        <f aca="false">C298/L298</f>
        <v>466.604272173352</v>
      </c>
      <c r="N298" s="17" t="n">
        <f aca="false">J298/G298</f>
        <v>0.391347815033557</v>
      </c>
      <c r="O298" s="18" t="n">
        <f aca="false">LN(L298/(3.14*H298^2/4))</f>
        <v>0.496508299276008</v>
      </c>
    </row>
    <row r="299" customFormat="false" ht="14.25" hidden="false" customHeight="false" outlineLevel="0" collapsed="false">
      <c r="A299" s="14" t="n">
        <v>28.5</v>
      </c>
      <c r="B299" s="14" t="n">
        <v>6.3221</v>
      </c>
      <c r="C299" s="19" t="n">
        <v>51061</v>
      </c>
      <c r="G299" s="20" t="n">
        <f aca="false">$G$11</f>
        <v>14.9</v>
      </c>
      <c r="H299" s="20" t="n">
        <f aca="false">$H$11</f>
        <v>9.2</v>
      </c>
      <c r="I299" s="6" t="n">
        <f aca="false">(3.14*POWER(H299,2)*0.25*G299)</f>
        <v>989.99176</v>
      </c>
      <c r="J299" s="6" t="n">
        <f aca="false">B299-C299/(2*10^5/1.8467)</f>
        <v>5.8506282565</v>
      </c>
      <c r="K299" s="24" t="n">
        <f aca="false">G299-J299</f>
        <v>9.0493717435</v>
      </c>
      <c r="L299" s="6" t="n">
        <f aca="false">I299/K299</f>
        <v>109.398949237674</v>
      </c>
      <c r="M299" s="25" t="n">
        <f aca="false">C299/L299</f>
        <v>466.741228830888</v>
      </c>
      <c r="N299" s="17" t="n">
        <f aca="false">J299/G299</f>
        <v>0.392659614530201</v>
      </c>
      <c r="O299" s="18" t="n">
        <f aca="false">LN(L299/(3.14*H299^2/4))</f>
        <v>0.498665878257035</v>
      </c>
    </row>
    <row r="300" customFormat="false" ht="14.25" hidden="false" customHeight="false" outlineLevel="0" collapsed="false">
      <c r="A300" s="14" t="n">
        <v>28.6</v>
      </c>
      <c r="B300" s="14" t="n">
        <v>6.3428</v>
      </c>
      <c r="C300" s="19" t="n">
        <v>51201</v>
      </c>
      <c r="G300" s="20" t="n">
        <f aca="false">$G$11</f>
        <v>14.9</v>
      </c>
      <c r="H300" s="20" t="n">
        <f aca="false">$H$11</f>
        <v>9.2</v>
      </c>
      <c r="I300" s="6" t="n">
        <f aca="false">(3.14*POWER(H300,2)*0.25*G300)</f>
        <v>989.99176</v>
      </c>
      <c r="J300" s="6" t="n">
        <f aca="false">B300-C300/(2*10^5/1.8467)</f>
        <v>5.8700355665</v>
      </c>
      <c r="K300" s="24" t="n">
        <f aca="false">G300-J300</f>
        <v>9.0299644335</v>
      </c>
      <c r="L300" s="6" t="n">
        <f aca="false">I300/K300</f>
        <v>109.634070797362</v>
      </c>
      <c r="M300" s="25" t="n">
        <f aca="false">C300/L300</f>
        <v>467.017229476368</v>
      </c>
      <c r="N300" s="17" t="n">
        <f aca="false">J300/G300</f>
        <v>0.393962118557047</v>
      </c>
      <c r="O300" s="18" t="n">
        <f aca="false">LN(L300/(3.14*H300^2/4))</f>
        <v>0.500812784234595</v>
      </c>
    </row>
    <row r="301" customFormat="false" ht="14.25" hidden="false" customHeight="false" outlineLevel="0" collapsed="false">
      <c r="A301" s="14" t="n">
        <v>28.7</v>
      </c>
      <c r="B301" s="14" t="n">
        <v>6.3639</v>
      </c>
      <c r="C301" s="19" t="n">
        <v>51340</v>
      </c>
      <c r="G301" s="20" t="n">
        <f aca="false">$G$11</f>
        <v>14.9</v>
      </c>
      <c r="H301" s="20" t="n">
        <f aca="false">$H$11</f>
        <v>9.2</v>
      </c>
      <c r="I301" s="6" t="n">
        <f aca="false">(3.14*POWER(H301,2)*0.25*G301)</f>
        <v>989.99176</v>
      </c>
      <c r="J301" s="6" t="n">
        <f aca="false">B301-C301/(2*10^5/1.8467)</f>
        <v>5.88985211</v>
      </c>
      <c r="K301" s="24" t="n">
        <f aca="false">G301-J301</f>
        <v>9.01014789</v>
      </c>
      <c r="L301" s="6" t="n">
        <f aca="false">I301/K301</f>
        <v>109.875195400372</v>
      </c>
      <c r="M301" s="25" t="n">
        <f aca="false">C301/L301</f>
        <v>467.257417044158</v>
      </c>
      <c r="N301" s="17" t="n">
        <f aca="false">J301/G301</f>
        <v>0.395292087919463</v>
      </c>
      <c r="O301" s="18" t="n">
        <f aca="false">LN(L301/(3.14*H301^2/4))</f>
        <v>0.503009727481413</v>
      </c>
    </row>
    <row r="302" customFormat="false" ht="14.25" hidden="false" customHeight="false" outlineLevel="0" collapsed="false">
      <c r="A302" s="14" t="n">
        <v>28.8</v>
      </c>
      <c r="B302" s="14" t="n">
        <v>6.3845</v>
      </c>
      <c r="C302" s="19" t="n">
        <v>51474</v>
      </c>
      <c r="G302" s="20" t="n">
        <f aca="false">$G$11</f>
        <v>14.9</v>
      </c>
      <c r="H302" s="20" t="n">
        <f aca="false">$H$11</f>
        <v>9.2</v>
      </c>
      <c r="I302" s="6" t="n">
        <f aca="false">(3.14*POWER(H302,2)*0.25*G302)</f>
        <v>989.99176</v>
      </c>
      <c r="J302" s="6" t="n">
        <f aca="false">B302-C302/(2*10^5/1.8467)</f>
        <v>5.909214821</v>
      </c>
      <c r="K302" s="24" t="n">
        <f aca="false">G302-J302</f>
        <v>8.990785179</v>
      </c>
      <c r="L302" s="6" t="n">
        <f aca="false">I302/K302</f>
        <v>110.111824528112</v>
      </c>
      <c r="M302" s="25" t="n">
        <f aca="false">C302/L302</f>
        <v>467.470230564188</v>
      </c>
      <c r="N302" s="17" t="n">
        <f aca="false">J302/G302</f>
        <v>0.396591598724832</v>
      </c>
      <c r="O302" s="18" t="n">
        <f aca="false">LN(L302/(3.14*H302^2/4))</f>
        <v>0.50516102912711</v>
      </c>
    </row>
    <row r="303" customFormat="false" ht="14.25" hidden="false" customHeight="false" outlineLevel="0" collapsed="false">
      <c r="A303" s="14" t="n">
        <v>28.9</v>
      </c>
      <c r="B303" s="14" t="n">
        <v>6.4053</v>
      </c>
      <c r="C303" s="19" t="n">
        <v>51609</v>
      </c>
      <c r="G303" s="20" t="n">
        <f aca="false">$G$11</f>
        <v>14.9</v>
      </c>
      <c r="H303" s="20" t="n">
        <f aca="false">$H$11</f>
        <v>9.2</v>
      </c>
      <c r="I303" s="6" t="n">
        <f aca="false">(3.14*POWER(H303,2)*0.25*G303)</f>
        <v>989.99176</v>
      </c>
      <c r="J303" s="6" t="n">
        <f aca="false">B303-C303/(2*10^5/1.8467)</f>
        <v>5.9287682985</v>
      </c>
      <c r="K303" s="24" t="n">
        <f aca="false">G303-J303</f>
        <v>8.9712317015</v>
      </c>
      <c r="L303" s="6" t="n">
        <f aca="false">I303/K303</f>
        <v>110.351821571443</v>
      </c>
      <c r="M303" s="25" t="n">
        <f aca="false">C303/L303</f>
        <v>467.676919737911</v>
      </c>
      <c r="N303" s="17" t="n">
        <f aca="false">J303/G303</f>
        <v>0.397903912651007</v>
      </c>
      <c r="O303" s="18" t="n">
        <f aca="false">LN(L303/(3.14*H303^2/4))</f>
        <v>0.507338232873668</v>
      </c>
    </row>
    <row r="304" customFormat="false" ht="14.25" hidden="false" customHeight="false" outlineLevel="0" collapsed="false">
      <c r="A304" s="14" t="n">
        <v>29</v>
      </c>
      <c r="B304" s="14" t="n">
        <v>6.4261</v>
      </c>
      <c r="C304" s="19" t="n">
        <v>51743</v>
      </c>
      <c r="G304" s="20" t="n">
        <f aca="false">$G$11</f>
        <v>14.9</v>
      </c>
      <c r="H304" s="20" t="n">
        <f aca="false">$H$11</f>
        <v>9.2</v>
      </c>
      <c r="I304" s="6" t="n">
        <f aca="false">(3.14*POWER(H304,2)*0.25*G304)</f>
        <v>989.99176</v>
      </c>
      <c r="J304" s="6" t="n">
        <f aca="false">B304-C304/(2*10^5/1.8467)</f>
        <v>5.9483310095</v>
      </c>
      <c r="K304" s="24" t="n">
        <f aca="false">G304-J304</f>
        <v>8.9516689905</v>
      </c>
      <c r="L304" s="6" t="n">
        <f aca="false">I304/K304</f>
        <v>110.59298115811</v>
      </c>
      <c r="M304" s="25" t="n">
        <f aca="false">C304/L304</f>
        <v>467.868751327225</v>
      </c>
      <c r="N304" s="17" t="n">
        <f aca="false">J304/G304</f>
        <v>0.399216846275168</v>
      </c>
      <c r="O304" s="18" t="n">
        <f aca="false">LN(L304/(3.14*H304^2/4))</f>
        <v>0.509521218664294</v>
      </c>
    </row>
    <row r="305" customFormat="false" ht="14.25" hidden="false" customHeight="false" outlineLevel="0" collapsed="false">
      <c r="A305" s="14" t="n">
        <v>29.1</v>
      </c>
      <c r="B305" s="14" t="n">
        <v>6.4469</v>
      </c>
      <c r="C305" s="19" t="n">
        <v>51872</v>
      </c>
      <c r="G305" s="20" t="n">
        <f aca="false">$G$11</f>
        <v>14.9</v>
      </c>
      <c r="H305" s="20" t="n">
        <f aca="false">$H$11</f>
        <v>9.2</v>
      </c>
      <c r="I305" s="6" t="n">
        <f aca="false">(3.14*POWER(H305,2)*0.25*G305)</f>
        <v>989.99176</v>
      </c>
      <c r="J305" s="6" t="n">
        <f aca="false">B305-C305/(2*10^5/1.8467)</f>
        <v>5.967939888</v>
      </c>
      <c r="K305" s="24" t="n">
        <f aca="false">G305-J305</f>
        <v>8.932060112</v>
      </c>
      <c r="L305" s="6" t="n">
        <f aca="false">I305/K305</f>
        <v>110.83576997763</v>
      </c>
      <c r="M305" s="25" t="n">
        <f aca="false">C305/L305</f>
        <v>468.007756074317</v>
      </c>
      <c r="N305" s="17" t="n">
        <f aca="false">J305/G305</f>
        <v>0.400532878389262</v>
      </c>
      <c r="O305" s="18" t="n">
        <f aca="false">LN(L305/(3.14*H305^2/4))</f>
        <v>0.511714149036453</v>
      </c>
    </row>
    <row r="306" customFormat="false" ht="14.25" hidden="false" customHeight="false" outlineLevel="0" collapsed="false">
      <c r="A306" s="14" t="n">
        <v>29.2</v>
      </c>
      <c r="B306" s="14" t="n">
        <v>6.4676</v>
      </c>
      <c r="C306" s="19" t="n">
        <v>52011</v>
      </c>
      <c r="G306" s="20" t="n">
        <f aca="false">$G$11</f>
        <v>14.9</v>
      </c>
      <c r="H306" s="20" t="n">
        <f aca="false">$H$11</f>
        <v>9.2</v>
      </c>
      <c r="I306" s="6" t="n">
        <f aca="false">(3.14*POWER(H306,2)*0.25*G306)</f>
        <v>989.99176</v>
      </c>
      <c r="J306" s="6" t="n">
        <f aca="false">B306-C306/(2*10^5/1.8467)</f>
        <v>5.9873564315</v>
      </c>
      <c r="K306" s="24" t="n">
        <f aca="false">G306-J306</f>
        <v>8.9126435685</v>
      </c>
      <c r="L306" s="6" t="n">
        <f aca="false">I306/K306</f>
        <v>111.077230048662</v>
      </c>
      <c r="M306" s="25" t="n">
        <f aca="false">C306/L306</f>
        <v>468.241780761138</v>
      </c>
      <c r="N306" s="17" t="n">
        <f aca="false">J306/G306</f>
        <v>0.401836002114094</v>
      </c>
      <c r="O306" s="18" t="n">
        <f aca="false">LN(L306/(3.14*H306^2/4))</f>
        <v>0.513890318673141</v>
      </c>
    </row>
    <row r="307" customFormat="false" ht="14.25" hidden="false" customHeight="false" outlineLevel="0" collapsed="false">
      <c r="A307" s="14" t="n">
        <v>29.3</v>
      </c>
      <c r="B307" s="14" t="n">
        <v>6.4882</v>
      </c>
      <c r="C307" s="19" t="n">
        <v>52151</v>
      </c>
      <c r="G307" s="20" t="n">
        <f aca="false">$G$11</f>
        <v>14.9</v>
      </c>
      <c r="H307" s="20" t="n">
        <f aca="false">$H$11</f>
        <v>9.2</v>
      </c>
      <c r="I307" s="6" t="n">
        <f aca="false">(3.14*POWER(H307,2)*0.25*G307)</f>
        <v>989.99176</v>
      </c>
      <c r="J307" s="6" t="n">
        <f aca="false">B307-C307/(2*10^5/1.8467)</f>
        <v>6.0066637415</v>
      </c>
      <c r="K307" s="24" t="n">
        <f aca="false">G307-J307</f>
        <v>8.8933362585</v>
      </c>
      <c r="L307" s="6" t="n">
        <f aca="false">I307/K307</f>
        <v>111.31837717862</v>
      </c>
      <c r="M307" s="25" t="n">
        <f aca="false">C307/L307</f>
        <v>468.485090438564</v>
      </c>
      <c r="N307" s="17" t="n">
        <f aca="false">J307/G307</f>
        <v>0.403131794731544</v>
      </c>
      <c r="O307" s="18" t="n">
        <f aca="false">LN(L307/(3.14*H307^2/4))</f>
        <v>0.516058951655363</v>
      </c>
    </row>
    <row r="308" customFormat="false" ht="14.25" hidden="false" customHeight="false" outlineLevel="0" collapsed="false">
      <c r="A308" s="14" t="n">
        <v>29.4</v>
      </c>
      <c r="B308" s="14" t="n">
        <v>6.509</v>
      </c>
      <c r="C308" s="19" t="n">
        <v>52290</v>
      </c>
      <c r="G308" s="20" t="n">
        <f aca="false">$G$11</f>
        <v>14.9</v>
      </c>
      <c r="H308" s="20" t="n">
        <f aca="false">$H$11</f>
        <v>9.2</v>
      </c>
      <c r="I308" s="6" t="n">
        <f aca="false">(3.14*POWER(H308,2)*0.25*G308)</f>
        <v>989.99176</v>
      </c>
      <c r="J308" s="6" t="n">
        <f aca="false">B308-C308/(2*10^5/1.8467)</f>
        <v>6.026180285</v>
      </c>
      <c r="K308" s="24" t="n">
        <f aca="false">G308-J308</f>
        <v>8.873819715</v>
      </c>
      <c r="L308" s="6" t="n">
        <f aca="false">I308/K308</f>
        <v>111.563204098744</v>
      </c>
      <c r="M308" s="25" t="n">
        <f aca="false">C308/L308</f>
        <v>468.702924251966</v>
      </c>
      <c r="N308" s="17" t="n">
        <f aca="false">J308/G308</f>
        <v>0.404441629865772</v>
      </c>
      <c r="O308" s="18" t="n">
        <f aca="false">LN(L308/(3.14*H308^2/4))</f>
        <v>0.518255876293024</v>
      </c>
    </row>
    <row r="309" customFormat="false" ht="14.25" hidden="false" customHeight="false" outlineLevel="0" collapsed="false">
      <c r="A309" s="14" t="n">
        <v>29.5</v>
      </c>
      <c r="B309" s="14" t="n">
        <v>6.5302</v>
      </c>
      <c r="C309" s="19" t="n">
        <v>52432</v>
      </c>
      <c r="G309" s="20" t="n">
        <f aca="false">$G$11</f>
        <v>14.9</v>
      </c>
      <c r="H309" s="20" t="n">
        <f aca="false">$H$11</f>
        <v>9.2</v>
      </c>
      <c r="I309" s="6" t="n">
        <f aca="false">(3.14*POWER(H309,2)*0.25*G309)</f>
        <v>989.99176</v>
      </c>
      <c r="J309" s="6" t="n">
        <f aca="false">B309-C309/(2*10^5/1.8467)</f>
        <v>6.046069128</v>
      </c>
      <c r="K309" s="24" t="n">
        <f aca="false">G309-J309</f>
        <v>8.853930872</v>
      </c>
      <c r="L309" s="6" t="n">
        <f aca="false">I309/K309</f>
        <v>111.813811776054</v>
      </c>
      <c r="M309" s="25" t="n">
        <f aca="false">C309/L309</f>
        <v>468.922391314352</v>
      </c>
      <c r="N309" s="17" t="n">
        <f aca="false">J309/G309</f>
        <v>0.405776451543624</v>
      </c>
      <c r="O309" s="18" t="n">
        <f aca="false">LN(L309/(3.14*H309^2/4))</f>
        <v>0.520499686216556</v>
      </c>
    </row>
    <row r="310" customFormat="false" ht="14.25" hidden="false" customHeight="false" outlineLevel="0" collapsed="false">
      <c r="A310" s="14" t="n">
        <v>29.6</v>
      </c>
      <c r="B310" s="14" t="n">
        <v>6.5508</v>
      </c>
      <c r="C310" s="19" t="n">
        <v>52573</v>
      </c>
      <c r="G310" s="20" t="n">
        <f aca="false">$G$11</f>
        <v>14.9</v>
      </c>
      <c r="H310" s="20" t="n">
        <f aca="false">$H$11</f>
        <v>9.2</v>
      </c>
      <c r="I310" s="6" t="n">
        <f aca="false">(3.14*POWER(H310,2)*0.25*G310)</f>
        <v>989.99176</v>
      </c>
      <c r="J310" s="6" t="n">
        <f aca="false">B310-C310/(2*10^5/1.8467)</f>
        <v>6.0653672045</v>
      </c>
      <c r="K310" s="24" t="n">
        <f aca="false">G310-J310</f>
        <v>8.8346327955</v>
      </c>
      <c r="L310" s="6" t="n">
        <f aca="false">I310/K310</f>
        <v>112.058054128097</v>
      </c>
      <c r="M310" s="25" t="n">
        <f aca="false">C310/L310</f>
        <v>469.158601843132</v>
      </c>
      <c r="N310" s="17" t="n">
        <f aca="false">J310/G310</f>
        <v>0.407071624463087</v>
      </c>
      <c r="O310" s="18" t="n">
        <f aca="false">LN(L310/(3.14*H310^2/4))</f>
        <v>0.522681670522275</v>
      </c>
    </row>
    <row r="311" customFormat="false" ht="14.25" hidden="false" customHeight="false" outlineLevel="0" collapsed="false">
      <c r="A311" s="14" t="n">
        <v>29.7</v>
      </c>
      <c r="B311" s="14" t="n">
        <v>6.5714</v>
      </c>
      <c r="C311" s="19" t="n">
        <v>52705</v>
      </c>
      <c r="G311" s="20" t="n">
        <f aca="false">$G$11</f>
        <v>14.9</v>
      </c>
      <c r="H311" s="20" t="n">
        <f aca="false">$H$11</f>
        <v>9.2</v>
      </c>
      <c r="I311" s="6" t="n">
        <f aca="false">(3.14*POWER(H311,2)*0.25*G311)</f>
        <v>989.99176</v>
      </c>
      <c r="J311" s="6" t="n">
        <f aca="false">B311-C311/(2*10^5/1.8467)</f>
        <v>6.0847483825</v>
      </c>
      <c r="K311" s="24" t="n">
        <f aca="false">G311-J311</f>
        <v>8.8152516175</v>
      </c>
      <c r="L311" s="6" t="n">
        <f aca="false">I311/K311</f>
        <v>112.304424531079</v>
      </c>
      <c r="M311" s="25" t="n">
        <f aca="false">C311/L311</f>
        <v>469.30475108231</v>
      </c>
      <c r="N311" s="17" t="n">
        <f aca="false">J311/G311</f>
        <v>0.40837237466443</v>
      </c>
      <c r="O311" s="18" t="n">
        <f aca="false">LN(L311/(3.14*H311^2/4))</f>
        <v>0.524877853266191</v>
      </c>
    </row>
    <row r="312" customFormat="false" ht="14.25" hidden="false" customHeight="false" outlineLevel="0" collapsed="false">
      <c r="A312" s="14" t="n">
        <v>29.8</v>
      </c>
      <c r="B312" s="14" t="n">
        <v>6.592</v>
      </c>
      <c r="C312" s="19" t="n">
        <v>52850</v>
      </c>
      <c r="G312" s="20" t="n">
        <f aca="false">$G$11</f>
        <v>14.9</v>
      </c>
      <c r="H312" s="20" t="n">
        <f aca="false">$H$11</f>
        <v>9.2</v>
      </c>
      <c r="I312" s="6" t="n">
        <f aca="false">(3.14*POWER(H312,2)*0.25*G312)</f>
        <v>989.99176</v>
      </c>
      <c r="J312" s="6" t="n">
        <f aca="false">B312-C312/(2*10^5/1.8467)</f>
        <v>6.104009525</v>
      </c>
      <c r="K312" s="24" t="n">
        <f aca="false">G312-J312</f>
        <v>8.795990475</v>
      </c>
      <c r="L312" s="6" t="n">
        <f aca="false">I312/K312</f>
        <v>112.550344706916</v>
      </c>
      <c r="M312" s="25" t="n">
        <f aca="false">C312/L312</f>
        <v>469.56764226376</v>
      </c>
      <c r="N312" s="17" t="n">
        <f aca="false">J312/G312</f>
        <v>0.409665068791946</v>
      </c>
      <c r="O312" s="18" t="n">
        <f aca="false">LN(L312/(3.14*H312^2/4))</f>
        <v>0.527065223138066</v>
      </c>
    </row>
    <row r="313" customFormat="false" ht="14.25" hidden="false" customHeight="false" outlineLevel="0" collapsed="false">
      <c r="A313" s="14" t="n">
        <v>29.9</v>
      </c>
      <c r="B313" s="14" t="n">
        <v>6.6126</v>
      </c>
      <c r="C313" s="19" t="n">
        <v>52993</v>
      </c>
      <c r="G313" s="20" t="n">
        <f aca="false">$G$11</f>
        <v>14.9</v>
      </c>
      <c r="H313" s="20" t="n">
        <f aca="false">$H$11</f>
        <v>9.2</v>
      </c>
      <c r="I313" s="6" t="n">
        <f aca="false">(3.14*POWER(H313,2)*0.25*G313)</f>
        <v>989.99176</v>
      </c>
      <c r="J313" s="6" t="n">
        <f aca="false">B313-C313/(2*10^5/1.8467)</f>
        <v>6.1232891345</v>
      </c>
      <c r="K313" s="24" t="n">
        <f aca="false">G313-J313</f>
        <v>8.7767108655</v>
      </c>
      <c r="L313" s="6" t="n">
        <f aca="false">I313/K313</f>
        <v>112.797581596486</v>
      </c>
      <c r="M313" s="25" t="n">
        <f aca="false">C313/L313</f>
        <v>469.806171816462</v>
      </c>
      <c r="N313" s="17" t="n">
        <f aca="false">J313/G313</f>
        <v>0.410959002315436</v>
      </c>
      <c r="O313" s="18" t="n">
        <f aca="false">LN(L313/(3.14*H313^2/4))</f>
        <v>0.529259492176397</v>
      </c>
    </row>
    <row r="314" customFormat="false" ht="14.25" hidden="false" customHeight="false" outlineLevel="0" collapsed="false">
      <c r="A314" s="14" t="n">
        <v>30</v>
      </c>
      <c r="B314" s="14" t="n">
        <v>6.6333</v>
      </c>
      <c r="C314" s="19" t="n">
        <v>53138</v>
      </c>
      <c r="G314" s="20" t="n">
        <f aca="false">$G$11</f>
        <v>14.9</v>
      </c>
      <c r="H314" s="20" t="n">
        <f aca="false">$H$11</f>
        <v>9.2</v>
      </c>
      <c r="I314" s="6" t="n">
        <f aca="false">(3.14*POWER(H314,2)*0.25*G314)</f>
        <v>989.99176</v>
      </c>
      <c r="J314" s="6" t="n">
        <f aca="false">B314-C314/(2*10^5/1.8467)</f>
        <v>6.142650277</v>
      </c>
      <c r="K314" s="24" t="n">
        <f aca="false">G314-J314</f>
        <v>8.757349723</v>
      </c>
      <c r="L314" s="6" t="n">
        <f aca="false">I314/K314</f>
        <v>113.046959561284</v>
      </c>
      <c r="M314" s="25" t="n">
        <f aca="false">C314/L314</f>
        <v>470.052447285798</v>
      </c>
      <c r="N314" s="17" t="n">
        <f aca="false">J314/G314</f>
        <v>0.412258407852349</v>
      </c>
      <c r="O314" s="18" t="n">
        <f aca="false">LN(L314/(3.14*H314^2/4))</f>
        <v>0.53146789681502</v>
      </c>
    </row>
    <row r="315" customFormat="false" ht="14.25" hidden="false" customHeight="false" outlineLevel="0" collapsed="false">
      <c r="A315" s="14" t="n">
        <v>30.1</v>
      </c>
      <c r="B315" s="14" t="n">
        <v>6.654</v>
      </c>
      <c r="C315" s="19" t="n">
        <v>53275</v>
      </c>
      <c r="G315" s="20" t="n">
        <f aca="false">$G$11</f>
        <v>14.9</v>
      </c>
      <c r="H315" s="20" t="n">
        <f aca="false">$H$11</f>
        <v>9.2</v>
      </c>
      <c r="I315" s="6" t="n">
        <f aca="false">(3.14*POWER(H315,2)*0.25*G315)</f>
        <v>989.99176</v>
      </c>
      <c r="J315" s="6" t="n">
        <f aca="false">B315-C315/(2*10^5/1.8467)</f>
        <v>6.1620852875</v>
      </c>
      <c r="K315" s="24" t="n">
        <f aca="false">G315-J315</f>
        <v>8.7379147125</v>
      </c>
      <c r="L315" s="6" t="n">
        <f aca="false">I315/K315</f>
        <v>113.29840042771</v>
      </c>
      <c r="M315" s="25" t="n">
        <f aca="false">C315/L315</f>
        <v>470.218465564236</v>
      </c>
      <c r="N315" s="17" t="n">
        <f aca="false">J315/G315</f>
        <v>0.413562770973154</v>
      </c>
      <c r="O315" s="18" t="n">
        <f aca="false">LN(L315/(3.14*H315^2/4))</f>
        <v>0.533689642998529</v>
      </c>
    </row>
    <row r="316" customFormat="false" ht="14.25" hidden="false" customHeight="false" outlineLevel="0" collapsed="false">
      <c r="A316" s="14" t="n">
        <v>30.2</v>
      </c>
      <c r="B316" s="14" t="n">
        <v>6.6747</v>
      </c>
      <c r="C316" s="19" t="n">
        <v>53421</v>
      </c>
      <c r="G316" s="20" t="n">
        <f aca="false">$G$11</f>
        <v>14.9</v>
      </c>
      <c r="H316" s="20" t="n">
        <f aca="false">$H$11</f>
        <v>9.2</v>
      </c>
      <c r="I316" s="6" t="n">
        <f aca="false">(3.14*POWER(H316,2)*0.25*G316)</f>
        <v>989.99176</v>
      </c>
      <c r="J316" s="6" t="n">
        <f aca="false">B316-C316/(2*10^5/1.8467)</f>
        <v>6.1814371965</v>
      </c>
      <c r="K316" s="24" t="n">
        <f aca="false">G316-J316</f>
        <v>8.7185628035</v>
      </c>
      <c r="L316" s="6" t="n">
        <f aca="false">I316/K316</f>
        <v>113.549879987396</v>
      </c>
      <c r="M316" s="25" t="n">
        <f aca="false">C316/L316</f>
        <v>470.462848625905</v>
      </c>
      <c r="N316" s="17" t="n">
        <f aca="false">J316/G316</f>
        <v>0.414861556812081</v>
      </c>
      <c r="O316" s="18" t="n">
        <f aca="false">LN(L316/(3.14*H316^2/4))</f>
        <v>0.535906804726578</v>
      </c>
    </row>
    <row r="317" customFormat="false" ht="14.25" hidden="false" customHeight="false" outlineLevel="0" collapsed="false">
      <c r="A317" s="14" t="n">
        <v>30.3</v>
      </c>
      <c r="B317" s="14" t="n">
        <v>6.6961</v>
      </c>
      <c r="C317" s="19" t="n">
        <v>53566</v>
      </c>
      <c r="G317" s="20" t="n">
        <f aca="false">$G$11</f>
        <v>14.9</v>
      </c>
      <c r="H317" s="20" t="n">
        <f aca="false">$H$11</f>
        <v>9.2</v>
      </c>
      <c r="I317" s="6" t="n">
        <f aca="false">(3.14*POWER(H317,2)*0.25*G317)</f>
        <v>989.99176</v>
      </c>
      <c r="J317" s="6" t="n">
        <f aca="false">B317-C317/(2*10^5/1.8467)</f>
        <v>6.201498339</v>
      </c>
      <c r="K317" s="24" t="n">
        <f aca="false">G317-J317</f>
        <v>8.698501661</v>
      </c>
      <c r="L317" s="6" t="n">
        <f aca="false">I317/K317</f>
        <v>113.811757309728</v>
      </c>
      <c r="M317" s="25" t="n">
        <f aca="false">C317/L317</f>
        <v>470.654361782896</v>
      </c>
      <c r="N317" s="17" t="n">
        <f aca="false">J317/G317</f>
        <v>0.416207942214765</v>
      </c>
      <c r="O317" s="18" t="n">
        <f aca="false">LN(L317/(3.14*H317^2/4))</f>
        <v>0.538210424996501</v>
      </c>
    </row>
    <row r="318" customFormat="false" ht="14.25" hidden="false" customHeight="false" outlineLevel="0" collapsed="false">
      <c r="A318" s="14" t="n">
        <v>30.4</v>
      </c>
      <c r="B318" s="14" t="n">
        <v>6.7169</v>
      </c>
      <c r="C318" s="19" t="n">
        <v>53705</v>
      </c>
      <c r="G318" s="20" t="n">
        <f aca="false">$G$11</f>
        <v>14.9</v>
      </c>
      <c r="H318" s="20" t="n">
        <f aca="false">$H$11</f>
        <v>9.2</v>
      </c>
      <c r="I318" s="6" t="n">
        <f aca="false">(3.14*POWER(H318,2)*0.25*G318)</f>
        <v>989.99176</v>
      </c>
      <c r="J318" s="6" t="n">
        <f aca="false">B318-C318/(2*10^5/1.8467)</f>
        <v>6.2210148825</v>
      </c>
      <c r="K318" s="24" t="n">
        <f aca="false">G318-J318</f>
        <v>8.6789851175</v>
      </c>
      <c r="L318" s="6" t="n">
        <f aca="false">I318/K318</f>
        <v>114.067687246498</v>
      </c>
      <c r="M318" s="25" t="n">
        <f aca="false">C318/L318</f>
        <v>470.816944714103</v>
      </c>
      <c r="N318" s="17" t="n">
        <f aca="false">J318/G318</f>
        <v>0.417517777348993</v>
      </c>
      <c r="O318" s="18" t="n">
        <f aca="false">LN(L318/(3.14*H318^2/4))</f>
        <v>0.540456613062063</v>
      </c>
    </row>
    <row r="319" customFormat="false" ht="14.25" hidden="false" customHeight="false" outlineLevel="0" collapsed="false">
      <c r="A319" s="14" t="n">
        <v>30.5</v>
      </c>
      <c r="B319" s="14" t="n">
        <v>6.7377</v>
      </c>
      <c r="C319" s="19" t="n">
        <v>53863</v>
      </c>
      <c r="G319" s="20" t="n">
        <f aca="false">$G$11</f>
        <v>14.9</v>
      </c>
      <c r="H319" s="20" t="n">
        <f aca="false">$H$11</f>
        <v>9.2</v>
      </c>
      <c r="I319" s="6" t="n">
        <f aca="false">(3.14*POWER(H319,2)*0.25*G319)</f>
        <v>989.99176</v>
      </c>
      <c r="J319" s="6" t="n">
        <f aca="false">B319-C319/(2*10^5/1.8467)</f>
        <v>6.2403559895</v>
      </c>
      <c r="K319" s="24" t="n">
        <f aca="false">G319-J319</f>
        <v>8.6596440105</v>
      </c>
      <c r="L319" s="6" t="n">
        <f aca="false">I319/K319</f>
        <v>114.322454687469</v>
      </c>
      <c r="M319" s="25" t="n">
        <f aca="false">C319/L319</f>
        <v>471.149785466458</v>
      </c>
      <c r="N319" s="17" t="n">
        <f aca="false">J319/G319</f>
        <v>0.418815838221477</v>
      </c>
      <c r="O319" s="18" t="n">
        <f aca="false">LN(L319/(3.14*H319^2/4))</f>
        <v>0.542687598554563</v>
      </c>
    </row>
    <row r="320" customFormat="false" ht="14.25" hidden="false" customHeight="false" outlineLevel="0" collapsed="false">
      <c r="A320" s="14" t="n">
        <v>30.6</v>
      </c>
      <c r="B320" s="14" t="n">
        <v>6.7585</v>
      </c>
      <c r="C320" s="19" t="n">
        <v>54017</v>
      </c>
      <c r="G320" s="20" t="n">
        <f aca="false">$G$11</f>
        <v>14.9</v>
      </c>
      <c r="H320" s="20" t="n">
        <f aca="false">$H$11</f>
        <v>9.2</v>
      </c>
      <c r="I320" s="6" t="n">
        <f aca="false">(3.14*POWER(H320,2)*0.25*G320)</f>
        <v>989.99176</v>
      </c>
      <c r="J320" s="6" t="n">
        <f aca="false">B320-C320/(2*10^5/1.8467)</f>
        <v>6.2597340305</v>
      </c>
      <c r="K320" s="24" t="n">
        <f aca="false">G320-J320</f>
        <v>8.6402659695</v>
      </c>
      <c r="L320" s="6" t="n">
        <f aca="false">I320/K320</f>
        <v>114.578852490728</v>
      </c>
      <c r="M320" s="25" t="n">
        <f aca="false">C320/L320</f>
        <v>471.439526804225</v>
      </c>
      <c r="N320" s="17" t="n">
        <f aca="false">J320/G320</f>
        <v>0.420116377885906</v>
      </c>
      <c r="O320" s="18" t="n">
        <f aca="false">LN(L320/(3.14*H320^2/4))</f>
        <v>0.544927847102307</v>
      </c>
    </row>
    <row r="321" customFormat="false" ht="14.25" hidden="false" customHeight="false" outlineLevel="0" collapsed="false">
      <c r="A321" s="14" t="n">
        <v>30.7</v>
      </c>
      <c r="B321" s="14" t="n">
        <v>6.7791</v>
      </c>
      <c r="C321" s="19" t="n">
        <v>54170</v>
      </c>
      <c r="G321" s="20" t="n">
        <f aca="false">$G$11</f>
        <v>14.9</v>
      </c>
      <c r="H321" s="20" t="n">
        <f aca="false">$H$11</f>
        <v>9.2</v>
      </c>
      <c r="I321" s="6" t="n">
        <f aca="false">(3.14*POWER(H321,2)*0.25*G321)</f>
        <v>989.99176</v>
      </c>
      <c r="J321" s="6" t="n">
        <f aca="false">B321-C321/(2*10^5/1.8467)</f>
        <v>6.278921305</v>
      </c>
      <c r="K321" s="24" t="n">
        <f aca="false">G321-J321</f>
        <v>8.621078695</v>
      </c>
      <c r="L321" s="6" t="n">
        <f aca="false">I321/K321</f>
        <v>114.833861866285</v>
      </c>
      <c r="M321" s="25" t="n">
        <f aca="false">C321/L321</f>
        <v>471.724969618081</v>
      </c>
      <c r="N321" s="17" t="n">
        <f aca="false">J321/G321</f>
        <v>0.42140411442953</v>
      </c>
      <c r="O321" s="18" t="n">
        <f aca="false">LN(L321/(3.14*H321^2/4))</f>
        <v>0.547150997473907</v>
      </c>
    </row>
    <row r="322" customFormat="false" ht="14.25" hidden="false" customHeight="false" outlineLevel="0" collapsed="false">
      <c r="A322" s="14" t="n">
        <v>30.8</v>
      </c>
      <c r="B322" s="14" t="n">
        <v>6.7999</v>
      </c>
      <c r="C322" s="19" t="n">
        <v>54314</v>
      </c>
      <c r="G322" s="20" t="n">
        <f aca="false">$G$11</f>
        <v>14.9</v>
      </c>
      <c r="H322" s="20" t="n">
        <f aca="false">$H$11</f>
        <v>9.2</v>
      </c>
      <c r="I322" s="6" t="n">
        <f aca="false">(3.14*POWER(H322,2)*0.25*G322)</f>
        <v>989.99176</v>
      </c>
      <c r="J322" s="6" t="n">
        <f aca="false">B322-C322/(2*10^5/1.8467)</f>
        <v>6.298391681</v>
      </c>
      <c r="K322" s="24" t="n">
        <f aca="false">G322-J322</f>
        <v>8.601608319</v>
      </c>
      <c r="L322" s="6" t="n">
        <f aca="false">I322/K322</f>
        <v>115.093796797654</v>
      </c>
      <c r="M322" s="25" t="n">
        <f aca="false">C322/L322</f>
        <v>471.910750285605</v>
      </c>
      <c r="N322" s="17" t="n">
        <f aca="false">J322/G322</f>
        <v>0.422710851073826</v>
      </c>
      <c r="O322" s="18" t="n">
        <f aca="false">LN(L322/(3.14*H322^2/4))</f>
        <v>0.54941201333965</v>
      </c>
    </row>
    <row r="323" customFormat="false" ht="14.25" hidden="false" customHeight="false" outlineLevel="0" collapsed="false">
      <c r="A323" s="14" t="n">
        <v>30.9</v>
      </c>
      <c r="B323" s="14" t="n">
        <v>6.8204</v>
      </c>
      <c r="C323" s="19" t="n">
        <v>54474</v>
      </c>
      <c r="G323" s="20" t="n">
        <f aca="false">$G$11</f>
        <v>14.9</v>
      </c>
      <c r="H323" s="20" t="n">
        <f aca="false">$H$11</f>
        <v>9.2</v>
      </c>
      <c r="I323" s="6" t="n">
        <f aca="false">(3.14*POWER(H323,2)*0.25*G323)</f>
        <v>989.99176</v>
      </c>
      <c r="J323" s="6" t="n">
        <f aca="false">B323-C323/(2*10^5/1.8467)</f>
        <v>6.317414321</v>
      </c>
      <c r="K323" s="24" t="n">
        <f aca="false">G323-J323</f>
        <v>8.582585679</v>
      </c>
      <c r="L323" s="6" t="n">
        <f aca="false">I323/K323</f>
        <v>115.348893332032</v>
      </c>
      <c r="M323" s="25" t="n">
        <f aca="false">C323/L323</f>
        <v>472.254205709597</v>
      </c>
      <c r="N323" s="17" t="n">
        <f aca="false">J323/G323</f>
        <v>0.423987538322148</v>
      </c>
      <c r="O323" s="18" t="n">
        <f aca="false">LN(L323/(3.14*H323^2/4))</f>
        <v>0.551625983662893</v>
      </c>
    </row>
    <row r="324" customFormat="false" ht="14.25" hidden="false" customHeight="false" outlineLevel="0" collapsed="false">
      <c r="A324" s="14" t="n">
        <v>31</v>
      </c>
      <c r="B324" s="14" t="n">
        <v>6.841</v>
      </c>
      <c r="C324" s="19" t="n">
        <v>54636</v>
      </c>
      <c r="G324" s="20" t="n">
        <f aca="false">$G$11</f>
        <v>14.9</v>
      </c>
      <c r="H324" s="20" t="n">
        <f aca="false">$H$11</f>
        <v>9.2</v>
      </c>
      <c r="I324" s="6" t="n">
        <f aca="false">(3.14*POWER(H324,2)*0.25*G324)</f>
        <v>989.99176</v>
      </c>
      <c r="J324" s="6" t="n">
        <f aca="false">B324-C324/(2*10^5/1.8467)</f>
        <v>6.336518494</v>
      </c>
      <c r="K324" s="24" t="n">
        <f aca="false">G324-J324</f>
        <v>8.563481506</v>
      </c>
      <c r="L324" s="6" t="n">
        <f aca="false">I324/K324</f>
        <v>115.606223859579</v>
      </c>
      <c r="M324" s="25" t="n">
        <f aca="false">C324/L324</f>
        <v>472.604312950863</v>
      </c>
      <c r="N324" s="17" t="n">
        <f aca="false">J324/G324</f>
        <v>0.425269697583893</v>
      </c>
      <c r="O324" s="18" t="n">
        <f aca="false">LN(L324/(3.14*H324^2/4))</f>
        <v>0.553854387494451</v>
      </c>
    </row>
    <row r="325" customFormat="false" ht="14.25" hidden="false" customHeight="false" outlineLevel="0" collapsed="false">
      <c r="A325" s="14" t="n">
        <v>31.1</v>
      </c>
      <c r="B325" s="14" t="n">
        <v>6.8623</v>
      </c>
      <c r="C325" s="19" t="n">
        <v>54796</v>
      </c>
      <c r="G325" s="20" t="n">
        <f aca="false">$G$11</f>
        <v>14.9</v>
      </c>
      <c r="H325" s="20" t="n">
        <f aca="false">$H$11</f>
        <v>9.2</v>
      </c>
      <c r="I325" s="6" t="n">
        <f aca="false">(3.14*POWER(H325,2)*0.25*G325)</f>
        <v>989.99176</v>
      </c>
      <c r="J325" s="6" t="n">
        <f aca="false">B325-C325/(2*10^5/1.8467)</f>
        <v>6.356341134</v>
      </c>
      <c r="K325" s="24" t="n">
        <f aca="false">G325-J325</f>
        <v>8.543658866</v>
      </c>
      <c r="L325" s="6" t="n">
        <f aca="false">I325/K325</f>
        <v>115.874448585457</v>
      </c>
      <c r="M325" s="25" t="n">
        <f aca="false">C325/L325</f>
        <v>472.89113923669</v>
      </c>
      <c r="N325" s="17" t="n">
        <f aca="false">J325/G325</f>
        <v>0.426600076107383</v>
      </c>
      <c r="O325" s="18" t="n">
        <f aca="false">LN(L325/(3.14*H325^2/4))</f>
        <v>0.556171858262877</v>
      </c>
    </row>
    <row r="326" customFormat="false" ht="14.25" hidden="false" customHeight="false" outlineLevel="0" collapsed="false">
      <c r="A326" s="14" t="n">
        <v>31.2</v>
      </c>
      <c r="B326" s="14" t="n">
        <v>6.8829</v>
      </c>
      <c r="C326" s="19" t="n">
        <v>54958</v>
      </c>
      <c r="G326" s="20" t="n">
        <f aca="false">$G$11</f>
        <v>14.9</v>
      </c>
      <c r="H326" s="20" t="n">
        <f aca="false">$H$11</f>
        <v>9.2</v>
      </c>
      <c r="I326" s="6" t="n">
        <f aca="false">(3.14*POWER(H326,2)*0.25*G326)</f>
        <v>989.99176</v>
      </c>
      <c r="J326" s="6" t="n">
        <f aca="false">B326-C326/(2*10^5/1.8467)</f>
        <v>6.375445307</v>
      </c>
      <c r="K326" s="24" t="n">
        <f aca="false">G326-J326</f>
        <v>8.524554693</v>
      </c>
      <c r="L326" s="6" t="n">
        <f aca="false">I326/K326</f>
        <v>116.134132004917</v>
      </c>
      <c r="M326" s="25" t="n">
        <f aca="false">C326/L326</f>
        <v>473.228662850582</v>
      </c>
      <c r="N326" s="17" t="n">
        <f aca="false">J326/G326</f>
        <v>0.427882235369128</v>
      </c>
      <c r="O326" s="18" t="n">
        <f aca="false">LN(L326/(3.14*H326^2/4))</f>
        <v>0.55841042657137</v>
      </c>
    </row>
    <row r="327" customFormat="false" ht="14.25" hidden="false" customHeight="false" outlineLevel="0" collapsed="false">
      <c r="A327" s="14" t="n">
        <v>31.3</v>
      </c>
      <c r="B327" s="14" t="n">
        <v>6.9036</v>
      </c>
      <c r="C327" s="19" t="n">
        <v>55121</v>
      </c>
      <c r="G327" s="20" t="n">
        <f aca="false">$G$11</f>
        <v>14.9</v>
      </c>
      <c r="H327" s="20" t="n">
        <f aca="false">$H$11</f>
        <v>9.2</v>
      </c>
      <c r="I327" s="6" t="n">
        <f aca="false">(3.14*POWER(H327,2)*0.25*G327)</f>
        <v>989.99176</v>
      </c>
      <c r="J327" s="6" t="n">
        <f aca="false">B327-C327/(2*10^5/1.8467)</f>
        <v>6.3946402465</v>
      </c>
      <c r="K327" s="24" t="n">
        <f aca="false">G327-J327</f>
        <v>8.5053597535</v>
      </c>
      <c r="L327" s="6" t="n">
        <f aca="false">I327/K327</f>
        <v>116.396224109464</v>
      </c>
      <c r="M327" s="25" t="n">
        <f aca="false">C327/L327</f>
        <v>473.563471854224</v>
      </c>
      <c r="N327" s="17" t="n">
        <f aca="false">J327/G327</f>
        <v>0.429170486342282</v>
      </c>
      <c r="O327" s="18" t="n">
        <f aca="false">LN(L327/(3.14*H327^2/4))</f>
        <v>0.560664688938792</v>
      </c>
    </row>
    <row r="328" customFormat="false" ht="14.25" hidden="false" customHeight="false" outlineLevel="0" collapsed="false">
      <c r="A328" s="14" t="n">
        <v>31.4</v>
      </c>
      <c r="B328" s="14" t="n">
        <v>6.9243</v>
      </c>
      <c r="C328" s="19" t="n">
        <v>55277</v>
      </c>
      <c r="G328" s="20" t="n">
        <f aca="false">$G$11</f>
        <v>14.9</v>
      </c>
      <c r="H328" s="20" t="n">
        <f aca="false">$H$11</f>
        <v>9.2</v>
      </c>
      <c r="I328" s="6" t="n">
        <f aca="false">(3.14*POWER(H328,2)*0.25*G328)</f>
        <v>989.99176</v>
      </c>
      <c r="J328" s="6" t="n">
        <f aca="false">B328-C328/(2*10^5/1.8467)</f>
        <v>6.4138998205</v>
      </c>
      <c r="K328" s="24" t="n">
        <f aca="false">G328-J328</f>
        <v>8.4861001795</v>
      </c>
      <c r="L328" s="6" t="n">
        <f aca="false">I328/K328</f>
        <v>116.660390410137</v>
      </c>
      <c r="M328" s="25" t="n">
        <f aca="false">C328/L328</f>
        <v>473.828347442227</v>
      </c>
      <c r="N328" s="17" t="n">
        <f aca="false">J328/G328</f>
        <v>0.430463075201342</v>
      </c>
      <c r="O328" s="18" t="n">
        <f aca="false">LN(L328/(3.14*H328^2/4))</f>
        <v>0.562931660973463</v>
      </c>
    </row>
    <row r="329" customFormat="false" ht="14.25" hidden="false" customHeight="false" outlineLevel="0" collapsed="false">
      <c r="A329" s="14" t="n">
        <v>31.5</v>
      </c>
      <c r="B329" s="14" t="n">
        <v>6.945</v>
      </c>
      <c r="C329" s="19" t="n">
        <v>55444</v>
      </c>
      <c r="G329" s="20" t="n">
        <f aca="false">$G$11</f>
        <v>14.9</v>
      </c>
      <c r="H329" s="20" t="n">
        <f aca="false">$H$11</f>
        <v>9.2</v>
      </c>
      <c r="I329" s="6" t="n">
        <f aca="false">(3.14*POWER(H329,2)*0.25*G329)</f>
        <v>989.99176</v>
      </c>
      <c r="J329" s="6" t="n">
        <f aca="false">B329-C329/(2*10^5/1.8467)</f>
        <v>6.433057826</v>
      </c>
      <c r="K329" s="24" t="n">
        <f aca="false">G329-J329</f>
        <v>8.466942174</v>
      </c>
      <c r="L329" s="6" t="n">
        <f aca="false">I329/K329</f>
        <v>116.924355883761</v>
      </c>
      <c r="M329" s="25" t="n">
        <f aca="false">C329/L329</f>
        <v>474.186918379256</v>
      </c>
      <c r="N329" s="17" t="n">
        <f aca="false">J329/G329</f>
        <v>0.43174884738255</v>
      </c>
      <c r="O329" s="18" t="n">
        <f aca="false">LN(L329/(3.14*H329^2/4))</f>
        <v>0.565191787888234</v>
      </c>
    </row>
    <row r="330" customFormat="false" ht="14.25" hidden="false" customHeight="false" outlineLevel="0" collapsed="false">
      <c r="A330" s="14" t="n">
        <v>31.6</v>
      </c>
      <c r="B330" s="14" t="n">
        <v>6.9659</v>
      </c>
      <c r="C330" s="19" t="n">
        <v>55614</v>
      </c>
      <c r="G330" s="20" t="n">
        <f aca="false">$G$11</f>
        <v>14.9</v>
      </c>
      <c r="H330" s="20" t="n">
        <f aca="false">$H$11</f>
        <v>9.2</v>
      </c>
      <c r="I330" s="6" t="n">
        <f aca="false">(3.14*POWER(H330,2)*0.25*G330)</f>
        <v>989.99176</v>
      </c>
      <c r="J330" s="6" t="n">
        <f aca="false">B330-C330/(2*10^5/1.8467)</f>
        <v>6.452388131</v>
      </c>
      <c r="K330" s="24" t="n">
        <f aca="false">G330-J330</f>
        <v>8.447611869</v>
      </c>
      <c r="L330" s="6" t="n">
        <f aca="false">I330/K330</f>
        <v>117.191908832004</v>
      </c>
      <c r="M330" s="25" t="n">
        <f aca="false">C330/L330</f>
        <v>474.554946278104</v>
      </c>
      <c r="N330" s="17" t="n">
        <f aca="false">J330/G330</f>
        <v>0.433046183288591</v>
      </c>
      <c r="O330" s="18" t="n">
        <f aca="false">LN(L330/(3.14*H330^2/4))</f>
        <v>0.567477430579876</v>
      </c>
    </row>
    <row r="331" customFormat="false" ht="14.25" hidden="false" customHeight="false" outlineLevel="0" collapsed="false">
      <c r="A331" s="14" t="n">
        <v>31.7</v>
      </c>
      <c r="B331" s="14" t="n">
        <v>6.9866</v>
      </c>
      <c r="C331" s="19" t="n">
        <v>55782</v>
      </c>
      <c r="G331" s="20" t="n">
        <f aca="false">$G$11</f>
        <v>14.9</v>
      </c>
      <c r="H331" s="20" t="n">
        <f aca="false">$H$11</f>
        <v>9.2</v>
      </c>
      <c r="I331" s="6" t="n">
        <f aca="false">(3.14*POWER(H331,2)*0.25*G331)</f>
        <v>989.99176</v>
      </c>
      <c r="J331" s="6" t="n">
        <f aca="false">B331-C331/(2*10^5/1.8467)</f>
        <v>6.471536903</v>
      </c>
      <c r="K331" s="24" t="n">
        <f aca="false">G331-J331</f>
        <v>8.428463097</v>
      </c>
      <c r="L331" s="6" t="n">
        <f aca="false">I331/K331</f>
        <v>117.4581591693</v>
      </c>
      <c r="M331" s="25" t="n">
        <f aca="false">C331/L331</f>
        <v>474.909537102464</v>
      </c>
      <c r="N331" s="17" t="n">
        <f aca="false">J331/G331</f>
        <v>0.434331335771812</v>
      </c>
      <c r="O331" s="18" t="n">
        <f aca="false">LN(L331/(3.14*H331^2/4))</f>
        <v>0.569746771081912</v>
      </c>
    </row>
    <row r="332" customFormat="false" ht="14.25" hidden="false" customHeight="false" outlineLevel="0" collapsed="false">
      <c r="A332" s="14" t="n">
        <v>31.8</v>
      </c>
      <c r="B332" s="14" t="n">
        <v>7.0072</v>
      </c>
      <c r="C332" s="19" t="n">
        <v>55935</v>
      </c>
      <c r="G332" s="20" t="n">
        <f aca="false">$G$11</f>
        <v>14.9</v>
      </c>
      <c r="H332" s="20" t="n">
        <f aca="false">$H$11</f>
        <v>9.2</v>
      </c>
      <c r="I332" s="6" t="n">
        <f aca="false">(3.14*POWER(H332,2)*0.25*G332)</f>
        <v>989.99176</v>
      </c>
      <c r="J332" s="6" t="n">
        <f aca="false">B332-C332/(2*10^5/1.8467)</f>
        <v>6.4907241775</v>
      </c>
      <c r="K332" s="24" t="n">
        <f aca="false">G332-J332</f>
        <v>8.4092758225</v>
      </c>
      <c r="L332" s="6" t="n">
        <f aca="false">I332/K332</f>
        <v>117.726161074555</v>
      </c>
      <c r="M332" s="25" t="n">
        <f aca="false">C332/L332</f>
        <v>475.128038572298</v>
      </c>
      <c r="N332" s="17" t="n">
        <f aca="false">J332/G332</f>
        <v>0.435619072315436</v>
      </c>
      <c r="O332" s="18" t="n">
        <f aca="false">LN(L332/(3.14*H332^2/4))</f>
        <v>0.572025851770472</v>
      </c>
    </row>
    <row r="333" customFormat="false" ht="14.25" hidden="false" customHeight="false" outlineLevel="0" collapsed="false">
      <c r="A333" s="14" t="n">
        <v>31.9</v>
      </c>
      <c r="B333" s="14" t="n">
        <v>7.0285</v>
      </c>
      <c r="C333" s="19" t="n">
        <v>56106</v>
      </c>
      <c r="G333" s="20" t="n">
        <f aca="false">$G$11</f>
        <v>14.9</v>
      </c>
      <c r="H333" s="20" t="n">
        <f aca="false">$H$11</f>
        <v>9.2</v>
      </c>
      <c r="I333" s="6" t="n">
        <f aca="false">(3.14*POWER(H333,2)*0.25*G333)</f>
        <v>989.99176</v>
      </c>
      <c r="J333" s="6" t="n">
        <f aca="false">B333-C333/(2*10^5/1.8467)</f>
        <v>6.510445249</v>
      </c>
      <c r="K333" s="24" t="n">
        <f aca="false">G333-J333</f>
        <v>8.389554751</v>
      </c>
      <c r="L333" s="6" t="n">
        <f aca="false">I333/K333</f>
        <v>118.002896385174</v>
      </c>
      <c r="M333" s="25" t="n">
        <f aca="false">C333/L333</f>
        <v>475.462905731262</v>
      </c>
      <c r="N333" s="17" t="n">
        <f aca="false">J333/G333</f>
        <v>0.436942634161074</v>
      </c>
      <c r="O333" s="18" t="n">
        <f aca="false">LN(L333/(3.14*H333^2/4))</f>
        <v>0.574373762891235</v>
      </c>
    </row>
    <row r="334" customFormat="false" ht="14.25" hidden="false" customHeight="false" outlineLevel="0" collapsed="false">
      <c r="A334" s="14" t="n">
        <v>32</v>
      </c>
      <c r="B334" s="14" t="n">
        <v>7.0491</v>
      </c>
      <c r="C334" s="19" t="n">
        <v>56266</v>
      </c>
      <c r="G334" s="20" t="n">
        <f aca="false">$G$11</f>
        <v>14.9</v>
      </c>
      <c r="H334" s="20" t="n">
        <f aca="false">$H$11</f>
        <v>9.2</v>
      </c>
      <c r="I334" s="6" t="n">
        <f aca="false">(3.14*POWER(H334,2)*0.25*G334)</f>
        <v>989.99176</v>
      </c>
      <c r="J334" s="6" t="n">
        <f aca="false">B334-C334/(2*10^5/1.8467)</f>
        <v>6.529567889</v>
      </c>
      <c r="K334" s="24" t="n">
        <f aca="false">G334-J334</f>
        <v>8.370432111</v>
      </c>
      <c r="L334" s="6" t="n">
        <f aca="false">I334/K334</f>
        <v>118.272479469609</v>
      </c>
      <c r="M334" s="25" t="n">
        <f aca="false">C334/L334</f>
        <v>475.731972918165</v>
      </c>
      <c r="N334" s="17" t="n">
        <f aca="false">J334/G334</f>
        <v>0.438226032818792</v>
      </c>
      <c r="O334" s="18" t="n">
        <f aca="false">LN(L334/(3.14*H334^2/4))</f>
        <v>0.57665570361774</v>
      </c>
    </row>
    <row r="335" customFormat="false" ht="14.25" hidden="false" customHeight="false" outlineLevel="0" collapsed="false">
      <c r="A335" s="14" t="n">
        <v>32.1</v>
      </c>
      <c r="B335" s="14" t="n">
        <v>7.0698</v>
      </c>
      <c r="C335" s="19" t="n">
        <v>56439</v>
      </c>
      <c r="G335" s="20" t="n">
        <f aca="false">$G$11</f>
        <v>14.9</v>
      </c>
      <c r="H335" s="20" t="n">
        <f aca="false">$H$11</f>
        <v>9.2</v>
      </c>
      <c r="I335" s="6" t="n">
        <f aca="false">(3.14*POWER(H335,2)*0.25*G335)</f>
        <v>989.99176</v>
      </c>
      <c r="J335" s="6" t="n">
        <f aca="false">B335-C335/(2*10^5/1.8467)</f>
        <v>6.5486704935</v>
      </c>
      <c r="K335" s="24" t="n">
        <f aca="false">G335-J335</f>
        <v>8.3513295065</v>
      </c>
      <c r="L335" s="6" t="n">
        <f aca="false">I335/K335</f>
        <v>118.543012729826</v>
      </c>
      <c r="M335" s="25" t="n">
        <f aca="false">C335/L335</f>
        <v>476.105665785899</v>
      </c>
      <c r="N335" s="17" t="n">
        <f aca="false">J335/G335</f>
        <v>0.439508086812081</v>
      </c>
      <c r="O335" s="18" t="n">
        <f aca="false">LN(L335/(3.14*H335^2/4))</f>
        <v>0.578940464427851</v>
      </c>
    </row>
    <row r="336" customFormat="false" ht="14.25" hidden="false" customHeight="false" outlineLevel="0" collapsed="false">
      <c r="A336" s="14" t="n">
        <v>32.2</v>
      </c>
      <c r="B336" s="14" t="n">
        <v>7.0904</v>
      </c>
      <c r="C336" s="19" t="n">
        <v>56617</v>
      </c>
      <c r="G336" s="20" t="n">
        <f aca="false">$G$11</f>
        <v>14.9</v>
      </c>
      <c r="H336" s="20" t="n">
        <f aca="false">$H$11</f>
        <v>9.2</v>
      </c>
      <c r="I336" s="6" t="n">
        <f aca="false">(3.14*POWER(H336,2)*0.25*G336)</f>
        <v>989.99176</v>
      </c>
      <c r="J336" s="6" t="n">
        <f aca="false">B336-C336/(2*10^5/1.8467)</f>
        <v>6.5676269305</v>
      </c>
      <c r="K336" s="24" t="n">
        <f aca="false">G336-J336</f>
        <v>8.3323730695</v>
      </c>
      <c r="L336" s="6" t="n">
        <f aca="false">I336/K336</f>
        <v>118.812702184902</v>
      </c>
      <c r="M336" s="25" t="n">
        <f aca="false">C336/L336</f>
        <v>476.523123865073</v>
      </c>
      <c r="N336" s="17" t="n">
        <f aca="false">J336/G336</f>
        <v>0.44078033090604</v>
      </c>
      <c r="O336" s="18" t="n">
        <f aca="false">LN(L336/(3.14*H336^2/4))</f>
        <v>0.581212915051</v>
      </c>
    </row>
    <row r="337" customFormat="false" ht="14.25" hidden="false" customHeight="false" outlineLevel="0" collapsed="false">
      <c r="A337" s="14" t="n">
        <v>32.3</v>
      </c>
      <c r="B337" s="14" t="n">
        <v>7.111</v>
      </c>
      <c r="C337" s="19" t="n">
        <v>56793</v>
      </c>
      <c r="G337" s="20" t="n">
        <f aca="false">$G$11</f>
        <v>14.9</v>
      </c>
      <c r="H337" s="20" t="n">
        <f aca="false">$H$11</f>
        <v>9.2</v>
      </c>
      <c r="I337" s="6" t="n">
        <f aca="false">(3.14*POWER(H337,2)*0.25*G337)</f>
        <v>989.99176</v>
      </c>
      <c r="J337" s="6" t="n">
        <f aca="false">B337-C337/(2*10^5/1.8467)</f>
        <v>6.5866018345</v>
      </c>
      <c r="K337" s="24" t="n">
        <f aca="false">G337-J337</f>
        <v>8.3133981655</v>
      </c>
      <c r="L337" s="6" t="n">
        <f aca="false">I337/K337</f>
        <v>119.083886070608</v>
      </c>
      <c r="M337" s="25" t="n">
        <f aca="false">C337/L337</f>
        <v>476.915910909442</v>
      </c>
      <c r="N337" s="17" t="n">
        <f aca="false">J337/G337</f>
        <v>0.442053814395973</v>
      </c>
      <c r="O337" s="18" t="n">
        <f aca="false">LN(L337/(3.14*H337^2/4))</f>
        <v>0.583492762821458</v>
      </c>
    </row>
    <row r="338" customFormat="false" ht="14.25" hidden="false" customHeight="false" outlineLevel="0" collapsed="false">
      <c r="A338" s="14" t="n">
        <v>32.4</v>
      </c>
      <c r="B338" s="14" t="n">
        <v>7.1316</v>
      </c>
      <c r="C338" s="19" t="n">
        <v>56960</v>
      </c>
      <c r="G338" s="20" t="n">
        <f aca="false">$G$11</f>
        <v>14.9</v>
      </c>
      <c r="H338" s="20" t="n">
        <f aca="false">$H$11</f>
        <v>9.2</v>
      </c>
      <c r="I338" s="6" t="n">
        <f aca="false">(3.14*POWER(H338,2)*0.25*G338)</f>
        <v>989.99176</v>
      </c>
      <c r="J338" s="6" t="n">
        <f aca="false">B338-C338/(2*10^5/1.8467)</f>
        <v>6.60565984</v>
      </c>
      <c r="K338" s="24" t="n">
        <f aca="false">G338-J338</f>
        <v>8.29434016</v>
      </c>
      <c r="L338" s="6" t="n">
        <f aca="false">I338/K338</f>
        <v>119.357506552999</v>
      </c>
      <c r="M338" s="25" t="n">
        <f aca="false">C338/L338</f>
        <v>477.221765475705</v>
      </c>
      <c r="N338" s="17" t="n">
        <f aca="false">J338/G338</f>
        <v>0.443332875167785</v>
      </c>
      <c r="O338" s="18" t="n">
        <f aca="false">LN(L338/(3.14*H338^2/4))</f>
        <v>0.585787839187902</v>
      </c>
    </row>
    <row r="339" customFormat="false" ht="14.25" hidden="false" customHeight="false" outlineLevel="0" collapsed="false">
      <c r="A339" s="14" t="n">
        <v>32.5</v>
      </c>
      <c r="B339" s="14" t="n">
        <v>7.1522</v>
      </c>
      <c r="C339" s="19" t="n">
        <v>57131</v>
      </c>
      <c r="G339" s="20" t="n">
        <f aca="false">$G$11</f>
        <v>14.9</v>
      </c>
      <c r="H339" s="20" t="n">
        <f aca="false">$H$11</f>
        <v>9.2</v>
      </c>
      <c r="I339" s="6" t="n">
        <f aca="false">(3.14*POWER(H339,2)*0.25*G339)</f>
        <v>989.99176</v>
      </c>
      <c r="J339" s="6" t="n">
        <f aca="false">B339-C339/(2*10^5/1.8467)</f>
        <v>6.6246809115</v>
      </c>
      <c r="K339" s="24" t="n">
        <f aca="false">G339-J339</f>
        <v>8.2753190885</v>
      </c>
      <c r="L339" s="6" t="n">
        <f aca="false">I339/K339</f>
        <v>119.631853395933</v>
      </c>
      <c r="M339" s="25" t="n">
        <f aca="false">C339/L339</f>
        <v>477.556757487652</v>
      </c>
      <c r="N339" s="17" t="n">
        <f aca="false">J339/G339</f>
        <v>0.444609457147651</v>
      </c>
      <c r="O339" s="18" t="n">
        <f aca="false">LN(L339/(3.14*H339^2/4))</f>
        <v>0.588083731887919</v>
      </c>
    </row>
    <row r="340" customFormat="false" ht="14.25" hidden="false" customHeight="false" outlineLevel="0" collapsed="false">
      <c r="A340" s="14" t="n">
        <v>32.6</v>
      </c>
      <c r="B340" s="14" t="n">
        <v>7.1729</v>
      </c>
      <c r="C340" s="19" t="n">
        <v>57298</v>
      </c>
      <c r="G340" s="20" t="n">
        <f aca="false">$G$11</f>
        <v>14.9</v>
      </c>
      <c r="H340" s="20" t="n">
        <f aca="false">$H$11</f>
        <v>9.2</v>
      </c>
      <c r="I340" s="6" t="n">
        <f aca="false">(3.14*POWER(H340,2)*0.25*G340)</f>
        <v>989.99176</v>
      </c>
      <c r="J340" s="6" t="n">
        <f aca="false">B340-C340/(2*10^5/1.8467)</f>
        <v>6.643838917</v>
      </c>
      <c r="K340" s="24" t="n">
        <f aca="false">G340-J340</f>
        <v>8.256161083</v>
      </c>
      <c r="L340" s="6" t="n">
        <f aca="false">I340/K340</f>
        <v>119.909453079647</v>
      </c>
      <c r="M340" s="25" t="n">
        <f aca="false">C340/L340</f>
        <v>477.843894108507</v>
      </c>
      <c r="N340" s="17" t="n">
        <f aca="false">J340/G340</f>
        <v>0.445895229328859</v>
      </c>
      <c r="O340" s="18" t="n">
        <f aca="false">LN(L340/(3.14*H340^2/4))</f>
        <v>0.590401493380257</v>
      </c>
    </row>
    <row r="341" customFormat="false" ht="14.25" hidden="false" customHeight="false" outlineLevel="0" collapsed="false">
      <c r="A341" s="14" t="n">
        <v>32.7</v>
      </c>
      <c r="B341" s="14" t="n">
        <v>7.1943</v>
      </c>
      <c r="C341" s="19" t="n">
        <v>57478</v>
      </c>
      <c r="G341" s="20" t="n">
        <f aca="false">$G$11</f>
        <v>14.9</v>
      </c>
      <c r="H341" s="20" t="n">
        <f aca="false">$H$11</f>
        <v>9.2</v>
      </c>
      <c r="I341" s="6" t="n">
        <f aca="false">(3.14*POWER(H341,2)*0.25*G341)</f>
        <v>989.99176</v>
      </c>
      <c r="J341" s="6" t="n">
        <f aca="false">B341-C341/(2*10^5/1.8467)</f>
        <v>6.663576887</v>
      </c>
      <c r="K341" s="24" t="n">
        <f aca="false">G341-J341</f>
        <v>8.236423113</v>
      </c>
      <c r="L341" s="6" t="n">
        <f aca="false">I341/K341</f>
        <v>120.196807086979</v>
      </c>
      <c r="M341" s="25" t="n">
        <f aca="false">C341/L341</f>
        <v>478.199058635613</v>
      </c>
      <c r="N341" s="17" t="n">
        <f aca="false">J341/G341</f>
        <v>0.447219925302013</v>
      </c>
      <c r="O341" s="18" t="n">
        <f aca="false">LN(L341/(3.14*H341^2/4))</f>
        <v>0.592795051501758</v>
      </c>
    </row>
    <row r="342" customFormat="false" ht="14.25" hidden="false" customHeight="false" outlineLevel="0" collapsed="false">
      <c r="A342" s="14" t="n">
        <v>32.8</v>
      </c>
      <c r="B342" s="14" t="n">
        <v>7.215</v>
      </c>
      <c r="C342" s="19" t="n">
        <v>57660</v>
      </c>
      <c r="G342" s="20" t="n">
        <f aca="false">$G$11</f>
        <v>14.9</v>
      </c>
      <c r="H342" s="20" t="n">
        <f aca="false">$H$11</f>
        <v>9.2</v>
      </c>
      <c r="I342" s="6" t="n">
        <f aca="false">(3.14*POWER(H342,2)*0.25*G342)</f>
        <v>989.99176</v>
      </c>
      <c r="J342" s="6" t="n">
        <f aca="false">B342-C342/(2*10^5/1.8467)</f>
        <v>6.68259639</v>
      </c>
      <c r="K342" s="24" t="n">
        <f aca="false">G342-J342</f>
        <v>8.21740361</v>
      </c>
      <c r="L342" s="6" t="n">
        <f aca="false">I342/K342</f>
        <v>120.475007311951</v>
      </c>
      <c r="M342" s="25" t="n">
        <f aca="false">C342/L342</f>
        <v>478.60549076954</v>
      </c>
      <c r="N342" s="17" t="n">
        <f aca="false">J342/G342</f>
        <v>0.448496402013423</v>
      </c>
      <c r="O342" s="18" t="n">
        <f aca="false">LN(L342/(3.14*H342^2/4))</f>
        <v>0.595106916308814</v>
      </c>
    </row>
    <row r="343" customFormat="false" ht="14.25" hidden="false" customHeight="false" outlineLevel="0" collapsed="false">
      <c r="A343" s="14" t="n">
        <v>32.9</v>
      </c>
      <c r="B343" s="14" t="n">
        <v>7.2356</v>
      </c>
      <c r="C343" s="19" t="n">
        <v>57841</v>
      </c>
      <c r="G343" s="20" t="n">
        <f aca="false">$G$11</f>
        <v>14.9</v>
      </c>
      <c r="H343" s="20" t="n">
        <f aca="false">$H$11</f>
        <v>9.2</v>
      </c>
      <c r="I343" s="6" t="n">
        <f aca="false">(3.14*POWER(H343,2)*0.25*G343)</f>
        <v>989.99176</v>
      </c>
      <c r="J343" s="6" t="n">
        <f aca="false">B343-C343/(2*10^5/1.8467)</f>
        <v>6.7015251265</v>
      </c>
      <c r="K343" s="24" t="n">
        <f aca="false">G343-J343</f>
        <v>8.1984748735</v>
      </c>
      <c r="L343" s="6" t="n">
        <f aca="false">I343/K343</f>
        <v>120.753161444692</v>
      </c>
      <c r="M343" s="25" t="n">
        <f aca="false">C343/L343</f>
        <v>479.001951650702</v>
      </c>
      <c r="N343" s="17" t="n">
        <f aca="false">J343/G343</f>
        <v>0.449766787013423</v>
      </c>
      <c r="O343" s="18" t="n">
        <f aca="false">LN(L343/(3.14*H343^2/4))</f>
        <v>0.597413067016269</v>
      </c>
    </row>
    <row r="344" customFormat="false" ht="14.25" hidden="false" customHeight="false" outlineLevel="0" collapsed="false">
      <c r="A344" s="14" t="n">
        <v>33</v>
      </c>
      <c r="B344" s="14" t="n">
        <v>7.2562</v>
      </c>
      <c r="C344" s="19" t="n">
        <v>58017</v>
      </c>
      <c r="G344" s="20" t="n">
        <f aca="false">$G$11</f>
        <v>14.9</v>
      </c>
      <c r="H344" s="20" t="n">
        <f aca="false">$H$11</f>
        <v>9.2</v>
      </c>
      <c r="I344" s="6" t="n">
        <f aca="false">(3.14*POWER(H344,2)*0.25*G344)</f>
        <v>989.99176</v>
      </c>
      <c r="J344" s="6" t="n">
        <f aca="false">B344-C344/(2*10^5/1.8467)</f>
        <v>6.7205000305</v>
      </c>
      <c r="K344" s="24" t="n">
        <f aca="false">G344-J344</f>
        <v>8.1794999695</v>
      </c>
      <c r="L344" s="6" t="n">
        <f aca="false">I344/K344</f>
        <v>121.03328610447</v>
      </c>
      <c r="M344" s="25" t="n">
        <f aca="false">C344/L344</f>
        <v>479.347474296636</v>
      </c>
      <c r="N344" s="17" t="n">
        <f aca="false">J344/G344</f>
        <v>0.451040270503356</v>
      </c>
      <c r="O344" s="18" t="n">
        <f aca="false">LN(L344/(3.14*H344^2/4))</f>
        <v>0.599730192628159</v>
      </c>
    </row>
    <row r="345" customFormat="false" ht="14.25" hidden="false" customHeight="false" outlineLevel="0" collapsed="false">
      <c r="A345" s="14" t="n">
        <v>33.1</v>
      </c>
      <c r="B345" s="14" t="n">
        <v>7.2769</v>
      </c>
      <c r="C345" s="19" t="n">
        <v>58202</v>
      </c>
      <c r="G345" s="20" t="n">
        <f aca="false">$G$11</f>
        <v>14.9</v>
      </c>
      <c r="H345" s="20" t="n">
        <f aca="false">$H$11</f>
        <v>9.2</v>
      </c>
      <c r="I345" s="6" t="n">
        <f aca="false">(3.14*POWER(H345,2)*0.25*G345)</f>
        <v>989.99176</v>
      </c>
      <c r="J345" s="6" t="n">
        <f aca="false">B345-C345/(2*10^5/1.8467)</f>
        <v>6.739491833</v>
      </c>
      <c r="K345" s="24" t="n">
        <f aca="false">G345-J345</f>
        <v>8.160508167</v>
      </c>
      <c r="L345" s="6" t="n">
        <f aca="false">I345/K345</f>
        <v>121.314964673817</v>
      </c>
      <c r="M345" s="25" t="n">
        <f aca="false">C345/L345</f>
        <v>479.759443993487</v>
      </c>
      <c r="N345" s="17" t="n">
        <f aca="false">J345/G345</f>
        <v>0.452314888120805</v>
      </c>
      <c r="O345" s="18" t="n">
        <f aca="false">LN(L345/(3.14*H345^2/4))</f>
        <v>0.602054770546781</v>
      </c>
    </row>
    <row r="346" customFormat="false" ht="14.25" hidden="false" customHeight="false" outlineLevel="0" collapsed="false">
      <c r="A346" s="14" t="n">
        <v>33.2</v>
      </c>
      <c r="B346" s="14" t="n">
        <v>7.2976</v>
      </c>
      <c r="C346" s="19" t="n">
        <v>58387</v>
      </c>
      <c r="G346" s="20" t="n">
        <f aca="false">$G$11</f>
        <v>14.9</v>
      </c>
      <c r="H346" s="20" t="n">
        <f aca="false">$H$11</f>
        <v>9.2</v>
      </c>
      <c r="I346" s="6" t="n">
        <f aca="false">(3.14*POWER(H346,2)*0.25*G346)</f>
        <v>989.99176</v>
      </c>
      <c r="J346" s="6" t="n">
        <f aca="false">B346-C346/(2*10^5/1.8467)</f>
        <v>6.7584836355</v>
      </c>
      <c r="K346" s="24" t="n">
        <f aca="false">G346-J346</f>
        <v>8.1415163645</v>
      </c>
      <c r="L346" s="6" t="n">
        <f aca="false">I346/K346</f>
        <v>121.5979573924</v>
      </c>
      <c r="M346" s="25" t="n">
        <f aca="false">C346/L346</f>
        <v>480.164315684871</v>
      </c>
      <c r="N346" s="17" t="n">
        <f aca="false">J346/G346</f>
        <v>0.453589505738255</v>
      </c>
      <c r="O346" s="18" t="n">
        <f aca="false">LN(L346/(3.14*H346^2/4))</f>
        <v>0.604384764720855</v>
      </c>
    </row>
    <row r="347" customFormat="false" ht="14.25" hidden="false" customHeight="false" outlineLevel="0" collapsed="false">
      <c r="A347" s="14" t="n">
        <v>33.3</v>
      </c>
      <c r="B347" s="14" t="n">
        <v>7.3182</v>
      </c>
      <c r="C347" s="19" t="n">
        <v>58570</v>
      </c>
      <c r="G347" s="20" t="n">
        <f aca="false">$G$11</f>
        <v>14.9</v>
      </c>
      <c r="H347" s="20" t="n">
        <f aca="false">$H$11</f>
        <v>9.2</v>
      </c>
      <c r="I347" s="6" t="n">
        <f aca="false">(3.14*POWER(H347,2)*0.25*G347)</f>
        <v>989.99176</v>
      </c>
      <c r="J347" s="6" t="n">
        <f aca="false">B347-C347/(2*10^5/1.8467)</f>
        <v>6.777393905</v>
      </c>
      <c r="K347" s="24" t="n">
        <f aca="false">G347-J347</f>
        <v>8.122606095</v>
      </c>
      <c r="L347" s="6" t="n">
        <f aca="false">I347/K347</f>
        <v>121.881050049861</v>
      </c>
      <c r="M347" s="25" t="n">
        <f aca="false">C347/L347</f>
        <v>480.55050375788</v>
      </c>
      <c r="N347" s="17" t="n">
        <f aca="false">J347/G347</f>
        <v>0.454858651342282</v>
      </c>
      <c r="O347" s="18" t="n">
        <f aca="false">LN(L347/(3.14*H347^2/4))</f>
        <v>0.606710162610411</v>
      </c>
    </row>
    <row r="348" customFormat="false" ht="14.25" hidden="false" customHeight="false" outlineLevel="0" collapsed="false">
      <c r="A348" s="14" t="n">
        <v>33.4</v>
      </c>
      <c r="B348" s="14" t="n">
        <v>7.3389</v>
      </c>
      <c r="C348" s="19" t="n">
        <v>58745</v>
      </c>
      <c r="G348" s="20" t="n">
        <f aca="false">$G$11</f>
        <v>14.9</v>
      </c>
      <c r="H348" s="20" t="n">
        <f aca="false">$H$11</f>
        <v>9.2</v>
      </c>
      <c r="I348" s="6" t="n">
        <f aca="false">(3.14*POWER(H348,2)*0.25*G348)</f>
        <v>989.99176</v>
      </c>
      <c r="J348" s="6" t="n">
        <f aca="false">B348-C348/(2*10^5/1.8467)</f>
        <v>6.7964780425</v>
      </c>
      <c r="K348" s="24" t="n">
        <f aca="false">G348-J348</f>
        <v>8.1035219575</v>
      </c>
      <c r="L348" s="6" t="n">
        <f aca="false">I348/K348</f>
        <v>122.168085085984</v>
      </c>
      <c r="M348" s="25" t="n">
        <f aca="false">C348/L348</f>
        <v>480.853898615618</v>
      </c>
      <c r="N348" s="17" t="n">
        <f aca="false">J348/G348</f>
        <v>0.456139465939597</v>
      </c>
      <c r="O348" s="18" t="n">
        <f aca="false">LN(L348/(3.14*H348^2/4))</f>
        <v>0.609062436207407</v>
      </c>
    </row>
    <row r="349" customFormat="false" ht="14.25" hidden="false" customHeight="false" outlineLevel="0" collapsed="false">
      <c r="A349" s="14" t="n">
        <v>33.5</v>
      </c>
      <c r="B349" s="14" t="n">
        <v>7.3601</v>
      </c>
      <c r="C349" s="19" t="n">
        <v>58940</v>
      </c>
      <c r="G349" s="20" t="n">
        <f aca="false">$G$11</f>
        <v>14.9</v>
      </c>
      <c r="H349" s="20" t="n">
        <f aca="false">$H$11</f>
        <v>9.2</v>
      </c>
      <c r="I349" s="6" t="n">
        <f aca="false">(3.14*POWER(H349,2)*0.25*G349)</f>
        <v>989.99176</v>
      </c>
      <c r="J349" s="6" t="n">
        <f aca="false">B349-C349/(2*10^5/1.8467)</f>
        <v>6.81587751</v>
      </c>
      <c r="K349" s="24" t="n">
        <f aca="false">G349-J349</f>
        <v>8.08412249</v>
      </c>
      <c r="L349" s="6" t="n">
        <f aca="false">I349/K349</f>
        <v>122.461251821037</v>
      </c>
      <c r="M349" s="25" t="n">
        <f aca="false">C349/L349</f>
        <v>481.295096396156</v>
      </c>
      <c r="N349" s="17" t="n">
        <f aca="false">J349/G349</f>
        <v>0.457441443624161</v>
      </c>
      <c r="O349" s="18" t="n">
        <f aca="false">LN(L349/(3.14*H349^2/4))</f>
        <v>0.611459261372432</v>
      </c>
    </row>
    <row r="350" customFormat="false" ht="14.25" hidden="false" customHeight="false" outlineLevel="0" collapsed="false">
      <c r="A350" s="14" t="n">
        <v>33.6</v>
      </c>
      <c r="B350" s="14" t="n">
        <v>7.3807</v>
      </c>
      <c r="C350" s="19" t="n">
        <v>59117</v>
      </c>
      <c r="G350" s="20" t="n">
        <f aca="false">$G$11</f>
        <v>14.9</v>
      </c>
      <c r="H350" s="20" t="n">
        <f aca="false">$H$11</f>
        <v>9.2</v>
      </c>
      <c r="I350" s="6" t="n">
        <f aca="false">(3.14*POWER(H350,2)*0.25*G350)</f>
        <v>989.99176</v>
      </c>
      <c r="J350" s="6" t="n">
        <f aca="false">B350-C350/(2*10^5/1.8467)</f>
        <v>6.8348431805</v>
      </c>
      <c r="K350" s="24" t="n">
        <f aca="false">G350-J350</f>
        <v>8.0651568195</v>
      </c>
      <c r="L350" s="6" t="n">
        <f aca="false">I350/K350</f>
        <v>122.749226351853</v>
      </c>
      <c r="M350" s="25" t="n">
        <f aca="false">C350/L350</f>
        <v>481.607923381485</v>
      </c>
      <c r="N350" s="17" t="n">
        <f aca="false">J350/G350</f>
        <v>0.458714307416107</v>
      </c>
      <c r="O350" s="18" t="n">
        <f aca="false">LN(L350/(3.14*H350^2/4))</f>
        <v>0.613808057111949</v>
      </c>
    </row>
    <row r="351" customFormat="false" ht="14.25" hidden="false" customHeight="false" outlineLevel="0" collapsed="false">
      <c r="A351" s="14" t="n">
        <v>33.7</v>
      </c>
      <c r="B351" s="14" t="n">
        <v>7.4015</v>
      </c>
      <c r="C351" s="19" t="n">
        <v>59304</v>
      </c>
      <c r="G351" s="20" t="n">
        <f aca="false">$G$11</f>
        <v>14.9</v>
      </c>
      <c r="H351" s="20" t="n">
        <f aca="false">$H$11</f>
        <v>9.2</v>
      </c>
      <c r="I351" s="6" t="n">
        <f aca="false">(3.14*POWER(H351,2)*0.25*G351)</f>
        <v>989.99176</v>
      </c>
      <c r="J351" s="6" t="n">
        <f aca="false">B351-C351/(2*10^5/1.8467)</f>
        <v>6.853916516</v>
      </c>
      <c r="K351" s="24" t="n">
        <f aca="false">G351-J351</f>
        <v>8.046083484</v>
      </c>
      <c r="L351" s="6" t="n">
        <f aca="false">I351/K351</f>
        <v>123.040204836135</v>
      </c>
      <c r="M351" s="25" t="n">
        <f aca="false">C351/L351</f>
        <v>481.988794467477</v>
      </c>
      <c r="N351" s="17" t="n">
        <f aca="false">J351/G351</f>
        <v>0.45999439704698</v>
      </c>
      <c r="O351" s="18" t="n">
        <f aca="false">LN(L351/(3.14*H351^2/4))</f>
        <v>0.616175763638719</v>
      </c>
    </row>
    <row r="352" customFormat="false" ht="14.25" hidden="false" customHeight="false" outlineLevel="0" collapsed="false">
      <c r="A352" s="14" t="n">
        <v>33.8</v>
      </c>
      <c r="B352" s="14" t="n">
        <v>7.4222</v>
      </c>
      <c r="C352" s="19" t="n">
        <v>59488</v>
      </c>
      <c r="G352" s="20" t="n">
        <f aca="false">$G$11</f>
        <v>14.9</v>
      </c>
      <c r="H352" s="20" t="n">
        <f aca="false">$H$11</f>
        <v>9.2</v>
      </c>
      <c r="I352" s="6" t="n">
        <f aca="false">(3.14*POWER(H352,2)*0.25*G352)</f>
        <v>989.99176</v>
      </c>
      <c r="J352" s="6" t="n">
        <f aca="false">B352-C352/(2*10^5/1.8467)</f>
        <v>6.872917552</v>
      </c>
      <c r="K352" s="24" t="n">
        <f aca="false">G352-J352</f>
        <v>8.027082448</v>
      </c>
      <c r="L352" s="6" t="n">
        <f aca="false">I352/K352</f>
        <v>123.331455284437</v>
      </c>
      <c r="M352" s="25" t="n">
        <f aca="false">C352/L352</f>
        <v>482.342479968342</v>
      </c>
      <c r="N352" s="17" t="n">
        <f aca="false">J352/G352</f>
        <v>0.461269634362416</v>
      </c>
      <c r="O352" s="18" t="n">
        <f aca="false">LN(L352/(3.14*H352^2/4))</f>
        <v>0.618540082520477</v>
      </c>
    </row>
    <row r="353" customFormat="false" ht="14.25" hidden="false" customHeight="false" outlineLevel="0" collapsed="false">
      <c r="A353" s="14" t="n">
        <v>33.9</v>
      </c>
      <c r="B353" s="14" t="n">
        <v>7.443</v>
      </c>
      <c r="C353" s="19" t="n">
        <v>59671</v>
      </c>
      <c r="G353" s="20" t="n">
        <f aca="false">$G$11</f>
        <v>14.9</v>
      </c>
      <c r="H353" s="20" t="n">
        <f aca="false">$H$11</f>
        <v>9.2</v>
      </c>
      <c r="I353" s="6" t="n">
        <f aca="false">(3.14*POWER(H353,2)*0.25*G353)</f>
        <v>989.99176</v>
      </c>
      <c r="J353" s="6" t="n">
        <f aca="false">B353-C353/(2*10^5/1.8467)</f>
        <v>6.8920278215</v>
      </c>
      <c r="K353" s="24" t="n">
        <f aca="false">G353-J353</f>
        <v>8.0079721785</v>
      </c>
      <c r="L353" s="6" t="n">
        <f aca="false">I353/K353</f>
        <v>123.625774157652</v>
      </c>
      <c r="M353" s="25" t="n">
        <f aca="false">C353/L353</f>
        <v>482.674429394517</v>
      </c>
      <c r="N353" s="17" t="n">
        <f aca="false">J353/G353</f>
        <v>0.462552202785235</v>
      </c>
      <c r="O353" s="18" t="n">
        <f aca="false">LN(L353/(3.14*H353^2/4))</f>
        <v>0.620923645157816</v>
      </c>
    </row>
    <row r="354" customFormat="false" ht="14.25" hidden="false" customHeight="false" outlineLevel="0" collapsed="false">
      <c r="A354" s="14" t="n">
        <v>34</v>
      </c>
      <c r="B354" s="14" t="n">
        <v>7.4638</v>
      </c>
      <c r="C354" s="19" t="n">
        <v>59842</v>
      </c>
      <c r="G354" s="20" t="n">
        <f aca="false">$G$11</f>
        <v>14.9</v>
      </c>
      <c r="H354" s="20" t="n">
        <f aca="false">$H$11</f>
        <v>9.2</v>
      </c>
      <c r="I354" s="6" t="n">
        <f aca="false">(3.14*POWER(H354,2)*0.25*G354)</f>
        <v>989.99176</v>
      </c>
      <c r="J354" s="6" t="n">
        <f aca="false">B354-C354/(2*10^5/1.8467)</f>
        <v>6.911248893</v>
      </c>
      <c r="K354" s="24" t="n">
        <f aca="false">G354-J354</f>
        <v>7.988751107</v>
      </c>
      <c r="L354" s="6" t="n">
        <f aca="false">I354/K354</f>
        <v>123.923219880081</v>
      </c>
      <c r="M354" s="25" t="n">
        <f aca="false">C354/L354</f>
        <v>482.895780612451</v>
      </c>
      <c r="N354" s="17" t="n">
        <f aca="false">J354/G354</f>
        <v>0.463842207583893</v>
      </c>
      <c r="O354" s="18" t="n">
        <f aca="false">LN(L354/(3.14*H354^2/4))</f>
        <v>0.623326772399205</v>
      </c>
    </row>
    <row r="355" customFormat="false" ht="14.25" hidden="false" customHeight="false" outlineLevel="0" collapsed="false">
      <c r="A355" s="14" t="n">
        <v>34.1</v>
      </c>
      <c r="B355" s="14" t="n">
        <v>7.4844</v>
      </c>
      <c r="C355" s="19" t="n">
        <v>60026</v>
      </c>
      <c r="G355" s="20" t="n">
        <f aca="false">$G$11</f>
        <v>14.9</v>
      </c>
      <c r="H355" s="20" t="n">
        <f aca="false">$H$11</f>
        <v>9.2</v>
      </c>
      <c r="I355" s="6" t="n">
        <f aca="false">(3.14*POWER(H355,2)*0.25*G355)</f>
        <v>989.99176</v>
      </c>
      <c r="J355" s="6" t="n">
        <f aca="false">B355-C355/(2*10^5/1.8467)</f>
        <v>6.930149929</v>
      </c>
      <c r="K355" s="24" t="n">
        <f aca="false">G355-J355</f>
        <v>7.969850071</v>
      </c>
      <c r="L355" s="6" t="n">
        <f aca="false">I355/K355</f>
        <v>124.217112138947</v>
      </c>
      <c r="M355" s="25" t="n">
        <f aca="false">C355/L355</f>
        <v>483.234547691433</v>
      </c>
      <c r="N355" s="17" t="n">
        <f aca="false">J355/G355</f>
        <v>0.465110733489933</v>
      </c>
      <c r="O355" s="18" t="n">
        <f aca="false">LN(L355/(3.14*H355^2/4))</f>
        <v>0.625695531994989</v>
      </c>
    </row>
    <row r="356" customFormat="false" ht="14.25" hidden="false" customHeight="false" outlineLevel="0" collapsed="false">
      <c r="A356" s="14" t="n">
        <v>34.2</v>
      </c>
      <c r="B356" s="14" t="n">
        <v>7.5051</v>
      </c>
      <c r="C356" s="19" t="n">
        <v>60210</v>
      </c>
      <c r="G356" s="20" t="n">
        <f aca="false">$G$11</f>
        <v>14.9</v>
      </c>
      <c r="H356" s="20" t="n">
        <f aca="false">$H$11</f>
        <v>9.2</v>
      </c>
      <c r="I356" s="6" t="n">
        <f aca="false">(3.14*POWER(H356,2)*0.25*G356)</f>
        <v>989.99176</v>
      </c>
      <c r="J356" s="6" t="n">
        <f aca="false">B356-C356/(2*10^5/1.8467)</f>
        <v>6.949150965</v>
      </c>
      <c r="K356" s="24" t="n">
        <f aca="false">G356-J356</f>
        <v>7.950849035</v>
      </c>
      <c r="L356" s="6" t="n">
        <f aca="false">I356/K356</f>
        <v>124.513967708607</v>
      </c>
      <c r="M356" s="25" t="n">
        <f aca="false">C356/L356</f>
        <v>483.560207003491</v>
      </c>
      <c r="N356" s="17" t="n">
        <f aca="false">J356/G356</f>
        <v>0.466385970805369</v>
      </c>
      <c r="O356" s="18" t="n">
        <f aca="false">LN(L356/(3.14*H356^2/4))</f>
        <v>0.628082493132205</v>
      </c>
    </row>
    <row r="357" customFormat="false" ht="14.25" hidden="false" customHeight="false" outlineLevel="0" collapsed="false">
      <c r="A357" s="14" t="n">
        <v>34.3</v>
      </c>
      <c r="B357" s="14" t="n">
        <v>7.5265</v>
      </c>
      <c r="C357" s="19" t="n">
        <v>60398</v>
      </c>
      <c r="G357" s="20" t="n">
        <f aca="false">$G$11</f>
        <v>14.9</v>
      </c>
      <c r="H357" s="20" t="n">
        <f aca="false">$H$11</f>
        <v>9.2</v>
      </c>
      <c r="I357" s="6" t="n">
        <f aca="false">(3.14*POWER(H357,2)*0.25*G357)</f>
        <v>989.99176</v>
      </c>
      <c r="J357" s="6" t="n">
        <f aca="false">B357-C357/(2*10^5/1.8467)</f>
        <v>6.968815067</v>
      </c>
      <c r="K357" s="24" t="n">
        <f aca="false">G357-J357</f>
        <v>7.931184933</v>
      </c>
      <c r="L357" s="6" t="n">
        <f aca="false">I357/K357</f>
        <v>124.822680137094</v>
      </c>
      <c r="M357" s="25" t="n">
        <f aca="false">C357/L357</f>
        <v>483.870398662039</v>
      </c>
      <c r="N357" s="17" t="n">
        <f aca="false">J357/G357</f>
        <v>0.467705709194631</v>
      </c>
      <c r="O357" s="18" t="n">
        <f aca="false">LN(L357/(3.14*H357^2/4))</f>
        <v>0.630558764381573</v>
      </c>
    </row>
    <row r="358" customFormat="false" ht="14.25" hidden="false" customHeight="false" outlineLevel="0" collapsed="false">
      <c r="A358" s="14" t="n">
        <v>34.4</v>
      </c>
      <c r="B358" s="14" t="n">
        <v>7.5471</v>
      </c>
      <c r="C358" s="19" t="n">
        <v>60591</v>
      </c>
      <c r="G358" s="20" t="n">
        <f aca="false">$G$11</f>
        <v>14.9</v>
      </c>
      <c r="H358" s="20" t="n">
        <f aca="false">$H$11</f>
        <v>9.2</v>
      </c>
      <c r="I358" s="6" t="n">
        <f aca="false">(3.14*POWER(H358,2)*0.25*G358)</f>
        <v>989.99176</v>
      </c>
      <c r="J358" s="6" t="n">
        <f aca="false">B358-C358/(2*10^5/1.8467)</f>
        <v>6.9876330015</v>
      </c>
      <c r="K358" s="24" t="n">
        <f aca="false">G358-J358</f>
        <v>7.9123669985</v>
      </c>
      <c r="L358" s="6" t="n">
        <f aca="false">I358/K358</f>
        <v>125.119545161098</v>
      </c>
      <c r="M358" s="25" t="n">
        <f aca="false">C358/L358</f>
        <v>484.264867826893</v>
      </c>
      <c r="N358" s="17" t="n">
        <f aca="false">J358/G358</f>
        <v>0.468968657818792</v>
      </c>
      <c r="O358" s="18" t="n">
        <f aca="false">LN(L358/(3.14*H358^2/4))</f>
        <v>0.632934234658727</v>
      </c>
    </row>
    <row r="359" customFormat="false" ht="14.25" hidden="false" customHeight="false" outlineLevel="0" collapsed="false">
      <c r="A359" s="14" t="n">
        <v>34.5</v>
      </c>
      <c r="B359" s="14" t="n">
        <v>7.5677</v>
      </c>
      <c r="C359" s="19" t="n">
        <v>60777</v>
      </c>
      <c r="G359" s="20" t="n">
        <f aca="false">$G$11</f>
        <v>14.9</v>
      </c>
      <c r="H359" s="20" t="n">
        <f aca="false">$H$11</f>
        <v>9.2</v>
      </c>
      <c r="I359" s="6" t="n">
        <f aca="false">(3.14*POWER(H359,2)*0.25*G359)</f>
        <v>989.99176</v>
      </c>
      <c r="J359" s="6" t="n">
        <f aca="false">B359-C359/(2*10^5/1.8467)</f>
        <v>7.0065155705</v>
      </c>
      <c r="K359" s="24" t="n">
        <f aca="false">G359-J359</f>
        <v>7.8934844295</v>
      </c>
      <c r="L359" s="6" t="n">
        <f aca="false">I359/K359</f>
        <v>125.418852579242</v>
      </c>
      <c r="M359" s="25" t="n">
        <f aca="false">C359/L359</f>
        <v>484.592218395557</v>
      </c>
      <c r="N359" s="17" t="n">
        <f aca="false">J359/G359</f>
        <v>0.470235944328859</v>
      </c>
      <c r="O359" s="18" t="n">
        <f aca="false">LN(L359/(3.14*H359^2/4))</f>
        <v>0.635323549536084</v>
      </c>
    </row>
    <row r="360" customFormat="false" ht="14.25" hidden="false" customHeight="false" outlineLevel="0" collapsed="false">
      <c r="A360" s="14" t="n">
        <v>34.6</v>
      </c>
      <c r="B360" s="14" t="n">
        <v>7.5882</v>
      </c>
      <c r="C360" s="19" t="n">
        <v>60956</v>
      </c>
      <c r="G360" s="20" t="n">
        <f aca="false">$G$11</f>
        <v>14.9</v>
      </c>
      <c r="H360" s="20" t="n">
        <f aca="false">$H$11</f>
        <v>9.2</v>
      </c>
      <c r="I360" s="6" t="n">
        <f aca="false">(3.14*POWER(H360,2)*0.25*G360)</f>
        <v>989.99176</v>
      </c>
      <c r="J360" s="6" t="n">
        <f aca="false">B360-C360/(2*10^5/1.8467)</f>
        <v>7.025362774</v>
      </c>
      <c r="K360" s="24" t="n">
        <f aca="false">G360-J360</f>
        <v>7.874637226</v>
      </c>
      <c r="L360" s="6" t="n">
        <f aca="false">I360/K360</f>
        <v>125.719030805801</v>
      </c>
      <c r="M360" s="25" t="n">
        <f aca="false">C360/L360</f>
        <v>484.858971703013</v>
      </c>
      <c r="N360" s="17" t="n">
        <f aca="false">J360/G360</f>
        <v>0.471500857315436</v>
      </c>
      <c r="O360" s="18" t="n">
        <f aca="false">LN(L360/(3.14*H360^2/4))</f>
        <v>0.637714095840495</v>
      </c>
    </row>
    <row r="361" customFormat="false" ht="14.25" hidden="false" customHeight="false" outlineLevel="0" collapsed="false">
      <c r="A361" s="14" t="n">
        <v>34.7</v>
      </c>
      <c r="B361" s="14" t="n">
        <v>7.6088</v>
      </c>
      <c r="C361" s="19" t="n">
        <v>61149</v>
      </c>
      <c r="G361" s="20" t="n">
        <f aca="false">$G$11</f>
        <v>14.9</v>
      </c>
      <c r="H361" s="20" t="n">
        <f aca="false">$H$11</f>
        <v>9.2</v>
      </c>
      <c r="I361" s="6" t="n">
        <f aca="false">(3.14*POWER(H361,2)*0.25*G361)</f>
        <v>989.99176</v>
      </c>
      <c r="J361" s="6" t="n">
        <f aca="false">B361-C361/(2*10^5/1.8467)</f>
        <v>7.0441807085</v>
      </c>
      <c r="K361" s="24" t="n">
        <f aca="false">G361-J361</f>
        <v>7.8558192915</v>
      </c>
      <c r="L361" s="6" t="n">
        <f aca="false">I361/K361</f>
        <v>126.020179852046</v>
      </c>
      <c r="M361" s="25" t="n">
        <f aca="false">C361/L361</f>
        <v>485.231810268738</v>
      </c>
      <c r="N361" s="17" t="n">
        <f aca="false">J361/G361</f>
        <v>0.472763805939597</v>
      </c>
      <c r="O361" s="18" t="n">
        <f aca="false">LN(L361/(3.14*H361^2/4))</f>
        <v>0.640106644773283</v>
      </c>
    </row>
    <row r="362" customFormat="false" ht="14.25" hidden="false" customHeight="false" outlineLevel="0" collapsed="false">
      <c r="A362" s="14" t="n">
        <v>34.8</v>
      </c>
      <c r="B362" s="14" t="n">
        <v>7.6295</v>
      </c>
      <c r="C362" s="19" t="n">
        <v>61344</v>
      </c>
      <c r="G362" s="20" t="n">
        <f aca="false">$G$11</f>
        <v>14.9</v>
      </c>
      <c r="H362" s="20" t="n">
        <f aca="false">$H$11</f>
        <v>9.2</v>
      </c>
      <c r="I362" s="6" t="n">
        <f aca="false">(3.14*POWER(H362,2)*0.25*G362)</f>
        <v>989.99176</v>
      </c>
      <c r="J362" s="6" t="n">
        <f aca="false">B362-C362/(2*10^5/1.8467)</f>
        <v>7.063080176</v>
      </c>
      <c r="K362" s="24" t="n">
        <f aca="false">G362-J362</f>
        <v>7.836919824</v>
      </c>
      <c r="L362" s="6" t="n">
        <f aca="false">I362/K362</f>
        <v>126.324089340333</v>
      </c>
      <c r="M362" s="25" t="n">
        <f aca="false">C362/L362</f>
        <v>485.608092014277</v>
      </c>
      <c r="N362" s="17" t="n">
        <f aca="false">J362/G362</f>
        <v>0.474032226577181</v>
      </c>
      <c r="O362" s="18" t="n">
        <f aca="false">LN(L362/(3.14*H362^2/4))</f>
        <v>0.642515335378341</v>
      </c>
    </row>
    <row r="363" customFormat="false" ht="14.25" hidden="false" customHeight="false" outlineLevel="0" collapsed="false">
      <c r="A363" s="14" t="n">
        <v>34.9</v>
      </c>
      <c r="B363" s="14" t="n">
        <v>7.6501</v>
      </c>
      <c r="C363" s="19" t="n">
        <v>61545</v>
      </c>
      <c r="G363" s="20" t="n">
        <f aca="false">$G$11</f>
        <v>14.9</v>
      </c>
      <c r="H363" s="20" t="n">
        <f aca="false">$H$11</f>
        <v>9.2</v>
      </c>
      <c r="I363" s="6" t="n">
        <f aca="false">(3.14*POWER(H363,2)*0.25*G363)</f>
        <v>989.99176</v>
      </c>
      <c r="J363" s="6" t="n">
        <f aca="false">B363-C363/(2*10^5/1.8467)</f>
        <v>7.0818242425</v>
      </c>
      <c r="K363" s="24" t="n">
        <f aca="false">G363-J363</f>
        <v>7.8181757575</v>
      </c>
      <c r="L363" s="6" t="n">
        <f aca="false">I363/K363</f>
        <v>126.62695118491</v>
      </c>
      <c r="M363" s="25" t="n">
        <f aca="false">C363/L363</f>
        <v>486.03397163158</v>
      </c>
      <c r="N363" s="17" t="n">
        <f aca="false">J363/G363</f>
        <v>0.47529021761745</v>
      </c>
      <c r="O363" s="18" t="n">
        <f aca="false">LN(L363/(3.14*H363^2/4))</f>
        <v>0.644909964700065</v>
      </c>
    </row>
    <row r="364" customFormat="false" ht="14.25" hidden="false" customHeight="false" outlineLevel="0" collapsed="false">
      <c r="A364" s="14" t="n">
        <v>35</v>
      </c>
      <c r="B364" s="14" t="n">
        <v>7.6708</v>
      </c>
      <c r="C364" s="19" t="n">
        <v>61739</v>
      </c>
      <c r="G364" s="20" t="n">
        <f aca="false">$G$11</f>
        <v>14.9</v>
      </c>
      <c r="H364" s="20" t="n">
        <f aca="false">$H$11</f>
        <v>9.2</v>
      </c>
      <c r="I364" s="6" t="n">
        <f aca="false">(3.14*POWER(H364,2)*0.25*G364)</f>
        <v>989.99176</v>
      </c>
      <c r="J364" s="6" t="n">
        <f aca="false">B364-C364/(2*10^5/1.8467)</f>
        <v>7.1007329435</v>
      </c>
      <c r="K364" s="24" t="n">
        <f aca="false">G364-J364</f>
        <v>7.7992670565</v>
      </c>
      <c r="L364" s="6" t="n">
        <f aca="false">I364/K364</f>
        <v>126.933948129771</v>
      </c>
      <c r="M364" s="25" t="n">
        <f aca="false">C364/L364</f>
        <v>486.386824877465</v>
      </c>
      <c r="N364" s="17" t="n">
        <f aca="false">J364/G364</f>
        <v>0.47655925795302</v>
      </c>
      <c r="O364" s="18" t="n">
        <f aca="false">LN(L364/(3.14*H364^2/4))</f>
        <v>0.647331450786438</v>
      </c>
    </row>
    <row r="365" customFormat="false" ht="14.25" hidden="false" customHeight="false" outlineLevel="0" collapsed="false">
      <c r="A365" s="14" t="n">
        <v>35.1</v>
      </c>
      <c r="B365" s="14" t="n">
        <v>7.6922</v>
      </c>
      <c r="C365" s="19" t="n">
        <v>61952</v>
      </c>
      <c r="G365" s="20" t="n">
        <f aca="false">$G$11</f>
        <v>14.9</v>
      </c>
      <c r="H365" s="20" t="n">
        <f aca="false">$H$11</f>
        <v>9.2</v>
      </c>
      <c r="I365" s="6" t="n">
        <f aca="false">(3.14*POWER(H365,2)*0.25*G365)</f>
        <v>989.99176</v>
      </c>
      <c r="J365" s="6" t="n">
        <f aca="false">B365-C365/(2*10^5/1.8467)</f>
        <v>7.120166208</v>
      </c>
      <c r="K365" s="24" t="n">
        <f aca="false">G365-J365</f>
        <v>7.779833792</v>
      </c>
      <c r="L365" s="6" t="n">
        <f aca="false">I365/K365</f>
        <v>127.251016727119</v>
      </c>
      <c r="M365" s="25" t="n">
        <f aca="false">C365/L365</f>
        <v>486.848762339178</v>
      </c>
      <c r="N365" s="17" t="n">
        <f aca="false">J365/G365</f>
        <v>0.477863503892617</v>
      </c>
      <c r="O365" s="18" t="n">
        <f aca="false">LN(L365/(3.14*H365^2/4))</f>
        <v>0.64982623848546</v>
      </c>
    </row>
    <row r="366" customFormat="false" ht="14.25" hidden="false" customHeight="false" outlineLevel="0" collapsed="false">
      <c r="A366" s="14" t="n">
        <v>35.2</v>
      </c>
      <c r="B366" s="14" t="n">
        <v>7.7128</v>
      </c>
      <c r="C366" s="19" t="n">
        <v>62151</v>
      </c>
      <c r="G366" s="20" t="n">
        <f aca="false">$G$11</f>
        <v>14.9</v>
      </c>
      <c r="H366" s="20" t="n">
        <f aca="false">$H$11</f>
        <v>9.2</v>
      </c>
      <c r="I366" s="6" t="n">
        <f aca="false">(3.14*POWER(H366,2)*0.25*G366)</f>
        <v>989.99176</v>
      </c>
      <c r="J366" s="6" t="n">
        <f aca="false">B366-C366/(2*10^5/1.8467)</f>
        <v>7.1389287415</v>
      </c>
      <c r="K366" s="24" t="n">
        <f aca="false">G366-J366</f>
        <v>7.7610712585</v>
      </c>
      <c r="L366" s="6" t="n">
        <f aca="false">I366/K366</f>
        <v>127.558648416706</v>
      </c>
      <c r="M366" s="25" t="n">
        <f aca="false">C366/L366</f>
        <v>487.234701617146</v>
      </c>
      <c r="N366" s="17" t="n">
        <f aca="false">J366/G366</f>
        <v>0.479122734328859</v>
      </c>
      <c r="O366" s="18" t="n">
        <f aca="false">LN(L366/(3.14*H366^2/4))</f>
        <v>0.652240839508368</v>
      </c>
    </row>
    <row r="367" customFormat="false" ht="14.25" hidden="false" customHeight="false" outlineLevel="0" collapsed="false">
      <c r="A367" s="14" t="n">
        <v>35.3</v>
      </c>
      <c r="B367" s="14" t="n">
        <v>7.7335</v>
      </c>
      <c r="C367" s="19" t="n">
        <v>62337</v>
      </c>
      <c r="G367" s="20" t="n">
        <f aca="false">$G$11</f>
        <v>14.9</v>
      </c>
      <c r="H367" s="20" t="n">
        <f aca="false">$H$11</f>
        <v>9.2</v>
      </c>
      <c r="I367" s="6" t="n">
        <f aca="false">(3.14*POWER(H367,2)*0.25*G367)</f>
        <v>989.99176</v>
      </c>
      <c r="J367" s="6" t="n">
        <f aca="false">B367-C367/(2*10^5/1.8467)</f>
        <v>7.1579113105</v>
      </c>
      <c r="K367" s="24" t="n">
        <f aca="false">G367-J367</f>
        <v>7.7420886895</v>
      </c>
      <c r="L367" s="6" t="n">
        <f aca="false">I367/K367</f>
        <v>127.871405211703</v>
      </c>
      <c r="M367" s="25" t="n">
        <f aca="false">C367/L367</f>
        <v>487.497575371094</v>
      </c>
      <c r="N367" s="17" t="n">
        <f aca="false">J367/G367</f>
        <v>0.480396732248322</v>
      </c>
      <c r="O367" s="18" t="n">
        <f aca="false">LN(L367/(3.14*H367^2/4))</f>
        <v>0.654689705229953</v>
      </c>
    </row>
    <row r="368" customFormat="false" ht="14.25" hidden="false" customHeight="false" outlineLevel="0" collapsed="false">
      <c r="A368" s="14" t="n">
        <v>35.4</v>
      </c>
      <c r="B368" s="14" t="n">
        <v>7.7542</v>
      </c>
      <c r="C368" s="19" t="n">
        <v>62538</v>
      </c>
      <c r="G368" s="20" t="n">
        <f aca="false">$G$11</f>
        <v>14.9</v>
      </c>
      <c r="H368" s="20" t="n">
        <f aca="false">$H$11</f>
        <v>9.2</v>
      </c>
      <c r="I368" s="6" t="n">
        <f aca="false">(3.14*POWER(H368,2)*0.25*G368)</f>
        <v>989.99176</v>
      </c>
      <c r="J368" s="6" t="n">
        <f aca="false">B368-C368/(2*10^5/1.8467)</f>
        <v>7.176755377</v>
      </c>
      <c r="K368" s="24" t="n">
        <f aca="false">G368-J368</f>
        <v>7.723244623</v>
      </c>
      <c r="L368" s="6" t="n">
        <f aca="false">I368/K368</f>
        <v>128.183400672275</v>
      </c>
      <c r="M368" s="25" t="n">
        <f aca="false">C368/L368</f>
        <v>487.879083188707</v>
      </c>
      <c r="N368" s="17" t="n">
        <f aca="false">J368/G368</f>
        <v>0.481661434697987</v>
      </c>
      <c r="O368" s="18" t="n">
        <f aca="false">LN(L368/(3.14*H368^2/4))</f>
        <v>0.657126649257604</v>
      </c>
    </row>
    <row r="369" customFormat="false" ht="14.25" hidden="false" customHeight="false" outlineLevel="0" collapsed="false">
      <c r="A369" s="14" t="n">
        <v>35.5</v>
      </c>
      <c r="B369" s="14" t="n">
        <v>7.7748</v>
      </c>
      <c r="C369" s="19" t="n">
        <v>62741</v>
      </c>
      <c r="G369" s="20" t="n">
        <f aca="false">$G$11</f>
        <v>14.9</v>
      </c>
      <c r="H369" s="20" t="n">
        <f aca="false">$H$11</f>
        <v>9.2</v>
      </c>
      <c r="I369" s="6" t="n">
        <f aca="false">(3.14*POWER(H369,2)*0.25*G369)</f>
        <v>989.99176</v>
      </c>
      <c r="J369" s="6" t="n">
        <f aca="false">B369-C369/(2*10^5/1.8467)</f>
        <v>7.1954809765</v>
      </c>
      <c r="K369" s="24" t="n">
        <f aca="false">G369-J369</f>
        <v>7.7045190235</v>
      </c>
      <c r="L369" s="6" t="n">
        <f aca="false">I369/K369</f>
        <v>128.494946534673</v>
      </c>
      <c r="M369" s="25" t="n">
        <f aca="false">C369/L369</f>
        <v>488.276011563383</v>
      </c>
      <c r="N369" s="17" t="n">
        <f aca="false">J369/G369</f>
        <v>0.482918186342282</v>
      </c>
      <c r="O369" s="18" t="n">
        <f aca="false">LN(L369/(3.14*H369^2/4))</f>
        <v>0.65955417007328</v>
      </c>
    </row>
    <row r="370" customFormat="false" ht="14.25" hidden="false" customHeight="false" outlineLevel="0" collapsed="false">
      <c r="A370" s="14" t="n">
        <v>35.6</v>
      </c>
      <c r="B370" s="14" t="n">
        <v>7.7954</v>
      </c>
      <c r="C370" s="19" t="n">
        <v>62937</v>
      </c>
      <c r="G370" s="20" t="n">
        <f aca="false">$G$11</f>
        <v>14.9</v>
      </c>
      <c r="H370" s="20" t="n">
        <f aca="false">$H$11</f>
        <v>9.2</v>
      </c>
      <c r="I370" s="6" t="n">
        <f aca="false">(3.14*POWER(H370,2)*0.25*G370)</f>
        <v>989.99176</v>
      </c>
      <c r="J370" s="6" t="n">
        <f aca="false">B370-C370/(2*10^5/1.8467)</f>
        <v>7.2142712105</v>
      </c>
      <c r="K370" s="24" t="n">
        <f aca="false">G370-J370</f>
        <v>7.6857287895</v>
      </c>
      <c r="L370" s="6" t="n">
        <f aca="false">I370/K370</f>
        <v>128.809093726088</v>
      </c>
      <c r="M370" s="25" t="n">
        <f aca="false">C370/L370</f>
        <v>488.606807015001</v>
      </c>
      <c r="N370" s="17" t="n">
        <f aca="false">J370/G370</f>
        <v>0.484179275872483</v>
      </c>
      <c r="O370" s="18" t="n">
        <f aca="false">LN(L370/(3.14*H370^2/4))</f>
        <v>0.661996007731103</v>
      </c>
    </row>
    <row r="371" customFormat="false" ht="14.25" hidden="false" customHeight="false" outlineLevel="0" collapsed="false">
      <c r="A371" s="14" t="n">
        <v>35.7</v>
      </c>
      <c r="B371" s="14" t="n">
        <v>7.8159</v>
      </c>
      <c r="C371" s="19" t="n">
        <v>63144</v>
      </c>
      <c r="G371" s="20" t="n">
        <f aca="false">$G$11</f>
        <v>14.9</v>
      </c>
      <c r="H371" s="20" t="n">
        <f aca="false">$H$11</f>
        <v>9.2</v>
      </c>
      <c r="I371" s="6" t="n">
        <f aca="false">(3.14*POWER(H371,2)*0.25*G371)</f>
        <v>989.99176</v>
      </c>
      <c r="J371" s="6" t="n">
        <f aca="false">B371-C371/(2*10^5/1.8467)</f>
        <v>7.232859876</v>
      </c>
      <c r="K371" s="24" t="n">
        <f aca="false">G371-J371</f>
        <v>7.667140124</v>
      </c>
      <c r="L371" s="6" t="n">
        <f aca="false">I371/K371</f>
        <v>129.121386069505</v>
      </c>
      <c r="M371" s="25" t="n">
        <f aca="false">C371/L371</f>
        <v>489.028207658876</v>
      </c>
      <c r="N371" s="17" t="n">
        <f aca="false">J371/G371</f>
        <v>0.485426837315436</v>
      </c>
      <c r="O371" s="18" t="n">
        <f aca="false">LN(L371/(3.14*H371^2/4))</f>
        <v>0.664417532292806</v>
      </c>
    </row>
    <row r="372" customFormat="false" ht="14.25" hidden="false" customHeight="false" outlineLevel="0" collapsed="false">
      <c r="A372" s="14" t="n">
        <v>35.8</v>
      </c>
      <c r="B372" s="14" t="n">
        <v>7.8365</v>
      </c>
      <c r="C372" s="19" t="n">
        <v>63350</v>
      </c>
      <c r="G372" s="20" t="n">
        <f aca="false">$G$11</f>
        <v>14.9</v>
      </c>
      <c r="H372" s="20" t="n">
        <f aca="false">$H$11</f>
        <v>9.2</v>
      </c>
      <c r="I372" s="6" t="n">
        <f aca="false">(3.14*POWER(H372,2)*0.25*G372)</f>
        <v>989.99176</v>
      </c>
      <c r="J372" s="6" t="n">
        <f aca="false">B372-C372/(2*10^5/1.8467)</f>
        <v>7.251557775</v>
      </c>
      <c r="K372" s="24" t="n">
        <f aca="false">G372-J372</f>
        <v>7.648442225</v>
      </c>
      <c r="L372" s="6" t="n">
        <f aca="false">I372/K372</f>
        <v>129.43704494022</v>
      </c>
      <c r="M372" s="25" t="n">
        <f aca="false">C372/L372</f>
        <v>489.427119023445</v>
      </c>
      <c r="N372" s="17" t="n">
        <f aca="false">J372/G372</f>
        <v>0.486681729865772</v>
      </c>
      <c r="O372" s="18" t="n">
        <f aca="false">LN(L372/(3.14*H372^2/4))</f>
        <v>0.666859216567473</v>
      </c>
    </row>
    <row r="373" customFormat="false" ht="14.25" hidden="false" customHeight="false" outlineLevel="0" collapsed="false">
      <c r="A373" s="14" t="n">
        <v>35.9</v>
      </c>
      <c r="B373" s="14" t="n">
        <v>7.8577</v>
      </c>
      <c r="C373" s="19" t="n">
        <v>63550</v>
      </c>
      <c r="G373" s="20" t="n">
        <f aca="false">$G$11</f>
        <v>14.9</v>
      </c>
      <c r="H373" s="20" t="n">
        <f aca="false">$H$11</f>
        <v>9.2</v>
      </c>
      <c r="I373" s="6" t="n">
        <f aca="false">(3.14*POWER(H373,2)*0.25*G373)</f>
        <v>989.99176</v>
      </c>
      <c r="J373" s="6" t="n">
        <f aca="false">B373-C373/(2*10^5/1.8467)</f>
        <v>7.270911075</v>
      </c>
      <c r="K373" s="24" t="n">
        <f aca="false">G373-J373</f>
        <v>7.629088925</v>
      </c>
      <c r="L373" s="6" t="n">
        <f aca="false">I373/K373</f>
        <v>129.765397904311</v>
      </c>
      <c r="M373" s="25" t="n">
        <f aca="false">C373/L373</f>
        <v>489.729935917598</v>
      </c>
      <c r="N373" s="17" t="n">
        <f aca="false">J373/G373</f>
        <v>0.487980609060403</v>
      </c>
      <c r="O373" s="18" t="n">
        <f aca="false">LN(L373/(3.14*H373^2/4))</f>
        <v>0.66939278173089</v>
      </c>
    </row>
    <row r="374" customFormat="false" ht="14.25" hidden="false" customHeight="false" outlineLevel="0" collapsed="false">
      <c r="A374" s="14" t="n">
        <v>36</v>
      </c>
      <c r="B374" s="14" t="n">
        <v>7.8784</v>
      </c>
      <c r="C374" s="19" t="n">
        <v>63747</v>
      </c>
      <c r="G374" s="20" t="n">
        <f aca="false">$G$11</f>
        <v>14.9</v>
      </c>
      <c r="H374" s="20" t="n">
        <f aca="false">$H$11</f>
        <v>9.2</v>
      </c>
      <c r="I374" s="6" t="n">
        <f aca="false">(3.14*POWER(H374,2)*0.25*G374)</f>
        <v>989.99176</v>
      </c>
      <c r="J374" s="6" t="n">
        <f aca="false">B374-C374/(2*10^5/1.8467)</f>
        <v>7.2897920755</v>
      </c>
      <c r="K374" s="24" t="n">
        <f aca="false">G374-J374</f>
        <v>7.6102079245</v>
      </c>
      <c r="L374" s="6" t="n">
        <f aca="false">I374/K374</f>
        <v>130.087347129224</v>
      </c>
      <c r="M374" s="25" t="n">
        <f aca="false">C374/L374</f>
        <v>490.032285281952</v>
      </c>
      <c r="N374" s="17" t="n">
        <f aca="false">J374/G374</f>
        <v>0.489247790302013</v>
      </c>
      <c r="O374" s="18" t="n">
        <f aca="false">LN(L374/(3.14*H374^2/4))</f>
        <v>0.671870718914936</v>
      </c>
    </row>
    <row r="375" customFormat="false" ht="14.25" hidden="false" customHeight="false" outlineLevel="0" collapsed="false">
      <c r="A375" s="14" t="n">
        <v>36.1</v>
      </c>
      <c r="B375" s="14" t="n">
        <v>7.8989</v>
      </c>
      <c r="C375" s="19" t="n">
        <v>63952</v>
      </c>
      <c r="G375" s="20" t="n">
        <f aca="false">$G$11</f>
        <v>14.9</v>
      </c>
      <c r="H375" s="20" t="n">
        <f aca="false">$H$11</f>
        <v>9.2</v>
      </c>
      <c r="I375" s="6" t="n">
        <f aca="false">(3.14*POWER(H375,2)*0.25*G375)</f>
        <v>989.99176</v>
      </c>
      <c r="J375" s="6" t="n">
        <f aca="false">B375-C375/(2*10^5/1.8467)</f>
        <v>7.308399208</v>
      </c>
      <c r="K375" s="24" t="n">
        <f aca="false">G375-J375</f>
        <v>7.591600792</v>
      </c>
      <c r="L375" s="6" t="n">
        <f aca="false">I375/K375</f>
        <v>130.406193255479</v>
      </c>
      <c r="M375" s="25" t="n">
        <f aca="false">C375/L375</f>
        <v>490.406156360316</v>
      </c>
      <c r="N375" s="17" t="n">
        <f aca="false">J375/G375</f>
        <v>0.49049659114094</v>
      </c>
      <c r="O375" s="18" t="n">
        <f aca="false">LN(L375/(3.14*H375^2/4))</f>
        <v>0.674318735744958</v>
      </c>
    </row>
    <row r="376" customFormat="false" ht="14.25" hidden="false" customHeight="false" outlineLevel="0" collapsed="false">
      <c r="A376" s="14" t="n">
        <v>36.2</v>
      </c>
      <c r="B376" s="14" t="n">
        <v>7.9196</v>
      </c>
      <c r="C376" s="19" t="n">
        <v>64167</v>
      </c>
      <c r="G376" s="20" t="n">
        <f aca="false">$G$11</f>
        <v>14.9</v>
      </c>
      <c r="H376" s="20" t="n">
        <f aca="false">$H$11</f>
        <v>9.2</v>
      </c>
      <c r="I376" s="6" t="n">
        <f aca="false">(3.14*POWER(H376,2)*0.25*G376)</f>
        <v>989.99176</v>
      </c>
      <c r="J376" s="6" t="n">
        <f aca="false">B376-C376/(2*10^5/1.8467)</f>
        <v>7.3271140055</v>
      </c>
      <c r="K376" s="24" t="n">
        <f aca="false">G376-J376</f>
        <v>7.5728859945</v>
      </c>
      <c r="L376" s="6" t="n">
        <f aca="false">I376/K376</f>
        <v>130.728464778026</v>
      </c>
      <c r="M376" s="25" t="n">
        <f aca="false">C376/L376</f>
        <v>490.841838531143</v>
      </c>
      <c r="N376" s="17" t="n">
        <f aca="false">J376/G376</f>
        <v>0.491752617818792</v>
      </c>
      <c r="O376" s="18" t="n">
        <f aca="false">LN(L376/(3.14*H376^2/4))</f>
        <v>0.676786977138774</v>
      </c>
    </row>
    <row r="377" customFormat="false" ht="14.25" hidden="false" customHeight="false" outlineLevel="0" collapsed="false">
      <c r="A377" s="14" t="n">
        <v>36.3</v>
      </c>
      <c r="B377" s="14" t="n">
        <v>7.9403</v>
      </c>
      <c r="C377" s="19" t="n">
        <v>64366</v>
      </c>
      <c r="G377" s="20" t="n">
        <f aca="false">$G$11</f>
        <v>14.9</v>
      </c>
      <c r="H377" s="20" t="n">
        <f aca="false">$H$11</f>
        <v>9.2</v>
      </c>
      <c r="I377" s="6" t="n">
        <f aca="false">(3.14*POWER(H377,2)*0.25*G377)</f>
        <v>989.99176</v>
      </c>
      <c r="J377" s="6" t="n">
        <f aca="false">B377-C377/(2*10^5/1.8467)</f>
        <v>7.345976539</v>
      </c>
      <c r="K377" s="24" t="n">
        <f aca="false">G377-J377</f>
        <v>7.554023461</v>
      </c>
      <c r="L377" s="6" t="n">
        <f aca="false">I377/K377</f>
        <v>131.054896124051</v>
      </c>
      <c r="M377" s="25" t="n">
        <f aca="false">C377/L377</f>
        <v>491.137698045816</v>
      </c>
      <c r="N377" s="17" t="n">
        <f aca="false">J377/G377</f>
        <v>0.49301855966443</v>
      </c>
      <c r="O377" s="18" t="n">
        <f aca="false">LN(L377/(3.14*H377^2/4))</f>
        <v>0.679280882894195</v>
      </c>
    </row>
    <row r="378" customFormat="false" ht="14.25" hidden="false" customHeight="false" outlineLevel="0" collapsed="false">
      <c r="A378" s="14" t="n">
        <v>36.4</v>
      </c>
      <c r="B378" s="14" t="n">
        <v>7.9611</v>
      </c>
      <c r="C378" s="19" t="n">
        <v>64579</v>
      </c>
      <c r="G378" s="20" t="n">
        <f aca="false">$G$11</f>
        <v>14.9</v>
      </c>
      <c r="H378" s="20" t="n">
        <f aca="false">$H$11</f>
        <v>9.2</v>
      </c>
      <c r="I378" s="6" t="n">
        <f aca="false">(3.14*POWER(H378,2)*0.25*G378)</f>
        <v>989.99176</v>
      </c>
      <c r="J378" s="6" t="n">
        <f aca="false">B378-C378/(2*10^5/1.8467)</f>
        <v>7.3648098035</v>
      </c>
      <c r="K378" s="24" t="n">
        <f aca="false">G378-J378</f>
        <v>7.5351901965</v>
      </c>
      <c r="L378" s="6" t="n">
        <f aca="false">I378/K378</f>
        <v>131.382451429008</v>
      </c>
      <c r="M378" s="25" t="n">
        <f aca="false">C378/L378</f>
        <v>491.534442367251</v>
      </c>
      <c r="N378" s="17" t="n">
        <f aca="false">J378/G378</f>
        <v>0.494282537147651</v>
      </c>
      <c r="O378" s="18" t="n">
        <f aca="false">LN(L378/(3.14*H378^2/4))</f>
        <v>0.681777139452969</v>
      </c>
    </row>
    <row r="379" customFormat="false" ht="14.25" hidden="false" customHeight="false" outlineLevel="0" collapsed="false">
      <c r="A379" s="14" t="n">
        <v>36.5</v>
      </c>
      <c r="B379" s="14" t="n">
        <v>7.9819</v>
      </c>
      <c r="C379" s="19" t="n">
        <v>64798</v>
      </c>
      <c r="G379" s="20" t="n">
        <f aca="false">$G$11</f>
        <v>14.9</v>
      </c>
      <c r="H379" s="20" t="n">
        <f aca="false">$H$11</f>
        <v>9.2</v>
      </c>
      <c r="I379" s="6" t="n">
        <f aca="false">(3.14*POWER(H379,2)*0.25*G379)</f>
        <v>989.99176</v>
      </c>
      <c r="J379" s="6" t="n">
        <f aca="false">B379-C379/(2*10^5/1.8467)</f>
        <v>7.383587667</v>
      </c>
      <c r="K379" s="24" t="n">
        <f aca="false">G379-J379</f>
        <v>7.516412333</v>
      </c>
      <c r="L379" s="6" t="n">
        <f aca="false">I379/K379</f>
        <v>131.71067740038</v>
      </c>
      <c r="M379" s="25" t="n">
        <f aca="false">C379/L379</f>
        <v>491.972262833515</v>
      </c>
      <c r="N379" s="17" t="n">
        <f aca="false">J379/G379</f>
        <v>0.495542796442953</v>
      </c>
      <c r="O379" s="18" t="n">
        <f aca="false">LN(L379/(3.14*H379^2/4))</f>
        <v>0.684272272207808</v>
      </c>
    </row>
    <row r="380" customFormat="false" ht="14.25" hidden="false" customHeight="false" outlineLevel="0" collapsed="false">
      <c r="A380" s="14" t="n">
        <v>36.6</v>
      </c>
      <c r="B380" s="14" t="n">
        <v>8.0026</v>
      </c>
      <c r="C380" s="19" t="n">
        <v>65012</v>
      </c>
      <c r="G380" s="20" t="n">
        <f aca="false">$G$11</f>
        <v>14.9</v>
      </c>
      <c r="H380" s="20" t="n">
        <f aca="false">$H$11</f>
        <v>9.2</v>
      </c>
      <c r="I380" s="6" t="n">
        <f aca="false">(3.14*POWER(H380,2)*0.25*G380)</f>
        <v>989.99176</v>
      </c>
      <c r="J380" s="6" t="n">
        <f aca="false">B380-C380/(2*10^5/1.8467)</f>
        <v>7.402311698</v>
      </c>
      <c r="K380" s="24" t="n">
        <f aca="false">G380-J380</f>
        <v>7.497688302</v>
      </c>
      <c r="L380" s="6" t="n">
        <f aca="false">I380/K380</f>
        <v>132.039599423721</v>
      </c>
      <c r="M380" s="25" t="n">
        <f aca="false">C380/L380</f>
        <v>492.367443431675</v>
      </c>
      <c r="N380" s="17" t="n">
        <f aca="false">J380/G380</f>
        <v>0.496799442818792</v>
      </c>
      <c r="O380" s="18" t="n">
        <f aca="false">LN(L380/(3.14*H380^2/4))</f>
        <v>0.686766466320669</v>
      </c>
    </row>
    <row r="381" customFormat="false" ht="14.25" hidden="false" customHeight="false" outlineLevel="0" collapsed="false">
      <c r="A381" s="14" t="n">
        <v>36.7</v>
      </c>
      <c r="B381" s="14" t="n">
        <v>8.024</v>
      </c>
      <c r="C381" s="19" t="n">
        <v>65245</v>
      </c>
      <c r="G381" s="20" t="n">
        <f aca="false">$G$11</f>
        <v>14.9</v>
      </c>
      <c r="H381" s="20" t="n">
        <f aca="false">$H$11</f>
        <v>9.2</v>
      </c>
      <c r="I381" s="6" t="n">
        <f aca="false">(3.14*POWER(H381,2)*0.25*G381)</f>
        <v>989.99176</v>
      </c>
      <c r="J381" s="6" t="n">
        <f aca="false">B381-C381/(2*10^5/1.8467)</f>
        <v>7.4215602925</v>
      </c>
      <c r="K381" s="24" t="n">
        <f aca="false">G381-J381</f>
        <v>7.4784397075</v>
      </c>
      <c r="L381" s="6" t="n">
        <f aca="false">I381/K381</f>
        <v>132.379453297879</v>
      </c>
      <c r="M381" s="25" t="n">
        <f aca="false">C381/L381</f>
        <v>492.863494859632</v>
      </c>
      <c r="N381" s="17" t="n">
        <f aca="false">J381/G381</f>
        <v>0.498091294798658</v>
      </c>
      <c r="O381" s="18" t="n">
        <f aca="false">LN(L381/(3.14*H381^2/4))</f>
        <v>0.689337037978054</v>
      </c>
    </row>
    <row r="382" customFormat="false" ht="14.25" hidden="false" customHeight="false" outlineLevel="0" collapsed="false">
      <c r="A382" s="14" t="n">
        <v>36.8</v>
      </c>
      <c r="B382" s="14" t="n">
        <v>8.0445</v>
      </c>
      <c r="C382" s="19" t="n">
        <v>65469</v>
      </c>
      <c r="G382" s="20" t="n">
        <f aca="false">$G$11</f>
        <v>14.9</v>
      </c>
      <c r="H382" s="20" t="n">
        <f aca="false">$H$11</f>
        <v>9.2</v>
      </c>
      <c r="I382" s="6" t="n">
        <f aca="false">(3.14*POWER(H382,2)*0.25*G382)</f>
        <v>989.99176</v>
      </c>
      <c r="J382" s="6" t="n">
        <f aca="false">B382-C382/(2*10^5/1.8467)</f>
        <v>7.4399919885</v>
      </c>
      <c r="K382" s="24" t="n">
        <f aca="false">G382-J382</f>
        <v>7.4600080115</v>
      </c>
      <c r="L382" s="6" t="n">
        <f aca="false">I382/K382</f>
        <v>132.706527724082</v>
      </c>
      <c r="M382" s="25" t="n">
        <f aca="false">C382/L382</f>
        <v>493.336696564923</v>
      </c>
      <c r="N382" s="17" t="n">
        <f aca="false">J382/G382</f>
        <v>0.499328321375839</v>
      </c>
      <c r="O382" s="18" t="n">
        <f aca="false">LN(L382/(3.14*H382^2/4))</f>
        <v>0.691804724808707</v>
      </c>
    </row>
    <row r="383" customFormat="false" ht="14.25" hidden="false" customHeight="false" outlineLevel="0" collapsed="false">
      <c r="A383" s="14" t="n">
        <v>36.9</v>
      </c>
      <c r="B383" s="14" t="n">
        <v>8.0651</v>
      </c>
      <c r="C383" s="19" t="n">
        <v>65686</v>
      </c>
      <c r="G383" s="20" t="n">
        <f aca="false">$G$11</f>
        <v>14.9</v>
      </c>
      <c r="H383" s="20" t="n">
        <f aca="false">$H$11</f>
        <v>9.2</v>
      </c>
      <c r="I383" s="6" t="n">
        <f aca="false">(3.14*POWER(H383,2)*0.25*G383)</f>
        <v>989.99176</v>
      </c>
      <c r="J383" s="6" t="n">
        <f aca="false">B383-C383/(2*10^5/1.8467)</f>
        <v>7.458588319</v>
      </c>
      <c r="K383" s="24" t="n">
        <f aca="false">G383-J383</f>
        <v>7.441411681</v>
      </c>
      <c r="L383" s="6" t="n">
        <f aca="false">I383/K383</f>
        <v>133.038165665223</v>
      </c>
      <c r="M383" s="25" t="n">
        <f aca="false">C383/L383</f>
        <v>493.738016241838</v>
      </c>
      <c r="N383" s="17" t="n">
        <f aca="false">J383/G383</f>
        <v>0.500576397248322</v>
      </c>
      <c r="O383" s="18" t="n">
        <f aca="false">LN(L383/(3.14*H383^2/4))</f>
        <v>0.69430064003527</v>
      </c>
    </row>
    <row r="384" customFormat="false" ht="14.25" hidden="false" customHeight="false" outlineLevel="0" collapsed="false">
      <c r="A384" s="14" t="n">
        <v>37</v>
      </c>
      <c r="B384" s="14" t="n">
        <v>8.0857</v>
      </c>
      <c r="C384" s="19" t="n">
        <v>65914</v>
      </c>
      <c r="G384" s="20" t="n">
        <f aca="false">$G$11</f>
        <v>14.9</v>
      </c>
      <c r="H384" s="20" t="n">
        <f aca="false">$H$11</f>
        <v>9.2</v>
      </c>
      <c r="I384" s="6" t="n">
        <f aca="false">(3.14*POWER(H384,2)*0.25*G384)</f>
        <v>989.99176</v>
      </c>
      <c r="J384" s="6" t="n">
        <f aca="false">B384-C384/(2*10^5/1.8467)</f>
        <v>7.477083081</v>
      </c>
      <c r="K384" s="24" t="n">
        <f aca="false">G384-J384</f>
        <v>7.422916919</v>
      </c>
      <c r="L384" s="6" t="n">
        <f aca="false">I384/K384</f>
        <v>133.369640372234</v>
      </c>
      <c r="M384" s="25" t="n">
        <f aca="false">C384/L384</f>
        <v>494.220422399239</v>
      </c>
      <c r="N384" s="17" t="n">
        <f aca="false">J384/G384</f>
        <v>0.501817656442953</v>
      </c>
      <c r="O384" s="18" t="n">
        <f aca="false">LN(L384/(3.14*H384^2/4))</f>
        <v>0.696789117253689</v>
      </c>
    </row>
    <row r="385" customFormat="false" ht="14.25" hidden="false" customHeight="false" outlineLevel="0" collapsed="false">
      <c r="A385" s="14" t="n">
        <v>37.1</v>
      </c>
      <c r="B385" s="14" t="n">
        <v>8.1063</v>
      </c>
      <c r="C385" s="19" t="n">
        <v>66143</v>
      </c>
      <c r="G385" s="20" t="n">
        <f aca="false">$G$11</f>
        <v>14.9</v>
      </c>
      <c r="H385" s="20" t="n">
        <f aca="false">$H$11</f>
        <v>9.2</v>
      </c>
      <c r="I385" s="6" t="n">
        <f aca="false">(3.14*POWER(H385,2)*0.25*G385)</f>
        <v>989.99176</v>
      </c>
      <c r="J385" s="6" t="n">
        <f aca="false">B385-C385/(2*10^5/1.8467)</f>
        <v>7.4955686095</v>
      </c>
      <c r="K385" s="24" t="n">
        <f aca="false">G385-J385</f>
        <v>7.4044313905</v>
      </c>
      <c r="L385" s="6" t="n">
        <f aca="false">I385/K385</f>
        <v>133.702604263465</v>
      </c>
      <c r="M385" s="25" t="n">
        <f aca="false">C385/L385</f>
        <v>494.70240586835</v>
      </c>
      <c r="N385" s="17" t="n">
        <f aca="false">J385/G385</f>
        <v>0.503058295939597</v>
      </c>
      <c r="O385" s="18" t="n">
        <f aca="false">LN(L385/(3.14*H385^2/4))</f>
        <v>0.699282555418295</v>
      </c>
    </row>
    <row r="386" customFormat="false" ht="14.25" hidden="false" customHeight="false" outlineLevel="0" collapsed="false">
      <c r="A386" s="14" t="n">
        <v>37.2</v>
      </c>
      <c r="B386" s="14" t="n">
        <v>8.1268</v>
      </c>
      <c r="C386" s="19" t="n">
        <v>66460</v>
      </c>
      <c r="G386" s="20" t="n">
        <f aca="false">$G$11</f>
        <v>14.9</v>
      </c>
      <c r="H386" s="20" t="n">
        <f aca="false">$H$11</f>
        <v>9.2</v>
      </c>
      <c r="I386" s="6" t="n">
        <f aca="false">(3.14*POWER(H386,2)*0.25*G386)</f>
        <v>989.99176</v>
      </c>
      <c r="J386" s="6" t="n">
        <f aca="false">B386-C386/(2*10^5/1.8467)</f>
        <v>7.51314159</v>
      </c>
      <c r="K386" s="24" t="n">
        <f aca="false">G386-J386</f>
        <v>7.38685841</v>
      </c>
      <c r="L386" s="6" t="n">
        <f aca="false">I386/K386</f>
        <v>134.020676321587</v>
      </c>
      <c r="M386" s="25" t="n">
        <f aca="false">C386/L386</f>
        <v>495.893632416294</v>
      </c>
      <c r="N386" s="17" t="n">
        <f aca="false">J386/G386</f>
        <v>0.504237690604027</v>
      </c>
      <c r="O386" s="18" t="n">
        <f aca="false">LN(L386/(3.14*H386^2/4))</f>
        <v>0.701658682044853</v>
      </c>
    </row>
    <row r="387" customFormat="false" ht="14.25" hidden="false" customHeight="false" outlineLevel="0" collapsed="false">
      <c r="A387" s="14" t="n">
        <v>37.3</v>
      </c>
      <c r="B387" s="14" t="n">
        <v>8.1474</v>
      </c>
      <c r="C387" s="19" t="n">
        <v>66598</v>
      </c>
      <c r="G387" s="20" t="n">
        <f aca="false">$G$11</f>
        <v>14.9</v>
      </c>
      <c r="H387" s="20" t="n">
        <f aca="false">$H$11</f>
        <v>9.2</v>
      </c>
      <c r="I387" s="6" t="n">
        <f aca="false">(3.14*POWER(H387,2)*0.25*G387)</f>
        <v>989.99176</v>
      </c>
      <c r="J387" s="6" t="n">
        <f aca="false">B387-C387/(2*10^5/1.8467)</f>
        <v>7.532467367</v>
      </c>
      <c r="K387" s="24" t="n">
        <f aca="false">G387-J387</f>
        <v>7.367532633</v>
      </c>
      <c r="L387" s="6" t="n">
        <f aca="false">I387/K387</f>
        <v>134.372225996763</v>
      </c>
      <c r="M387" s="25" t="n">
        <f aca="false">C387/L387</f>
        <v>495.623254775913</v>
      </c>
      <c r="N387" s="17" t="n">
        <f aca="false">J387/G387</f>
        <v>0.50553472261745</v>
      </c>
      <c r="O387" s="18" t="n">
        <f aca="false">LN(L387/(3.14*H387^2/4))</f>
        <v>0.70427834801356</v>
      </c>
    </row>
    <row r="388" customFormat="false" ht="14.25" hidden="false" customHeight="false" outlineLevel="0" collapsed="false">
      <c r="A388" s="14" t="n">
        <v>37.4</v>
      </c>
      <c r="B388" s="14" t="n">
        <v>8.1681</v>
      </c>
      <c r="C388" s="19" t="n">
        <v>66827</v>
      </c>
      <c r="G388" s="20" t="n">
        <f aca="false">$G$11</f>
        <v>14.9</v>
      </c>
      <c r="H388" s="20" t="n">
        <f aca="false">$H$11</f>
        <v>9.2</v>
      </c>
      <c r="I388" s="6" t="n">
        <f aca="false">(3.14*POWER(H388,2)*0.25*G388)</f>
        <v>989.99176</v>
      </c>
      <c r="J388" s="6" t="n">
        <f aca="false">B388-C388/(2*10^5/1.8467)</f>
        <v>7.5510528955</v>
      </c>
      <c r="K388" s="24" t="n">
        <f aca="false">G388-J388</f>
        <v>7.3489471045</v>
      </c>
      <c r="L388" s="6" t="n">
        <f aca="false">I388/K388</f>
        <v>134.712054110962</v>
      </c>
      <c r="M388" s="25" t="n">
        <f aca="false">C388/L388</f>
        <v>496.072904841573</v>
      </c>
      <c r="N388" s="17" t="n">
        <f aca="false">J388/G388</f>
        <v>0.50678207352349</v>
      </c>
      <c r="O388" s="18" t="n">
        <f aca="false">LN(L388/(3.14*H388^2/4))</f>
        <v>0.706804161076521</v>
      </c>
    </row>
    <row r="389" customFormat="false" ht="14.25" hidden="false" customHeight="false" outlineLevel="0" collapsed="false">
      <c r="A389" s="14" t="n">
        <v>37.5</v>
      </c>
      <c r="B389" s="14" t="n">
        <v>8.1894</v>
      </c>
      <c r="C389" s="19" t="n">
        <v>67058</v>
      </c>
      <c r="G389" s="20" t="n">
        <f aca="false">$G$11</f>
        <v>14.9</v>
      </c>
      <c r="H389" s="20" t="n">
        <f aca="false">$H$11</f>
        <v>9.2</v>
      </c>
      <c r="I389" s="6" t="n">
        <f aca="false">(3.14*POWER(H389,2)*0.25*G389)</f>
        <v>989.99176</v>
      </c>
      <c r="J389" s="6" t="n">
        <f aca="false">B389-C389/(2*10^5/1.8467)</f>
        <v>7.570219957</v>
      </c>
      <c r="K389" s="24" t="n">
        <f aca="false">G389-J389</f>
        <v>7.329780043</v>
      </c>
      <c r="L389" s="6" t="n">
        <f aca="false">I389/K389</f>
        <v>135.064320374177</v>
      </c>
      <c r="M389" s="25" t="n">
        <f aca="false">C389/L389</f>
        <v>496.489374945398</v>
      </c>
      <c r="N389" s="17" t="n">
        <f aca="false">J389/G389</f>
        <v>0.508068453489933</v>
      </c>
      <c r="O389" s="18" t="n">
        <f aca="false">LN(L389/(3.14*H389^2/4))</f>
        <v>0.709415705279358</v>
      </c>
    </row>
    <row r="390" customFormat="false" ht="14.25" hidden="false" customHeight="false" outlineLevel="0" collapsed="false">
      <c r="A390" s="14" t="n">
        <v>37.6</v>
      </c>
      <c r="B390" s="14" t="n">
        <v>8.2101</v>
      </c>
      <c r="C390" s="19" t="n">
        <v>67292</v>
      </c>
      <c r="G390" s="20" t="n">
        <f aca="false">$G$11</f>
        <v>14.9</v>
      </c>
      <c r="H390" s="20" t="n">
        <f aca="false">$H$11</f>
        <v>9.2</v>
      </c>
      <c r="I390" s="6" t="n">
        <f aca="false">(3.14*POWER(H390,2)*0.25*G390)</f>
        <v>989.99176</v>
      </c>
      <c r="J390" s="6" t="n">
        <f aca="false">B390-C390/(2*10^5/1.8467)</f>
        <v>7.588759318</v>
      </c>
      <c r="K390" s="24" t="n">
        <f aca="false">G390-J390</f>
        <v>7.311240682</v>
      </c>
      <c r="L390" s="6" t="n">
        <f aca="false">I390/K390</f>
        <v>135.406807552831</v>
      </c>
      <c r="M390" s="25" t="n">
        <f aca="false">C390/L390</f>
        <v>496.961720139109</v>
      </c>
      <c r="N390" s="17" t="n">
        <f aca="false">J390/G390</f>
        <v>0.50931270590604</v>
      </c>
      <c r="O390" s="18" t="n">
        <f aca="false">LN(L390/(3.14*H390^2/4))</f>
        <v>0.711948229651396</v>
      </c>
    </row>
    <row r="391" customFormat="false" ht="14.25" hidden="false" customHeight="false" outlineLevel="0" collapsed="false">
      <c r="A391" s="14" t="n">
        <v>37.7</v>
      </c>
      <c r="B391" s="14" t="n">
        <v>8.2307</v>
      </c>
      <c r="C391" s="19" t="n">
        <v>67525</v>
      </c>
      <c r="G391" s="20" t="n">
        <f aca="false">$G$11</f>
        <v>14.9</v>
      </c>
      <c r="H391" s="20" t="n">
        <f aca="false">$H$11</f>
        <v>9.2</v>
      </c>
      <c r="I391" s="6" t="n">
        <f aca="false">(3.14*POWER(H391,2)*0.25*G391)</f>
        <v>989.99176</v>
      </c>
      <c r="J391" s="6" t="n">
        <f aca="false">B391-C391/(2*10^5/1.8467)</f>
        <v>7.6072079125</v>
      </c>
      <c r="K391" s="24" t="n">
        <f aca="false">G391-J391</f>
        <v>7.2927920875</v>
      </c>
      <c r="L391" s="6" t="n">
        <f aca="false">I391/K391</f>
        <v>135.749346494721</v>
      </c>
      <c r="M391" s="25" t="n">
        <f aca="false">C391/L391</f>
        <v>497.42412574064</v>
      </c>
      <c r="N391" s="17" t="n">
        <f aca="false">J391/G391</f>
        <v>0.510550866610738</v>
      </c>
      <c r="O391" s="18" t="n">
        <f aca="false">LN(L391/(3.14*H391^2/4))</f>
        <v>0.714474737856995</v>
      </c>
    </row>
    <row r="392" customFormat="false" ht="14.25" hidden="false" customHeight="false" outlineLevel="0" collapsed="false">
      <c r="A392" s="14" t="n">
        <v>37.8</v>
      </c>
      <c r="B392" s="14" t="n">
        <v>8.2514</v>
      </c>
      <c r="C392" s="19" t="n">
        <v>67759</v>
      </c>
      <c r="G392" s="20" t="n">
        <f aca="false">$G$11</f>
        <v>14.9</v>
      </c>
      <c r="H392" s="20" t="n">
        <f aca="false">$H$11</f>
        <v>9.2</v>
      </c>
      <c r="I392" s="6" t="n">
        <f aca="false">(3.14*POWER(H392,2)*0.25*G392)</f>
        <v>989.99176</v>
      </c>
      <c r="J392" s="6" t="n">
        <f aca="false">B392-C392/(2*10^5/1.8467)</f>
        <v>7.6257472735</v>
      </c>
      <c r="K392" s="24" t="n">
        <f aca="false">G392-J392</f>
        <v>7.2742527265</v>
      </c>
      <c r="L392" s="6" t="n">
        <f aca="false">I392/K392</f>
        <v>136.095321020876</v>
      </c>
      <c r="M392" s="25" t="n">
        <f aca="false">C392/L392</f>
        <v>497.878982846194</v>
      </c>
      <c r="N392" s="17" t="n">
        <f aca="false">J392/G392</f>
        <v>0.511795119026846</v>
      </c>
      <c r="O392" s="18" t="n">
        <f aca="false">LN(L392/(3.14*H392^2/4))</f>
        <v>0.717020123176586</v>
      </c>
    </row>
    <row r="393" customFormat="false" ht="14.25" hidden="false" customHeight="false" outlineLevel="0" collapsed="false">
      <c r="A393" s="14" t="n">
        <v>37.9</v>
      </c>
      <c r="B393" s="14" t="n">
        <v>8.2721</v>
      </c>
      <c r="C393" s="19" t="n">
        <v>67986</v>
      </c>
      <c r="G393" s="20" t="n">
        <f aca="false">$G$11</f>
        <v>14.9</v>
      </c>
      <c r="H393" s="20" t="n">
        <f aca="false">$H$11</f>
        <v>9.2</v>
      </c>
      <c r="I393" s="6" t="n">
        <f aca="false">(3.14*POWER(H393,2)*0.25*G393)</f>
        <v>989.99176</v>
      </c>
      <c r="J393" s="6" t="n">
        <f aca="false">B393-C393/(2*10^5/1.8467)</f>
        <v>7.644351269</v>
      </c>
      <c r="K393" s="24" t="n">
        <f aca="false">G393-J393</f>
        <v>7.255648731</v>
      </c>
      <c r="L393" s="6" t="n">
        <f aca="false">I393/K393</f>
        <v>136.44427903052</v>
      </c>
      <c r="M393" s="25" t="n">
        <f aca="false">C393/L393</f>
        <v>498.269333702097</v>
      </c>
      <c r="N393" s="17" t="n">
        <f aca="false">J393/G393</f>
        <v>0.513043709328859</v>
      </c>
      <c r="O393" s="18" t="n">
        <f aca="false">LN(L393/(3.14*H393^2/4))</f>
        <v>0.719580912142835</v>
      </c>
    </row>
    <row r="394" customFormat="false" ht="14.25" hidden="false" customHeight="false" outlineLevel="0" collapsed="false">
      <c r="A394" s="14" t="n">
        <v>38</v>
      </c>
      <c r="B394" s="14" t="n">
        <v>8.2927</v>
      </c>
      <c r="C394" s="19" t="n">
        <v>68230</v>
      </c>
      <c r="G394" s="20" t="n">
        <f aca="false">$G$11</f>
        <v>14.9</v>
      </c>
      <c r="H394" s="20" t="n">
        <f aca="false">$H$11</f>
        <v>9.2</v>
      </c>
      <c r="I394" s="6" t="n">
        <f aca="false">(3.14*POWER(H394,2)*0.25*G394)</f>
        <v>989.99176</v>
      </c>
      <c r="J394" s="6" t="n">
        <f aca="false">B394-C394/(2*10^5/1.8467)</f>
        <v>7.662698295</v>
      </c>
      <c r="K394" s="24" t="n">
        <f aca="false">G394-J394</f>
        <v>7.237301705</v>
      </c>
      <c r="L394" s="6" t="n">
        <f aca="false">I394/K394</f>
        <v>136.790174066676</v>
      </c>
      <c r="M394" s="25" t="n">
        <f aca="false">C394/L394</f>
        <v>498.793136755148</v>
      </c>
      <c r="N394" s="17" t="n">
        <f aca="false">J394/G394</f>
        <v>0.514275053355705</v>
      </c>
      <c r="O394" s="18" t="n">
        <f aca="false">LN(L394/(3.14*H394^2/4))</f>
        <v>0.722112768700524</v>
      </c>
    </row>
    <row r="395" customFormat="false" ht="14.25" hidden="false" customHeight="false" outlineLevel="0" collapsed="false">
      <c r="A395" s="14" t="n">
        <v>38.1</v>
      </c>
      <c r="B395" s="14" t="n">
        <v>8.3134</v>
      </c>
      <c r="C395" s="19" t="n">
        <v>68460</v>
      </c>
      <c r="G395" s="20" t="n">
        <f aca="false">$G$11</f>
        <v>14.9</v>
      </c>
      <c r="H395" s="20" t="n">
        <f aca="false">$H$11</f>
        <v>9.2</v>
      </c>
      <c r="I395" s="6" t="n">
        <f aca="false">(3.14*POWER(H395,2)*0.25*G395)</f>
        <v>989.99176</v>
      </c>
      <c r="J395" s="6" t="n">
        <f aca="false">B395-C395/(2*10^5/1.8467)</f>
        <v>7.68127459</v>
      </c>
      <c r="K395" s="24" t="n">
        <f aca="false">G395-J395</f>
        <v>7.21872541</v>
      </c>
      <c r="L395" s="6" t="n">
        <f aca="false">I395/K395</f>
        <v>137.142182833077</v>
      </c>
      <c r="M395" s="25" t="n">
        <f aca="false">C395/L395</f>
        <v>499.189954438207</v>
      </c>
      <c r="N395" s="17" t="n">
        <f aca="false">J395/G395</f>
        <v>0.515521784563758</v>
      </c>
      <c r="O395" s="18" t="n">
        <f aca="false">LN(L395/(3.14*H395^2/4))</f>
        <v>0.724682811642075</v>
      </c>
    </row>
    <row r="396" customFormat="false" ht="14.25" hidden="false" customHeight="false" outlineLevel="0" collapsed="false">
      <c r="A396" s="14" t="n">
        <v>38.2</v>
      </c>
      <c r="B396" s="14" t="n">
        <v>8.334</v>
      </c>
      <c r="C396" s="19" t="n">
        <v>68698</v>
      </c>
      <c r="G396" s="20" t="n">
        <f aca="false">$G$11</f>
        <v>14.9</v>
      </c>
      <c r="H396" s="20" t="n">
        <f aca="false">$H$11</f>
        <v>9.2</v>
      </c>
      <c r="I396" s="6" t="n">
        <f aca="false">(3.14*POWER(H396,2)*0.25*G396)</f>
        <v>989.99176</v>
      </c>
      <c r="J396" s="6" t="n">
        <f aca="false">B396-C396/(2*10^5/1.8467)</f>
        <v>7.699677017</v>
      </c>
      <c r="K396" s="24" t="n">
        <f aca="false">G396-J396</f>
        <v>7.200322983</v>
      </c>
      <c r="L396" s="6" t="n">
        <f aca="false">I396/K396</f>
        <v>137.492687805446</v>
      </c>
      <c r="M396" s="25" t="n">
        <f aca="false">C396/L396</f>
        <v>499.648389281679</v>
      </c>
      <c r="N396" s="17" t="n">
        <f aca="false">J396/G396</f>
        <v>0.516756846778524</v>
      </c>
      <c r="O396" s="18" t="n">
        <f aca="false">LN(L396/(3.14*H396^2/4))</f>
        <v>0.727235329185528</v>
      </c>
    </row>
    <row r="397" customFormat="false" ht="14.25" hidden="false" customHeight="false" outlineLevel="0" collapsed="false">
      <c r="A397" s="14" t="n">
        <v>38.3</v>
      </c>
      <c r="B397" s="14" t="n">
        <v>8.3553</v>
      </c>
      <c r="C397" s="19" t="n">
        <v>68939</v>
      </c>
      <c r="G397" s="20" t="n">
        <f aca="false">$G$11</f>
        <v>14.9</v>
      </c>
      <c r="H397" s="20" t="n">
        <f aca="false">$H$11</f>
        <v>9.2</v>
      </c>
      <c r="I397" s="6" t="n">
        <f aca="false">(3.14*POWER(H397,2)*0.25*G397)</f>
        <v>989.99176</v>
      </c>
      <c r="J397" s="6" t="n">
        <f aca="false">B397-C397/(2*10^5/1.8467)</f>
        <v>7.7187517435</v>
      </c>
      <c r="K397" s="24" t="n">
        <f aca="false">G397-J397</f>
        <v>7.1812482565</v>
      </c>
      <c r="L397" s="6" t="n">
        <f aca="false">I397/K397</f>
        <v>137.857893870181</v>
      </c>
      <c r="M397" s="25" t="n">
        <f aca="false">C397/L397</f>
        <v>500.072923389639</v>
      </c>
      <c r="N397" s="17" t="n">
        <f aca="false">J397/G397</f>
        <v>0.518037029765101</v>
      </c>
      <c r="O397" s="18" t="n">
        <f aca="false">LN(L397/(3.14*H397^2/4))</f>
        <v>0.729887993121545</v>
      </c>
    </row>
    <row r="398" customFormat="false" ht="14.25" hidden="false" customHeight="false" outlineLevel="0" collapsed="false">
      <c r="A398" s="14" t="n">
        <v>38.4</v>
      </c>
      <c r="B398" s="14" t="n">
        <v>8.3759</v>
      </c>
      <c r="C398" s="19" t="n">
        <v>69178</v>
      </c>
      <c r="G398" s="20" t="n">
        <f aca="false">$G$11</f>
        <v>14.9</v>
      </c>
      <c r="H398" s="20" t="n">
        <f aca="false">$H$11</f>
        <v>9.2</v>
      </c>
      <c r="I398" s="6" t="n">
        <f aca="false">(3.14*POWER(H398,2)*0.25*G398)</f>
        <v>989.99176</v>
      </c>
      <c r="J398" s="6" t="n">
        <f aca="false">B398-C398/(2*10^5/1.8467)</f>
        <v>7.737144937</v>
      </c>
      <c r="K398" s="24" t="n">
        <f aca="false">G398-J398</f>
        <v>7.162855063</v>
      </c>
      <c r="L398" s="6" t="n">
        <f aca="false">I398/K398</f>
        <v>138.211893343178</v>
      </c>
      <c r="M398" s="25" t="n">
        <f aca="false">C398/L398</f>
        <v>500.521325094882</v>
      </c>
      <c r="N398" s="17" t="n">
        <f aca="false">J398/G398</f>
        <v>0.519271472281879</v>
      </c>
      <c r="O398" s="18" t="n">
        <f aca="false">LN(L398/(3.14*H398^2/4))</f>
        <v>0.732452559643594</v>
      </c>
    </row>
    <row r="399" customFormat="false" ht="14.25" hidden="false" customHeight="false" outlineLevel="0" collapsed="false">
      <c r="A399" s="14" t="n">
        <v>38.5</v>
      </c>
      <c r="B399" s="14" t="n">
        <v>8.3966</v>
      </c>
      <c r="C399" s="19" t="n">
        <v>69418</v>
      </c>
      <c r="G399" s="20" t="n">
        <f aca="false">$G$11</f>
        <v>14.9</v>
      </c>
      <c r="H399" s="20" t="n">
        <f aca="false">$H$11</f>
        <v>9.2</v>
      </c>
      <c r="I399" s="6" t="n">
        <f aca="false">(3.14*POWER(H399,2)*0.25*G399)</f>
        <v>989.99176</v>
      </c>
      <c r="J399" s="6" t="n">
        <f aca="false">B399-C399/(2*10^5/1.8467)</f>
        <v>7.755628897</v>
      </c>
      <c r="K399" s="24" t="n">
        <f aca="false">G399-J399</f>
        <v>7.144371103</v>
      </c>
      <c r="L399" s="6" t="n">
        <f aca="false">I399/K399</f>
        <v>138.569475987087</v>
      </c>
      <c r="M399" s="25" t="n">
        <f aca="false">C399/L399</f>
        <v>500.961698133785</v>
      </c>
      <c r="N399" s="17" t="n">
        <f aca="false">J399/G399</f>
        <v>0.520512006510067</v>
      </c>
      <c r="O399" s="18" t="n">
        <f aca="false">LN(L399/(3.14*H399^2/4))</f>
        <v>0.735036424617745</v>
      </c>
    </row>
    <row r="400" customFormat="false" ht="14.25" hidden="false" customHeight="false" outlineLevel="0" collapsed="false">
      <c r="A400" s="14" t="n">
        <v>38.6</v>
      </c>
      <c r="B400" s="14" t="n">
        <v>8.4173</v>
      </c>
      <c r="C400" s="19" t="n">
        <v>69648</v>
      </c>
      <c r="G400" s="20" t="n">
        <f aca="false">$G$11</f>
        <v>14.9</v>
      </c>
      <c r="H400" s="20" t="n">
        <f aca="false">$H$11</f>
        <v>9.2</v>
      </c>
      <c r="I400" s="6" t="n">
        <f aca="false">(3.14*POWER(H400,2)*0.25*G400)</f>
        <v>989.99176</v>
      </c>
      <c r="J400" s="6" t="n">
        <f aca="false">B400-C400/(2*10^5/1.8467)</f>
        <v>7.774205192</v>
      </c>
      <c r="K400" s="24" t="n">
        <f aca="false">G400-J400</f>
        <v>7.125794808</v>
      </c>
      <c r="L400" s="6" t="n">
        <f aca="false">I400/K400</f>
        <v>138.930713930824</v>
      </c>
      <c r="M400" s="25" t="n">
        <f aca="false">C400/L400</f>
        <v>501.314633959766</v>
      </c>
      <c r="N400" s="17" t="n">
        <f aca="false">J400/G400</f>
        <v>0.521758737718121</v>
      </c>
      <c r="O400" s="18" t="n">
        <f aca="false">LN(L400/(3.14*H400^2/4))</f>
        <v>0.737639941018161</v>
      </c>
    </row>
    <row r="401" customFormat="false" ht="14.25" hidden="false" customHeight="false" outlineLevel="0" collapsed="false">
      <c r="A401" s="14" t="n">
        <v>38.7</v>
      </c>
      <c r="B401" s="14" t="n">
        <v>8.4382</v>
      </c>
      <c r="C401" s="19" t="n">
        <v>69890</v>
      </c>
      <c r="G401" s="20" t="n">
        <f aca="false">$G$11</f>
        <v>14.9</v>
      </c>
      <c r="H401" s="20" t="n">
        <f aca="false">$H$11</f>
        <v>9.2</v>
      </c>
      <c r="I401" s="6" t="n">
        <f aca="false">(3.14*POWER(H401,2)*0.25*G401)</f>
        <v>989.99176</v>
      </c>
      <c r="J401" s="6" t="n">
        <f aca="false">B401-C401/(2*10^5/1.8467)</f>
        <v>7.792870685</v>
      </c>
      <c r="K401" s="24" t="n">
        <f aca="false">G401-J401</f>
        <v>7.107129315</v>
      </c>
      <c r="L401" s="6" t="n">
        <f aca="false">I401/K401</f>
        <v>139.295588432669</v>
      </c>
      <c r="M401" s="25" t="n">
        <f aca="false">C401/L401</f>
        <v>501.738790053515</v>
      </c>
      <c r="N401" s="17" t="n">
        <f aca="false">J401/G401</f>
        <v>0.523011455369128</v>
      </c>
      <c r="O401" s="18" t="n">
        <f aca="false">LN(L401/(3.14*H401^2/4))</f>
        <v>0.740262803831076</v>
      </c>
    </row>
    <row r="402" customFormat="false" ht="14.25" hidden="false" customHeight="false" outlineLevel="0" collapsed="false">
      <c r="A402" s="14" t="n">
        <v>38.8</v>
      </c>
      <c r="B402" s="14" t="n">
        <v>8.4589</v>
      </c>
      <c r="C402" s="19" t="n">
        <v>70133</v>
      </c>
      <c r="G402" s="20" t="n">
        <f aca="false">$G$11</f>
        <v>14.9</v>
      </c>
      <c r="H402" s="20" t="n">
        <f aca="false">$H$11</f>
        <v>9.2</v>
      </c>
      <c r="I402" s="6" t="n">
        <f aca="false">(3.14*POWER(H402,2)*0.25*G402)</f>
        <v>989.99176</v>
      </c>
      <c r="J402" s="6" t="n">
        <f aca="false">B402-C402/(2*10^5/1.8467)</f>
        <v>7.8113269445</v>
      </c>
      <c r="K402" s="24" t="n">
        <f aca="false">G402-J402</f>
        <v>7.0886730555</v>
      </c>
      <c r="L402" s="6" t="n">
        <f aca="false">I402/K402</f>
        <v>139.658262166835</v>
      </c>
      <c r="M402" s="25" t="n">
        <f aca="false">C402/L402</f>
        <v>502.175803363638</v>
      </c>
      <c r="N402" s="17" t="n">
        <f aca="false">J402/G402</f>
        <v>0.524250130503356</v>
      </c>
      <c r="O402" s="18" t="n">
        <f aca="false">LN(L402/(3.14*H402^2/4))</f>
        <v>0.7428630471167</v>
      </c>
    </row>
    <row r="403" customFormat="false" ht="14.25" hidden="false" customHeight="false" outlineLevel="0" collapsed="false">
      <c r="A403" s="14" t="n">
        <v>38.9</v>
      </c>
      <c r="B403" s="14" t="n">
        <v>8.4795</v>
      </c>
      <c r="C403" s="19" t="n">
        <v>70379</v>
      </c>
      <c r="G403" s="20" t="n">
        <f aca="false">$G$11</f>
        <v>14.9</v>
      </c>
      <c r="H403" s="20" t="n">
        <f aca="false">$H$11</f>
        <v>9.2</v>
      </c>
      <c r="I403" s="6" t="n">
        <f aca="false">(3.14*POWER(H403,2)*0.25*G403)</f>
        <v>989.99176</v>
      </c>
      <c r="J403" s="6" t="n">
        <f aca="false">B403-C403/(2*10^5/1.8467)</f>
        <v>7.8296555035</v>
      </c>
      <c r="K403" s="24" t="n">
        <f aca="false">G403-J403</f>
        <v>7.0703444965</v>
      </c>
      <c r="L403" s="6" t="n">
        <f aca="false">I403/K403</f>
        <v>140.020300353126</v>
      </c>
      <c r="M403" s="25" t="n">
        <f aca="false">C403/L403</f>
        <v>502.63425962169</v>
      </c>
      <c r="N403" s="17" t="n">
        <f aca="false">J403/G403</f>
        <v>0.525480235134228</v>
      </c>
      <c r="O403" s="18" t="n">
        <f aca="false">LN(L403/(3.14*H403^2/4))</f>
        <v>0.745452007709521</v>
      </c>
    </row>
    <row r="404" customFormat="false" ht="14.25" hidden="false" customHeight="false" outlineLevel="0" collapsed="false">
      <c r="A404" s="14" t="n">
        <v>39</v>
      </c>
      <c r="B404" s="14" t="n">
        <v>8.5003</v>
      </c>
      <c r="C404" s="19" t="n">
        <v>70610</v>
      </c>
      <c r="G404" s="20" t="n">
        <f aca="false">$G$11</f>
        <v>14.9</v>
      </c>
      <c r="H404" s="20" t="n">
        <f aca="false">$H$11</f>
        <v>9.2</v>
      </c>
      <c r="I404" s="6" t="n">
        <f aca="false">(3.14*POWER(H404,2)*0.25*G404)</f>
        <v>989.99176</v>
      </c>
      <c r="J404" s="6" t="n">
        <f aca="false">B404-C404/(2*10^5/1.8467)</f>
        <v>7.848322565</v>
      </c>
      <c r="K404" s="24" t="n">
        <f aca="false">G404-J404</f>
        <v>7.051677435</v>
      </c>
      <c r="L404" s="6" t="n">
        <f aca="false">I404/K404</f>
        <v>140.390959332076</v>
      </c>
      <c r="M404" s="25" t="n">
        <f aca="false">C404/L404</f>
        <v>502.952614156455</v>
      </c>
      <c r="N404" s="17" t="n">
        <f aca="false">J404/G404</f>
        <v>0.526733058053691</v>
      </c>
      <c r="O404" s="18" t="n">
        <f aca="false">LN(L404/(3.14*H404^2/4))</f>
        <v>0.748095690386498</v>
      </c>
    </row>
    <row r="405" customFormat="false" ht="14.25" hidden="false" customHeight="false" outlineLevel="0" collapsed="false">
      <c r="A405" s="14" t="n">
        <v>39.1</v>
      </c>
      <c r="B405" s="14" t="n">
        <v>8.5217</v>
      </c>
      <c r="C405" s="19" t="n">
        <v>70869</v>
      </c>
      <c r="G405" s="20" t="n">
        <f aca="false">$G$11</f>
        <v>14.9</v>
      </c>
      <c r="H405" s="20" t="n">
        <f aca="false">$H$11</f>
        <v>9.2</v>
      </c>
      <c r="I405" s="6" t="n">
        <f aca="false">(3.14*POWER(H405,2)*0.25*G405)</f>
        <v>989.99176</v>
      </c>
      <c r="J405" s="6" t="n">
        <f aca="false">B405-C405/(2*10^5/1.8467)</f>
        <v>7.8673310885</v>
      </c>
      <c r="K405" s="24" t="n">
        <f aca="false">G405-J405</f>
        <v>7.0326689115</v>
      </c>
      <c r="L405" s="6" t="n">
        <f aca="false">I405/K405</f>
        <v>140.770420512921</v>
      </c>
      <c r="M405" s="25" t="n">
        <f aca="false">C405/L405</f>
        <v>503.436728694685</v>
      </c>
      <c r="N405" s="17" t="n">
        <f aca="false">J405/G405</f>
        <v>0.528008797885906</v>
      </c>
      <c r="O405" s="18" t="n">
        <f aca="false">LN(L405/(3.14*H405^2/4))</f>
        <v>0.750794933159085</v>
      </c>
    </row>
    <row r="406" customFormat="false" ht="14.25" hidden="false" customHeight="false" outlineLevel="0" collapsed="false">
      <c r="A406" s="14" t="n">
        <v>39.2</v>
      </c>
      <c r="B406" s="14" t="n">
        <v>8.5423</v>
      </c>
      <c r="C406" s="19" t="n">
        <v>71110</v>
      </c>
      <c r="G406" s="20" t="n">
        <f aca="false">$G$11</f>
        <v>14.9</v>
      </c>
      <c r="H406" s="20" t="n">
        <f aca="false">$H$11</f>
        <v>9.2</v>
      </c>
      <c r="I406" s="6" t="n">
        <f aca="false">(3.14*POWER(H406,2)*0.25*G406)</f>
        <v>989.99176</v>
      </c>
      <c r="J406" s="6" t="n">
        <f aca="false">B406-C406/(2*10^5/1.8467)</f>
        <v>7.885705815</v>
      </c>
      <c r="K406" s="24" t="n">
        <f aca="false">G406-J406</f>
        <v>7.014294185</v>
      </c>
      <c r="L406" s="6" t="n">
        <f aca="false">I406/K406</f>
        <v>141.139184341183</v>
      </c>
      <c r="M406" s="25" t="n">
        <f aca="false">C406/L406</f>
        <v>503.828900045946</v>
      </c>
      <c r="N406" s="17" t="n">
        <f aca="false">J406/G406</f>
        <v>0.529242001006711</v>
      </c>
      <c r="O406" s="18" t="n">
        <f aca="false">LN(L406/(3.14*H406^2/4))</f>
        <v>0.753411119569506</v>
      </c>
    </row>
    <row r="407" customFormat="false" ht="14.25" hidden="false" customHeight="false" outlineLevel="0" collapsed="false">
      <c r="A407" s="14" t="n">
        <v>39.3</v>
      </c>
      <c r="B407" s="14" t="n">
        <v>8.5629</v>
      </c>
      <c r="C407" s="19" t="n">
        <v>71368</v>
      </c>
      <c r="G407" s="20" t="n">
        <f aca="false">$G$11</f>
        <v>14.9</v>
      </c>
      <c r="H407" s="20" t="n">
        <f aca="false">$H$11</f>
        <v>9.2</v>
      </c>
      <c r="I407" s="6" t="n">
        <f aca="false">(3.14*POWER(H407,2)*0.25*G407)</f>
        <v>989.99176</v>
      </c>
      <c r="J407" s="6" t="n">
        <f aca="false">B407-C407/(2*10^5/1.8467)</f>
        <v>7.903923572</v>
      </c>
      <c r="K407" s="24" t="n">
        <f aca="false">G407-J407</f>
        <v>6.996076428</v>
      </c>
      <c r="L407" s="6" t="n">
        <f aca="false">I407/K407</f>
        <v>141.506710252308</v>
      </c>
      <c r="M407" s="25" t="n">
        <f aca="false">C407/L407</f>
        <v>504.343574045004</v>
      </c>
      <c r="N407" s="17" t="n">
        <f aca="false">J407/G407</f>
        <v>0.530464669261745</v>
      </c>
      <c r="O407" s="18" t="n">
        <f aca="false">LN(L407/(3.14*H407^2/4))</f>
        <v>0.756011731326428</v>
      </c>
    </row>
    <row r="408" customFormat="false" ht="14.25" hidden="false" customHeight="false" outlineLevel="0" collapsed="false">
      <c r="A408" s="14" t="n">
        <v>39.4</v>
      </c>
      <c r="B408" s="14" t="n">
        <v>8.5834</v>
      </c>
      <c r="C408" s="19" t="n">
        <v>71626</v>
      </c>
      <c r="G408" s="20" t="n">
        <f aca="false">$G$11</f>
        <v>14.9</v>
      </c>
      <c r="H408" s="20" t="n">
        <f aca="false">$H$11</f>
        <v>9.2</v>
      </c>
      <c r="I408" s="6" t="n">
        <f aca="false">(3.14*POWER(H408,2)*0.25*G408)</f>
        <v>989.99176</v>
      </c>
      <c r="J408" s="6" t="n">
        <f aca="false">B408-C408/(2*10^5/1.8467)</f>
        <v>7.922041329</v>
      </c>
      <c r="K408" s="24" t="n">
        <f aca="false">G408-J408</f>
        <v>6.977958671</v>
      </c>
      <c r="L408" s="6" t="n">
        <f aca="false">I408/K408</f>
        <v>141.874122028603</v>
      </c>
      <c r="M408" s="25" t="n">
        <f aca="false">C408/L408</f>
        <v>504.855987658974</v>
      </c>
      <c r="N408" s="17" t="n">
        <f aca="false">J408/G408</f>
        <v>0.531680626107382</v>
      </c>
      <c r="O408" s="18" t="n">
        <f aca="false">LN(L408/(3.14*H408^2/4))</f>
        <v>0.758604792961608</v>
      </c>
    </row>
    <row r="409" customFormat="false" ht="14.25" hidden="false" customHeight="false" outlineLevel="0" collapsed="false">
      <c r="A409" s="14" t="n">
        <v>39.5</v>
      </c>
      <c r="B409" s="14" t="n">
        <v>8.6041</v>
      </c>
      <c r="C409" s="19" t="n">
        <v>71880</v>
      </c>
      <c r="G409" s="20" t="n">
        <f aca="false">$G$11</f>
        <v>14.9</v>
      </c>
      <c r="H409" s="20" t="n">
        <f aca="false">$H$11</f>
        <v>9.2</v>
      </c>
      <c r="I409" s="6" t="n">
        <f aca="false">(3.14*POWER(H409,2)*0.25*G409)</f>
        <v>989.99176</v>
      </c>
      <c r="J409" s="6" t="n">
        <f aca="false">B409-C409/(2*10^5/1.8467)</f>
        <v>7.94039602</v>
      </c>
      <c r="K409" s="24" t="n">
        <f aca="false">G409-J409</f>
        <v>6.95960398</v>
      </c>
      <c r="L409" s="6" t="n">
        <f aca="false">I409/K409</f>
        <v>142.248289248205</v>
      </c>
      <c r="M409" s="25" t="n">
        <f aca="false">C409/L409</f>
        <v>505.313634208834</v>
      </c>
      <c r="N409" s="17" t="n">
        <f aca="false">J409/G409</f>
        <v>0.532912484563758</v>
      </c>
      <c r="O409" s="18" t="n">
        <f aca="false">LN(L409/(3.14*H409^2/4))</f>
        <v>0.761238639649206</v>
      </c>
    </row>
    <row r="410" customFormat="false" ht="14.25" hidden="false" customHeight="false" outlineLevel="0" collapsed="false">
      <c r="A410" s="14" t="n">
        <v>39.6</v>
      </c>
      <c r="B410" s="14" t="n">
        <v>8.6249</v>
      </c>
      <c r="C410" s="19" t="n">
        <v>72124</v>
      </c>
      <c r="G410" s="20" t="n">
        <f aca="false">$G$11</f>
        <v>14.9</v>
      </c>
      <c r="H410" s="20" t="n">
        <f aca="false">$H$11</f>
        <v>9.2</v>
      </c>
      <c r="I410" s="6" t="n">
        <f aca="false">(3.14*POWER(H410,2)*0.25*G410)</f>
        <v>989.99176</v>
      </c>
      <c r="J410" s="6" t="n">
        <f aca="false">B410-C410/(2*10^5/1.8467)</f>
        <v>7.958943046</v>
      </c>
      <c r="K410" s="24" t="n">
        <f aca="false">G410-J410</f>
        <v>6.941056954</v>
      </c>
      <c r="L410" s="6" t="n">
        <f aca="false">I410/K410</f>
        <v>142.628387371103</v>
      </c>
      <c r="M410" s="25" t="n">
        <f aca="false">C410/L410</f>
        <v>505.677735893778</v>
      </c>
      <c r="N410" s="17" t="n">
        <f aca="false">J410/G410</f>
        <v>0.534157251409396</v>
      </c>
      <c r="O410" s="18" t="n">
        <f aca="false">LN(L410/(3.14*H410^2/4))</f>
        <v>0.76390715118173</v>
      </c>
    </row>
    <row r="411" customFormat="false" ht="14.25" hidden="false" customHeight="false" outlineLevel="0" collapsed="false">
      <c r="A411" s="14" t="n">
        <v>39.7</v>
      </c>
      <c r="B411" s="14" t="n">
        <v>8.6456</v>
      </c>
      <c r="C411" s="19" t="n">
        <v>72382</v>
      </c>
      <c r="G411" s="20" t="n">
        <f aca="false">$G$11</f>
        <v>14.9</v>
      </c>
      <c r="H411" s="20" t="n">
        <f aca="false">$H$11</f>
        <v>9.2</v>
      </c>
      <c r="I411" s="6" t="n">
        <f aca="false">(3.14*POWER(H411,2)*0.25*G411)</f>
        <v>989.99176</v>
      </c>
      <c r="J411" s="6" t="n">
        <f aca="false">B411-C411/(2*10^5/1.8467)</f>
        <v>7.977260803</v>
      </c>
      <c r="K411" s="24" t="n">
        <f aca="false">G411-J411</f>
        <v>6.922739197</v>
      </c>
      <c r="L411" s="6" t="n">
        <f aca="false">I411/K411</f>
        <v>143.005785979778</v>
      </c>
      <c r="M411" s="25" t="n">
        <f aca="false">C411/L411</f>
        <v>506.147352738829</v>
      </c>
      <c r="N411" s="17" t="n">
        <f aca="false">J411/G411</f>
        <v>0.535386631073825</v>
      </c>
      <c r="O411" s="18" t="n">
        <f aca="false">LN(L411/(3.14*H411^2/4))</f>
        <v>0.766549683928153</v>
      </c>
    </row>
    <row r="412" customFormat="false" ht="14.25" hidden="false" customHeight="false" outlineLevel="0" collapsed="false">
      <c r="A412" s="14" t="n">
        <v>39.8</v>
      </c>
      <c r="B412" s="14" t="n">
        <v>8.6663</v>
      </c>
      <c r="C412" s="19" t="n">
        <v>72645</v>
      </c>
      <c r="G412" s="20" t="n">
        <f aca="false">$G$11</f>
        <v>14.9</v>
      </c>
      <c r="H412" s="20" t="n">
        <f aca="false">$H$11</f>
        <v>9.2</v>
      </c>
      <c r="I412" s="6" t="n">
        <f aca="false">(3.14*POWER(H412,2)*0.25*G412)</f>
        <v>989.99176</v>
      </c>
      <c r="J412" s="6" t="n">
        <f aca="false">B412-C412/(2*10^5/1.8467)</f>
        <v>7.9955323925</v>
      </c>
      <c r="K412" s="24" t="n">
        <f aca="false">G412-J412</f>
        <v>6.9044676075</v>
      </c>
      <c r="L412" s="6" t="n">
        <f aca="false">I412/K412</f>
        <v>143.384228340013</v>
      </c>
      <c r="M412" s="25" t="n">
        <f aca="false">C412/L412</f>
        <v>506.645680916412</v>
      </c>
      <c r="N412" s="17" t="n">
        <f aca="false">J412/G412</f>
        <v>0.536612912248322</v>
      </c>
      <c r="O412" s="18" t="n">
        <f aca="false">LN(L412/(3.14*H412^2/4))</f>
        <v>0.76919253152469</v>
      </c>
    </row>
    <row r="413" customFormat="false" ht="14.25" hidden="false" customHeight="false" outlineLevel="0" collapsed="false">
      <c r="A413" s="14" t="n">
        <v>39.9</v>
      </c>
      <c r="B413" s="14" t="n">
        <v>8.6877</v>
      </c>
      <c r="C413" s="19" t="n">
        <v>72906</v>
      </c>
      <c r="G413" s="20" t="n">
        <f aca="false">$G$11</f>
        <v>14.9</v>
      </c>
      <c r="H413" s="20" t="n">
        <f aca="false">$H$11</f>
        <v>9.2</v>
      </c>
      <c r="I413" s="6" t="n">
        <f aca="false">(3.14*POWER(H413,2)*0.25*G413)</f>
        <v>989.99176</v>
      </c>
      <c r="J413" s="6" t="n">
        <f aca="false">B413-C413/(2*10^5/1.8467)</f>
        <v>8.014522449</v>
      </c>
      <c r="K413" s="24" t="n">
        <f aca="false">G413-J413</f>
        <v>6.885477551</v>
      </c>
      <c r="L413" s="6" t="n">
        <f aca="false">I413/K413</f>
        <v>143.779680155405</v>
      </c>
      <c r="M413" s="25" t="n">
        <f aca="false">C413/L413</f>
        <v>507.067479362865</v>
      </c>
      <c r="N413" s="17" t="n">
        <f aca="false">J413/G413</f>
        <v>0.537887412684564</v>
      </c>
      <c r="O413" s="18" t="n">
        <f aca="false">LN(L413/(3.14*H413^2/4))</f>
        <v>0.771946722101363</v>
      </c>
    </row>
    <row r="414" customFormat="false" ht="14.25" hidden="false" customHeight="false" outlineLevel="0" collapsed="false">
      <c r="A414" s="14" t="n">
        <v>40</v>
      </c>
      <c r="B414" s="14" t="n">
        <v>8.7085</v>
      </c>
      <c r="C414" s="19" t="n">
        <v>73323</v>
      </c>
      <c r="G414" s="20" t="n">
        <f aca="false">$G$11</f>
        <v>14.9</v>
      </c>
      <c r="H414" s="20" t="n">
        <f aca="false">$H$11</f>
        <v>9.2</v>
      </c>
      <c r="I414" s="6" t="n">
        <f aca="false">(3.14*POWER(H414,2)*0.25*G414)</f>
        <v>989.99176</v>
      </c>
      <c r="J414" s="6" t="n">
        <f aca="false">B414-C414/(2*10^5/1.8467)</f>
        <v>8.0314720795</v>
      </c>
      <c r="K414" s="24" t="n">
        <f aca="false">G414-J414</f>
        <v>6.8685279205</v>
      </c>
      <c r="L414" s="6" t="n">
        <f aca="false">I414/K414</f>
        <v>144.134488708307</v>
      </c>
      <c r="M414" s="25" t="n">
        <f aca="false">C414/L414</f>
        <v>508.71238838879</v>
      </c>
      <c r="N414" s="17" t="n">
        <f aca="false">J414/G414</f>
        <v>0.539024971778524</v>
      </c>
      <c r="O414" s="18" t="n">
        <f aca="false">LN(L414/(3.14*H414^2/4))</f>
        <v>0.774411406169637</v>
      </c>
    </row>
    <row r="415" customFormat="false" ht="14.25" hidden="false" customHeight="false" outlineLevel="0" collapsed="false">
      <c r="A415" s="14" t="n">
        <v>40.1</v>
      </c>
      <c r="B415" s="14" t="n">
        <v>8.7292</v>
      </c>
      <c r="C415" s="19" t="n">
        <v>73446</v>
      </c>
      <c r="G415" s="20" t="n">
        <f aca="false">$G$11</f>
        <v>14.9</v>
      </c>
      <c r="H415" s="20" t="n">
        <f aca="false">$H$11</f>
        <v>9.2</v>
      </c>
      <c r="I415" s="6" t="n">
        <f aca="false">(3.14*POWER(H415,2)*0.25*G415)</f>
        <v>989.99176</v>
      </c>
      <c r="J415" s="6" t="n">
        <f aca="false">B415-C415/(2*10^5/1.8467)</f>
        <v>8.051036359</v>
      </c>
      <c r="K415" s="24" t="n">
        <f aca="false">G415-J415</f>
        <v>6.848963641</v>
      </c>
      <c r="L415" s="6" t="n">
        <f aca="false">I415/K415</f>
        <v>144.546213396959</v>
      </c>
      <c r="M415" s="25" t="n">
        <f aca="false">C415/L415</f>
        <v>508.114313574576</v>
      </c>
      <c r="N415" s="17" t="n">
        <f aca="false">J415/G415</f>
        <v>0.540338010671141</v>
      </c>
      <c r="O415" s="18" t="n">
        <f aca="false">LN(L415/(3.14*H415^2/4))</f>
        <v>0.777263865407935</v>
      </c>
    </row>
    <row r="416" customFormat="false" ht="14.25" hidden="false" customHeight="false" outlineLevel="0" collapsed="false">
      <c r="A416" s="14" t="n">
        <v>40.2</v>
      </c>
      <c r="B416" s="14" t="n">
        <v>8.7499</v>
      </c>
      <c r="C416" s="19" t="n">
        <v>73691</v>
      </c>
      <c r="G416" s="20" t="n">
        <f aca="false">$G$11</f>
        <v>14.9</v>
      </c>
      <c r="H416" s="20" t="n">
        <f aca="false">$H$11</f>
        <v>9.2</v>
      </c>
      <c r="I416" s="6" t="n">
        <f aca="false">(3.14*POWER(H416,2)*0.25*G416)</f>
        <v>989.99176</v>
      </c>
      <c r="J416" s="6" t="n">
        <f aca="false">B416-C416/(2*10^5/1.8467)</f>
        <v>8.0694741515</v>
      </c>
      <c r="K416" s="24" t="n">
        <f aca="false">G416-J416</f>
        <v>6.8305258485</v>
      </c>
      <c r="L416" s="6" t="n">
        <f aca="false">I416/K416</f>
        <v>144.936390251331</v>
      </c>
      <c r="M416" s="25" t="n">
        <f aca="false">C416/L416</f>
        <v>508.436838203394</v>
      </c>
      <c r="N416" s="17" t="n">
        <f aca="false">J416/G416</f>
        <v>0.541575446409396</v>
      </c>
      <c r="O416" s="18" t="n">
        <f aca="false">LN(L416/(3.14*H416^2/4))</f>
        <v>0.779959551336762</v>
      </c>
    </row>
    <row r="417" customFormat="false" ht="14.25" hidden="false" customHeight="false" outlineLevel="0" collapsed="false">
      <c r="A417" s="14" t="n">
        <v>40.3</v>
      </c>
      <c r="B417" s="14" t="n">
        <v>8.7705</v>
      </c>
      <c r="C417" s="19" t="n">
        <v>73956</v>
      </c>
      <c r="G417" s="20" t="n">
        <f aca="false">$G$11</f>
        <v>14.9</v>
      </c>
      <c r="H417" s="20" t="n">
        <f aca="false">$H$11</f>
        <v>9.2</v>
      </c>
      <c r="I417" s="6" t="n">
        <f aca="false">(3.14*POWER(H417,2)*0.25*G417)</f>
        <v>989.99176</v>
      </c>
      <c r="J417" s="6" t="n">
        <f aca="false">B417-C417/(2*10^5/1.8467)</f>
        <v>8.087627274</v>
      </c>
      <c r="K417" s="24" t="n">
        <f aca="false">G417-J417</f>
        <v>6.812372726</v>
      </c>
      <c r="L417" s="6" t="n">
        <f aca="false">I417/K417</f>
        <v>145.322606354408</v>
      </c>
      <c r="M417" s="25" t="n">
        <f aca="false">C417/L417</f>
        <v>508.909121954769</v>
      </c>
      <c r="N417" s="17" t="n">
        <f aca="false">J417/G417</f>
        <v>0.542793776778524</v>
      </c>
      <c r="O417" s="18" t="n">
        <f aca="false">LN(L417/(3.14*H417^2/4))</f>
        <v>0.782620735558588</v>
      </c>
    </row>
    <row r="418" customFormat="false" ht="14.25" hidden="false" customHeight="false" outlineLevel="0" collapsed="false">
      <c r="A418" s="14" t="n">
        <v>40.4</v>
      </c>
      <c r="B418" s="14" t="n">
        <v>8.7912</v>
      </c>
      <c r="C418" s="19" t="n">
        <v>74225</v>
      </c>
      <c r="G418" s="20" t="n">
        <f aca="false">$G$11</f>
        <v>14.9</v>
      </c>
      <c r="H418" s="20" t="n">
        <f aca="false">$H$11</f>
        <v>9.2</v>
      </c>
      <c r="I418" s="6" t="n">
        <f aca="false">(3.14*POWER(H418,2)*0.25*G418)</f>
        <v>989.99176</v>
      </c>
      <c r="J418" s="6" t="n">
        <f aca="false">B418-C418/(2*10^5/1.8467)</f>
        <v>8.1058434625</v>
      </c>
      <c r="K418" s="24" t="n">
        <f aca="false">G418-J418</f>
        <v>6.7941565375</v>
      </c>
      <c r="L418" s="6" t="n">
        <f aca="false">I418/K418</f>
        <v>145.712238824023</v>
      </c>
      <c r="M418" s="25" t="n">
        <f aca="false">C418/L418</f>
        <v>509.39441051099</v>
      </c>
      <c r="N418" s="17" t="n">
        <f aca="false">J418/G418</f>
        <v>0.544016339765101</v>
      </c>
      <c r="O418" s="18" t="n">
        <f aca="false">LN(L418/(3.14*H418^2/4))</f>
        <v>0.785298302927965</v>
      </c>
    </row>
    <row r="419" customFormat="false" ht="14.25" hidden="false" customHeight="false" outlineLevel="0" collapsed="false">
      <c r="A419" s="14" t="n">
        <v>40.5</v>
      </c>
      <c r="B419" s="14" t="n">
        <v>8.8118</v>
      </c>
      <c r="C419" s="19" t="n">
        <v>74494</v>
      </c>
      <c r="G419" s="20" t="n">
        <f aca="false">$G$11</f>
        <v>14.9</v>
      </c>
      <c r="H419" s="20" t="n">
        <f aca="false">$H$11</f>
        <v>9.2</v>
      </c>
      <c r="I419" s="6" t="n">
        <f aca="false">(3.14*POWER(H419,2)*0.25*G419)</f>
        <v>989.99176</v>
      </c>
      <c r="J419" s="6" t="n">
        <f aca="false">B419-C419/(2*10^5/1.8467)</f>
        <v>8.123959651</v>
      </c>
      <c r="K419" s="24" t="n">
        <f aca="false">G419-J419</f>
        <v>6.776040349</v>
      </c>
      <c r="L419" s="6" t="n">
        <f aca="false">I419/K419</f>
        <v>146.101810055795</v>
      </c>
      <c r="M419" s="25" t="n">
        <f aca="false">C419/L419</f>
        <v>509.877324391474</v>
      </c>
      <c r="N419" s="17" t="n">
        <f aca="false">J419/G419</f>
        <v>0.545232191342282</v>
      </c>
      <c r="O419" s="18" t="n">
        <f aca="false">LN(L419/(3.14*H419^2/4))</f>
        <v>0.787968300926355</v>
      </c>
    </row>
    <row r="420" customFormat="false" ht="14.25" hidden="false" customHeight="false" outlineLevel="0" collapsed="false">
      <c r="A420" s="14" t="n">
        <v>40.6</v>
      </c>
      <c r="B420" s="14" t="n">
        <v>8.8323</v>
      </c>
      <c r="C420" s="19" t="n">
        <v>74750</v>
      </c>
      <c r="G420" s="20" t="n">
        <f aca="false">$G$11</f>
        <v>14.9</v>
      </c>
      <c r="H420" s="20" t="n">
        <f aca="false">$H$11</f>
        <v>9.2</v>
      </c>
      <c r="I420" s="6" t="n">
        <f aca="false">(3.14*POWER(H420,2)*0.25*G420)</f>
        <v>989.99176</v>
      </c>
      <c r="J420" s="6" t="n">
        <f aca="false">B420-C420/(2*10^5/1.8467)</f>
        <v>8.142095875</v>
      </c>
      <c r="K420" s="24" t="n">
        <f aca="false">G420-J420</f>
        <v>6.757904125</v>
      </c>
      <c r="L420" s="6" t="n">
        <f aca="false">I420/K420</f>
        <v>146.493904276868</v>
      </c>
      <c r="M420" s="25" t="n">
        <f aca="false">C420/L420</f>
        <v>510.260139280099</v>
      </c>
      <c r="N420" s="17" t="n">
        <f aca="false">J420/G420</f>
        <v>0.546449387583893</v>
      </c>
      <c r="O420" s="18" t="n">
        <f aca="false">LN(L420/(3.14*H420^2/4))</f>
        <v>0.790648411649563</v>
      </c>
    </row>
    <row r="421" customFormat="false" ht="14.25" hidden="false" customHeight="false" outlineLevel="0" collapsed="false">
      <c r="A421" s="14" t="n">
        <v>40.7</v>
      </c>
      <c r="B421" s="14" t="n">
        <v>8.8536</v>
      </c>
      <c r="C421" s="19" t="n">
        <v>75035</v>
      </c>
      <c r="G421" s="20" t="n">
        <f aca="false">$G$11</f>
        <v>14.9</v>
      </c>
      <c r="H421" s="20" t="n">
        <f aca="false">$H$11</f>
        <v>9.2</v>
      </c>
      <c r="I421" s="6" t="n">
        <f aca="false">(3.14*POWER(H421,2)*0.25*G421)</f>
        <v>989.99176</v>
      </c>
      <c r="J421" s="6" t="n">
        <f aca="false">B421-C421/(2*10^5/1.8467)</f>
        <v>8.1607643275</v>
      </c>
      <c r="K421" s="24" t="n">
        <f aca="false">G421-J421</f>
        <v>6.7392356725</v>
      </c>
      <c r="L421" s="6" t="n">
        <f aca="false">I421/K421</f>
        <v>146.899709122763</v>
      </c>
      <c r="M421" s="25" t="n">
        <f aca="false">C421/L421</f>
        <v>510.790664243546</v>
      </c>
      <c r="N421" s="17" t="n">
        <f aca="false">J421/G421</f>
        <v>0.547702303859061</v>
      </c>
      <c r="O421" s="18" t="n">
        <f aca="false">LN(L421/(3.14*H421^2/4))</f>
        <v>0.793414696163889</v>
      </c>
    </row>
    <row r="422" customFormat="false" ht="14.25" hidden="false" customHeight="false" outlineLevel="0" collapsed="false">
      <c r="A422" s="14" t="n">
        <v>40.8</v>
      </c>
      <c r="B422" s="14" t="n">
        <v>8.8743</v>
      </c>
      <c r="C422" s="19" t="n">
        <v>75308</v>
      </c>
      <c r="G422" s="20" t="n">
        <f aca="false">$G$11</f>
        <v>14.9</v>
      </c>
      <c r="H422" s="20" t="n">
        <f aca="false">$H$11</f>
        <v>9.2</v>
      </c>
      <c r="I422" s="6" t="n">
        <f aca="false">(3.14*POWER(H422,2)*0.25*G422)</f>
        <v>989.99176</v>
      </c>
      <c r="J422" s="6" t="n">
        <f aca="false">B422-C422/(2*10^5/1.8467)</f>
        <v>8.178943582</v>
      </c>
      <c r="K422" s="24" t="n">
        <f aca="false">G422-J422</f>
        <v>6.721056418</v>
      </c>
      <c r="L422" s="6" t="n">
        <f aca="false">I422/K422</f>
        <v>147.297046539983</v>
      </c>
      <c r="M422" s="25" t="n">
        <f aca="false">C422/L422</f>
        <v>511.266191474911</v>
      </c>
      <c r="N422" s="17" t="n">
        <f aca="false">J422/G422</f>
        <v>0.548922388053691</v>
      </c>
      <c r="O422" s="18" t="n">
        <f aca="false">LN(L422/(3.14*H422^2/4))</f>
        <v>0.796115865712252</v>
      </c>
    </row>
    <row r="423" customFormat="false" ht="14.25" hidden="false" customHeight="false" outlineLevel="0" collapsed="false">
      <c r="A423" s="14" t="n">
        <v>40.9</v>
      </c>
      <c r="B423" s="14" t="n">
        <v>8.8948</v>
      </c>
      <c r="C423" s="19" t="n">
        <v>75567</v>
      </c>
      <c r="G423" s="20" t="n">
        <f aca="false">$G$11</f>
        <v>14.9</v>
      </c>
      <c r="H423" s="20" t="n">
        <f aca="false">$H$11</f>
        <v>9.2</v>
      </c>
      <c r="I423" s="6" t="n">
        <f aca="false">(3.14*POWER(H423,2)*0.25*G423)</f>
        <v>989.99176</v>
      </c>
      <c r="J423" s="6" t="n">
        <f aca="false">B423-C423/(2*10^5/1.8467)</f>
        <v>8.1970521055</v>
      </c>
      <c r="K423" s="24" t="n">
        <f aca="false">G423-J423</f>
        <v>6.7029478945</v>
      </c>
      <c r="L423" s="6" t="n">
        <f aca="false">I423/K423</f>
        <v>147.694980713235</v>
      </c>
      <c r="M423" s="25" t="n">
        <f aca="false">C423/L423</f>
        <v>511.642302501267</v>
      </c>
      <c r="N423" s="17" t="n">
        <f aca="false">J423/G423</f>
        <v>0.550137725201342</v>
      </c>
      <c r="O423" s="18" t="n">
        <f aca="false">LN(L423/(3.14*H423^2/4))</f>
        <v>0.798813799065451</v>
      </c>
    </row>
    <row r="424" customFormat="false" ht="14.25" hidden="false" customHeight="false" outlineLevel="0" collapsed="false">
      <c r="A424" s="14" t="n">
        <v>41</v>
      </c>
      <c r="B424" s="14" t="n">
        <v>8.9584</v>
      </c>
      <c r="C424" s="19" t="n">
        <v>76400</v>
      </c>
      <c r="G424" s="20" t="n">
        <f aca="false">$G$11</f>
        <v>14.9</v>
      </c>
      <c r="H424" s="20" t="n">
        <f aca="false">$H$11</f>
        <v>9.2</v>
      </c>
      <c r="I424" s="6" t="n">
        <f aca="false">(3.14*POWER(H424,2)*0.25*G424)</f>
        <v>989.99176</v>
      </c>
      <c r="J424" s="6" t="n">
        <f aca="false">B424-C424/(2*10^5/1.8467)</f>
        <v>8.2529606</v>
      </c>
      <c r="K424" s="24" t="n">
        <f aca="false">G424-J424</f>
        <v>6.6470394</v>
      </c>
      <c r="L424" s="6" t="n">
        <f aca="false">I424/K424</f>
        <v>148.93724866442</v>
      </c>
      <c r="M424" s="25" t="n">
        <f aca="false">C424/L424</f>
        <v>512.96771415552</v>
      </c>
      <c r="N424" s="17" t="n">
        <f aca="false">J424/G424</f>
        <v>0.553889973154362</v>
      </c>
      <c r="O424" s="18" t="n">
        <f aca="false">LN(L424/(3.14*H424^2/4))</f>
        <v>0.807189660423452</v>
      </c>
    </row>
    <row r="425" customFormat="false" ht="14.25" hidden="false" customHeight="false" outlineLevel="0" collapsed="false">
      <c r="A425" s="14" t="n">
        <v>41.1</v>
      </c>
      <c r="B425" s="14" t="n">
        <v>8.979</v>
      </c>
      <c r="C425" s="19" t="n">
        <v>76676</v>
      </c>
      <c r="G425" s="20" t="n">
        <f aca="false">$G$11</f>
        <v>14.9</v>
      </c>
      <c r="H425" s="20" t="n">
        <f aca="false">$H$11</f>
        <v>9.2</v>
      </c>
      <c r="I425" s="6" t="n">
        <f aca="false">(3.14*POWER(H425,2)*0.25*G425)</f>
        <v>989.99176</v>
      </c>
      <c r="J425" s="6" t="n">
        <f aca="false">B425-C425/(2*10^5/1.8467)</f>
        <v>8.271012154</v>
      </c>
      <c r="K425" s="24" t="n">
        <f aca="false">G425-J425</f>
        <v>6.628987846</v>
      </c>
      <c r="L425" s="6" t="n">
        <f aca="false">I425/K425</f>
        <v>149.342823218083</v>
      </c>
      <c r="M425" s="25" t="n">
        <f aca="false">C425/L425</f>
        <v>513.422729983021</v>
      </c>
      <c r="N425" s="17" t="n">
        <f aca="false">J425/G425</f>
        <v>0.555101486845638</v>
      </c>
      <c r="O425" s="18" t="n">
        <f aca="false">LN(L425/(3.14*H425^2/4))</f>
        <v>0.809909083152883</v>
      </c>
    </row>
    <row r="426" customFormat="false" ht="14.25" hidden="false" customHeight="false" outlineLevel="0" collapsed="false">
      <c r="A426" s="14" t="n">
        <v>41.2</v>
      </c>
      <c r="B426" s="14" t="n">
        <v>8.9997</v>
      </c>
      <c r="C426" s="19" t="n">
        <v>76936</v>
      </c>
      <c r="G426" s="20" t="n">
        <f aca="false">$G$11</f>
        <v>14.9</v>
      </c>
      <c r="H426" s="20" t="n">
        <f aca="false">$H$11</f>
        <v>9.2</v>
      </c>
      <c r="I426" s="6" t="n">
        <f aca="false">(3.14*POWER(H426,2)*0.25*G426)</f>
        <v>989.99176</v>
      </c>
      <c r="J426" s="6" t="n">
        <f aca="false">B426-C426/(2*10^5/1.8467)</f>
        <v>8.289311444</v>
      </c>
      <c r="K426" s="24" t="n">
        <f aca="false">G426-J426</f>
        <v>6.610688556</v>
      </c>
      <c r="L426" s="6" t="n">
        <f aca="false">I426/K426</f>
        <v>149.756224576858</v>
      </c>
      <c r="M426" s="25" t="n">
        <f aca="false">C426/L426</f>
        <v>513.741583813199</v>
      </c>
      <c r="N426" s="17" t="n">
        <f aca="false">J426/G426</f>
        <v>0.556329627114094</v>
      </c>
      <c r="O426" s="18" t="n">
        <f aca="false">LN(L426/(3.14*H426^2/4))</f>
        <v>0.812673395677917</v>
      </c>
    </row>
    <row r="427" customFormat="false" ht="14.25" hidden="false" customHeight="false" outlineLevel="0" collapsed="false">
      <c r="A427" s="14" t="n">
        <v>41.3</v>
      </c>
      <c r="B427" s="14" t="n">
        <v>9.021</v>
      </c>
      <c r="C427" s="19" t="n">
        <v>77232</v>
      </c>
      <c r="G427" s="20" t="n">
        <f aca="false">$G$11</f>
        <v>14.9</v>
      </c>
      <c r="H427" s="20" t="n">
        <f aca="false">$H$11</f>
        <v>9.2</v>
      </c>
      <c r="I427" s="6" t="n">
        <f aca="false">(3.14*POWER(H427,2)*0.25*G427)</f>
        <v>989.99176</v>
      </c>
      <c r="J427" s="6" t="n">
        <f aca="false">B427-C427/(2*10^5/1.8467)</f>
        <v>8.307878328</v>
      </c>
      <c r="K427" s="24" t="n">
        <f aca="false">G427-J427</f>
        <v>6.592121672</v>
      </c>
      <c r="L427" s="6" t="n">
        <f aca="false">I427/K427</f>
        <v>150.178016920559</v>
      </c>
      <c r="M427" s="25" t="n">
        <f aca="false">C427/L427</f>
        <v>514.2696753071</v>
      </c>
      <c r="N427" s="17" t="n">
        <f aca="false">J427/G427</f>
        <v>0.557575726711409</v>
      </c>
      <c r="O427" s="18" t="n">
        <f aca="false">LN(L427/(3.14*H427^2/4))</f>
        <v>0.815485962990309</v>
      </c>
    </row>
    <row r="428" customFormat="false" ht="14.25" hidden="false" customHeight="false" outlineLevel="0" collapsed="false">
      <c r="A428" s="14" t="n">
        <v>41.4</v>
      </c>
      <c r="B428" s="14" t="n">
        <v>9.0416</v>
      </c>
      <c r="C428" s="19" t="n">
        <v>77499</v>
      </c>
      <c r="G428" s="20" t="n">
        <f aca="false">$G$11</f>
        <v>14.9</v>
      </c>
      <c r="H428" s="20" t="n">
        <f aca="false">$H$11</f>
        <v>9.2</v>
      </c>
      <c r="I428" s="6" t="n">
        <f aca="false">(3.14*POWER(H428,2)*0.25*G428)</f>
        <v>989.99176</v>
      </c>
      <c r="J428" s="6" t="n">
        <f aca="false">B428-C428/(2*10^5/1.8467)</f>
        <v>8.3260129835</v>
      </c>
      <c r="K428" s="24" t="n">
        <f aca="false">G428-J428</f>
        <v>6.5739870165</v>
      </c>
      <c r="L428" s="6" t="n">
        <f aca="false">I428/K428</f>
        <v>150.592290114846</v>
      </c>
      <c r="M428" s="25" t="n">
        <f aca="false">C428/L428</f>
        <v>514.627939723189</v>
      </c>
      <c r="N428" s="17" t="n">
        <f aca="false">J428/G428</f>
        <v>0.558792817684564</v>
      </c>
      <c r="O428" s="18" t="n">
        <f aca="false">LN(L428/(3.14*H428^2/4))</f>
        <v>0.818240712688519</v>
      </c>
    </row>
    <row r="429" customFormat="false" ht="14.25" hidden="false" customHeight="false" outlineLevel="0" collapsed="false">
      <c r="A429" s="14" t="n">
        <v>41.5</v>
      </c>
      <c r="B429" s="14" t="n">
        <v>9.0623</v>
      </c>
      <c r="C429" s="19" t="n">
        <v>77781</v>
      </c>
      <c r="G429" s="20" t="n">
        <f aca="false">$G$11</f>
        <v>14.9</v>
      </c>
      <c r="H429" s="20" t="n">
        <f aca="false">$H$11</f>
        <v>9.2</v>
      </c>
      <c r="I429" s="6" t="n">
        <f aca="false">(3.14*POWER(H429,2)*0.25*G429)</f>
        <v>989.99176</v>
      </c>
      <c r="J429" s="6" t="n">
        <f aca="false">B429-C429/(2*10^5/1.8467)</f>
        <v>8.3441091365</v>
      </c>
      <c r="K429" s="24" t="n">
        <f aca="false">G429-J429</f>
        <v>6.5558908635</v>
      </c>
      <c r="L429" s="6" t="n">
        <f aca="false">I429/K429</f>
        <v>151.007968346726</v>
      </c>
      <c r="M429" s="25" t="n">
        <f aca="false">C429/L429</f>
        <v>515.078779295995</v>
      </c>
      <c r="N429" s="17" t="n">
        <f aca="false">J429/G429</f>
        <v>0.560007324597315</v>
      </c>
      <c r="O429" s="18" t="n">
        <f aca="false">LN(L429/(3.14*H429^2/4))</f>
        <v>0.82099719902047</v>
      </c>
    </row>
    <row r="430" customFormat="false" ht="14.25" hidden="false" customHeight="false" outlineLevel="0" collapsed="false">
      <c r="A430" s="14" t="n">
        <v>41.6</v>
      </c>
      <c r="B430" s="14" t="n">
        <v>9.0829</v>
      </c>
      <c r="C430" s="19" t="n">
        <v>78061</v>
      </c>
      <c r="G430" s="20" t="n">
        <f aca="false">$G$11</f>
        <v>14.9</v>
      </c>
      <c r="H430" s="20" t="n">
        <f aca="false">$H$11</f>
        <v>9.2</v>
      </c>
      <c r="I430" s="6" t="n">
        <f aca="false">(3.14*POWER(H430,2)*0.25*G430)</f>
        <v>989.99176</v>
      </c>
      <c r="J430" s="6" t="n">
        <f aca="false">B430-C430/(2*10^5/1.8467)</f>
        <v>8.3621237565</v>
      </c>
      <c r="K430" s="24" t="n">
        <f aca="false">G430-J430</f>
        <v>6.5378762435</v>
      </c>
      <c r="L430" s="6" t="n">
        <f aca="false">I430/K430</f>
        <v>151.424059301253</v>
      </c>
      <c r="M430" s="25" t="n">
        <f aca="false">C430/L430</f>
        <v>515.512530572834</v>
      </c>
      <c r="N430" s="17" t="n">
        <f aca="false">J430/G430</f>
        <v>0.561216359496644</v>
      </c>
      <c r="O430" s="18" t="n">
        <f aca="false">LN(L430/(3.14*H430^2/4))</f>
        <v>0.823748833629403</v>
      </c>
    </row>
    <row r="431" customFormat="false" ht="14.25" hidden="false" customHeight="false" outlineLevel="0" collapsed="false">
      <c r="A431" s="14" t="n">
        <v>41.7</v>
      </c>
      <c r="B431" s="14" t="n">
        <v>9.1035</v>
      </c>
      <c r="C431" s="19" t="n">
        <v>78442</v>
      </c>
      <c r="G431" s="20" t="n">
        <f aca="false">$G$11</f>
        <v>14.9</v>
      </c>
      <c r="H431" s="20" t="n">
        <f aca="false">$H$11</f>
        <v>9.2</v>
      </c>
      <c r="I431" s="6" t="n">
        <f aca="false">(3.14*POWER(H431,2)*0.25*G431)</f>
        <v>989.99176</v>
      </c>
      <c r="J431" s="6" t="n">
        <f aca="false">B431-C431/(2*10^5/1.8467)</f>
        <v>8.379205793</v>
      </c>
      <c r="K431" s="24" t="n">
        <f aca="false">G431-J431</f>
        <v>6.520794207</v>
      </c>
      <c r="L431" s="6" t="n">
        <f aca="false">I431/K431</f>
        <v>151.820733575253</v>
      </c>
      <c r="M431" s="25" t="n">
        <f aca="false">C431/L431</f>
        <v>516.675148069408</v>
      </c>
      <c r="N431" s="17" t="n">
        <f aca="false">J431/G431</f>
        <v>0.562362804899329</v>
      </c>
      <c r="O431" s="18" t="n">
        <f aca="false">LN(L431/(3.14*H431^2/4))</f>
        <v>0.826365033541625</v>
      </c>
    </row>
    <row r="432" customFormat="false" ht="14.25" hidden="false" customHeight="false" outlineLevel="0" collapsed="false">
      <c r="A432" s="14" t="n">
        <v>41.8</v>
      </c>
      <c r="B432" s="14" t="n">
        <v>9.1242</v>
      </c>
      <c r="C432" s="19" t="n">
        <v>78616</v>
      </c>
      <c r="G432" s="20" t="n">
        <f aca="false">$G$11</f>
        <v>14.9</v>
      </c>
      <c r="H432" s="20" t="n">
        <f aca="false">$H$11</f>
        <v>9.2</v>
      </c>
      <c r="I432" s="6" t="n">
        <f aca="false">(3.14*POWER(H432,2)*0.25*G432)</f>
        <v>989.99176</v>
      </c>
      <c r="J432" s="6" t="n">
        <f aca="false">B432-C432/(2*10^5/1.8467)</f>
        <v>8.398299164</v>
      </c>
      <c r="K432" s="24" t="n">
        <f aca="false">G432-J432</f>
        <v>6.501700836</v>
      </c>
      <c r="L432" s="6" t="n">
        <f aca="false">I432/K432</f>
        <v>152.2665814641</v>
      </c>
      <c r="M432" s="25" t="n">
        <f aca="false">C432/L432</f>
        <v>516.305017450828</v>
      </c>
      <c r="N432" s="17" t="n">
        <f aca="false">J432/G432</f>
        <v>0.563644239194631</v>
      </c>
      <c r="O432" s="18" t="n">
        <f aca="false">LN(L432/(3.14*H432^2/4))</f>
        <v>0.829297403201758</v>
      </c>
    </row>
    <row r="433" customFormat="false" ht="14.25" hidden="false" customHeight="false" outlineLevel="0" collapsed="false">
      <c r="A433" s="14" t="n">
        <v>41.9</v>
      </c>
      <c r="B433" s="14" t="n">
        <v>9.1448</v>
      </c>
      <c r="C433" s="19" t="n">
        <v>78898</v>
      </c>
      <c r="G433" s="20" t="n">
        <f aca="false">$G$11</f>
        <v>14.9</v>
      </c>
      <c r="H433" s="20" t="n">
        <f aca="false">$H$11</f>
        <v>9.2</v>
      </c>
      <c r="I433" s="6" t="n">
        <f aca="false">(3.14*POWER(H433,2)*0.25*G433)</f>
        <v>989.99176</v>
      </c>
      <c r="J433" s="6" t="n">
        <f aca="false">B433-C433/(2*10^5/1.8467)</f>
        <v>8.416295317</v>
      </c>
      <c r="K433" s="24" t="n">
        <f aca="false">G433-J433</f>
        <v>6.483704683</v>
      </c>
      <c r="L433" s="6" t="n">
        <f aca="false">I433/K433</f>
        <v>152.68921217151</v>
      </c>
      <c r="M433" s="25" t="n">
        <f aca="false">C433/L433</f>
        <v>516.722818055914</v>
      </c>
      <c r="N433" s="17" t="n">
        <f aca="false">J433/G433</f>
        <v>0.564852034697987</v>
      </c>
      <c r="O433" s="18" t="n">
        <f aca="false">LN(L433/(3.14*H433^2/4))</f>
        <v>0.832069155611818</v>
      </c>
    </row>
    <row r="434" customFormat="false" ht="14.25" hidden="false" customHeight="false" outlineLevel="0" collapsed="false">
      <c r="A434" s="14" t="n">
        <v>42</v>
      </c>
      <c r="B434" s="14" t="n">
        <v>9.1654</v>
      </c>
      <c r="C434" s="19" t="n">
        <v>79182</v>
      </c>
      <c r="G434" s="20" t="n">
        <f aca="false">$G$11</f>
        <v>14.9</v>
      </c>
      <c r="H434" s="20" t="n">
        <f aca="false">$H$11</f>
        <v>9.2</v>
      </c>
      <c r="I434" s="6" t="n">
        <f aca="false">(3.14*POWER(H434,2)*0.25*G434)</f>
        <v>989.99176</v>
      </c>
      <c r="J434" s="6" t="n">
        <f aca="false">B434-C434/(2*10^5/1.8467)</f>
        <v>8.434273003</v>
      </c>
      <c r="K434" s="24" t="n">
        <f aca="false">G434-J434</f>
        <v>6.465726997</v>
      </c>
      <c r="L434" s="6" t="n">
        <f aca="false">I434/K434</f>
        <v>153.113758199092</v>
      </c>
      <c r="M434" s="25" t="n">
        <f aca="false">C434/L434</f>
        <v>517.14490540452</v>
      </c>
      <c r="N434" s="17" t="n">
        <f aca="false">J434/G434</f>
        <v>0.566058590805369</v>
      </c>
      <c r="O434" s="18" t="n">
        <f aca="false">LN(L434/(3.14*H434^2/4))</f>
        <v>0.834845755850992</v>
      </c>
    </row>
    <row r="435" customFormat="false" ht="14.25" hidden="false" customHeight="false" outlineLevel="0" collapsed="false">
      <c r="A435" s="14" t="n">
        <v>42.1</v>
      </c>
      <c r="B435" s="14" t="n">
        <v>9.1868</v>
      </c>
      <c r="C435" s="19" t="n">
        <v>79472</v>
      </c>
      <c r="G435" s="20" t="n">
        <f aca="false">$G$11</f>
        <v>14.9</v>
      </c>
      <c r="H435" s="20" t="n">
        <f aca="false">$H$11</f>
        <v>9.2</v>
      </c>
      <c r="I435" s="6" t="n">
        <f aca="false">(3.14*POWER(H435,2)*0.25*G435)</f>
        <v>989.99176</v>
      </c>
      <c r="J435" s="6" t="n">
        <f aca="false">B435-C435/(2*10^5/1.8467)</f>
        <v>8.452995288</v>
      </c>
      <c r="K435" s="24" t="n">
        <f aca="false">G435-J435</f>
        <v>6.447004712</v>
      </c>
      <c r="L435" s="6" t="n">
        <f aca="false">I435/K435</f>
        <v>153.558404906592</v>
      </c>
      <c r="M435" s="25" t="n">
        <f aca="false">C435/L435</f>
        <v>517.535982796528</v>
      </c>
      <c r="N435" s="17" t="n">
        <f aca="false">J435/G435</f>
        <v>0.56731512</v>
      </c>
      <c r="O435" s="18" t="n">
        <f aca="false">LN(L435/(3.14*H435^2/4))</f>
        <v>0.837745575740617</v>
      </c>
    </row>
    <row r="436" customFormat="false" ht="14.25" hidden="false" customHeight="false" outlineLevel="0" collapsed="false">
      <c r="A436" s="14" t="n">
        <v>42.2</v>
      </c>
      <c r="B436" s="14" t="n">
        <v>9.2076</v>
      </c>
      <c r="C436" s="19" t="n">
        <v>80013</v>
      </c>
      <c r="G436" s="20" t="n">
        <f aca="false">$G$11</f>
        <v>14.9</v>
      </c>
      <c r="H436" s="20" t="n">
        <f aca="false">$H$11</f>
        <v>9.2</v>
      </c>
      <c r="I436" s="6" t="n">
        <f aca="false">(3.14*POWER(H436,2)*0.25*G436)</f>
        <v>989.99176</v>
      </c>
      <c r="J436" s="6" t="n">
        <f aca="false">B436-C436/(2*10^5/1.8467)</f>
        <v>8.4687999645</v>
      </c>
      <c r="K436" s="24" t="n">
        <f aca="false">G436-J436</f>
        <v>6.4312000355</v>
      </c>
      <c r="L436" s="6" t="n">
        <f aca="false">I436/K436</f>
        <v>153.935774744259</v>
      </c>
      <c r="M436" s="25" t="n">
        <f aca="false">C436/L436</f>
        <v>519.78170852701</v>
      </c>
      <c r="N436" s="17" t="n">
        <f aca="false">J436/G436</f>
        <v>0.568375836543624</v>
      </c>
      <c r="O436" s="18" t="n">
        <f aca="false">LN(L436/(3.14*H436^2/4))</f>
        <v>0.840200061399834</v>
      </c>
    </row>
    <row r="437" customFormat="false" ht="14.25" hidden="false" customHeight="false" outlineLevel="0" collapsed="false">
      <c r="A437" s="14" t="n">
        <v>42.3</v>
      </c>
      <c r="B437" s="14" t="n">
        <v>9.2283</v>
      </c>
      <c r="C437" s="19" t="n">
        <v>80106</v>
      </c>
      <c r="G437" s="20" t="n">
        <f aca="false">$G$11</f>
        <v>14.9</v>
      </c>
      <c r="H437" s="20" t="n">
        <f aca="false">$H$11</f>
        <v>9.2</v>
      </c>
      <c r="I437" s="6" t="n">
        <f aca="false">(3.14*POWER(H437,2)*0.25*G437)</f>
        <v>989.99176</v>
      </c>
      <c r="J437" s="6" t="n">
        <f aca="false">B437-C437/(2*10^5/1.8467)</f>
        <v>8.488641249</v>
      </c>
      <c r="K437" s="24" t="n">
        <f aca="false">G437-J437</f>
        <v>6.411358751</v>
      </c>
      <c r="L437" s="6" t="n">
        <f aca="false">I437/K437</f>
        <v>154.412161048637</v>
      </c>
      <c r="M437" s="25" t="n">
        <f aca="false">C437/L437</f>
        <v>518.780382684808</v>
      </c>
      <c r="N437" s="17" t="n">
        <f aca="false">J437/G437</f>
        <v>0.569707466375839</v>
      </c>
      <c r="O437" s="18" t="n">
        <f aca="false">LN(L437/(3.14*H437^2/4))</f>
        <v>0.843289990847126</v>
      </c>
    </row>
    <row r="438" customFormat="false" ht="14.25" hidden="false" customHeight="false" outlineLevel="0" collapsed="false">
      <c r="A438" s="14" t="n">
        <v>42.4</v>
      </c>
      <c r="B438" s="14" t="n">
        <v>9.249</v>
      </c>
      <c r="C438" s="19" t="n">
        <v>80361</v>
      </c>
      <c r="G438" s="20" t="n">
        <f aca="false">$G$11</f>
        <v>14.9</v>
      </c>
      <c r="H438" s="20" t="n">
        <f aca="false">$H$11</f>
        <v>9.2</v>
      </c>
      <c r="I438" s="6" t="n">
        <f aca="false">(3.14*POWER(H438,2)*0.25*G438)</f>
        <v>989.99176</v>
      </c>
      <c r="J438" s="6" t="n">
        <f aca="false">B438-C438/(2*10^5/1.8467)</f>
        <v>8.5069867065</v>
      </c>
      <c r="K438" s="24" t="n">
        <f aca="false">G438-J438</f>
        <v>6.3930132935</v>
      </c>
      <c r="L438" s="6" t="n">
        <f aca="false">I438/K438</f>
        <v>154.855263793454</v>
      </c>
      <c r="M438" s="25" t="n">
        <f aca="false">C438/L438</f>
        <v>518.942643804382</v>
      </c>
      <c r="N438" s="17" t="n">
        <f aca="false">J438/G438</f>
        <v>0.570938705134228</v>
      </c>
      <c r="O438" s="18" t="n">
        <f aca="false">LN(L438/(3.14*H438^2/4))</f>
        <v>0.846155491785285</v>
      </c>
    </row>
    <row r="439" customFormat="false" ht="14.25" hidden="false" customHeight="false" outlineLevel="0" collapsed="false">
      <c r="A439" s="14" t="n">
        <v>42.5</v>
      </c>
      <c r="B439" s="14" t="n">
        <v>9.2698</v>
      </c>
      <c r="C439" s="19" t="n">
        <v>80648</v>
      </c>
      <c r="G439" s="20" t="n">
        <f aca="false">$G$11</f>
        <v>14.9</v>
      </c>
      <c r="H439" s="20" t="n">
        <f aca="false">$H$11</f>
        <v>9.2</v>
      </c>
      <c r="I439" s="6" t="n">
        <f aca="false">(3.14*POWER(H439,2)*0.25*G439)</f>
        <v>989.99176</v>
      </c>
      <c r="J439" s="6" t="n">
        <f aca="false">B439-C439/(2*10^5/1.8467)</f>
        <v>8.525136692</v>
      </c>
      <c r="K439" s="24" t="n">
        <f aca="false">G439-J439</f>
        <v>6.374863308</v>
      </c>
      <c r="L439" s="6" t="n">
        <f aca="false">I439/K439</f>
        <v>155.296154939923</v>
      </c>
      <c r="M439" s="25" t="n">
        <f aca="false">C439/L439</f>
        <v>519.317429534549</v>
      </c>
      <c r="N439" s="17" t="n">
        <f aca="false">J439/G439</f>
        <v>0.572156824966443</v>
      </c>
      <c r="O439" s="18" t="n">
        <f aca="false">LN(L439/(3.14*H439^2/4))</f>
        <v>0.848998564019157</v>
      </c>
    </row>
    <row r="440" customFormat="false" ht="14.25" hidden="false" customHeight="false" outlineLevel="0" collapsed="false">
      <c r="A440" s="14" t="n">
        <v>42.6</v>
      </c>
      <c r="B440" s="14" t="n">
        <v>9.2905</v>
      </c>
      <c r="C440" s="19" t="n">
        <v>80950</v>
      </c>
      <c r="G440" s="20" t="n">
        <f aca="false">$G$11</f>
        <v>14.9</v>
      </c>
      <c r="H440" s="20" t="n">
        <f aca="false">$H$11</f>
        <v>9.2</v>
      </c>
      <c r="I440" s="6" t="n">
        <f aca="false">(3.14*POWER(H440,2)*0.25*G440)</f>
        <v>989.99176</v>
      </c>
      <c r="J440" s="6" t="n">
        <f aca="false">B440-C440/(2*10^5/1.8467)</f>
        <v>8.543048175</v>
      </c>
      <c r="K440" s="24" t="n">
        <f aca="false">G440-J440</f>
        <v>6.356951825</v>
      </c>
      <c r="L440" s="6" t="n">
        <f aca="false">I440/K440</f>
        <v>155.733720697183</v>
      </c>
      <c r="M440" s="25" t="n">
        <f aca="false">C440/L440</f>
        <v>519.797508449717</v>
      </c>
      <c r="N440" s="17" t="n">
        <f aca="false">J440/G440</f>
        <v>0.573358937919463</v>
      </c>
      <c r="O440" s="18" t="n">
        <f aca="false">LN(L440/(3.14*H440^2/4))</f>
        <v>0.851812223286042</v>
      </c>
    </row>
    <row r="441" customFormat="false" ht="14.25" hidden="false" customHeight="false" outlineLevel="0" collapsed="false">
      <c r="A441" s="14" t="n">
        <v>42.7</v>
      </c>
      <c r="B441" s="14" t="n">
        <v>9.3107</v>
      </c>
      <c r="C441" s="19" t="n">
        <v>81359</v>
      </c>
      <c r="G441" s="20" t="n">
        <f aca="false">$G$11</f>
        <v>14.9</v>
      </c>
      <c r="H441" s="20" t="n">
        <f aca="false">$H$11</f>
        <v>9.2</v>
      </c>
      <c r="I441" s="6" t="n">
        <f aca="false">(3.14*POWER(H441,2)*0.25*G441)</f>
        <v>989.99176</v>
      </c>
      <c r="J441" s="6" t="n">
        <f aca="false">B441-C441/(2*10^5/1.8467)</f>
        <v>8.5594716735</v>
      </c>
      <c r="K441" s="24" t="n">
        <f aca="false">G441-J441</f>
        <v>6.3405283265</v>
      </c>
      <c r="L441" s="6" t="n">
        <f aca="false">I441/K441</f>
        <v>156.137108616386</v>
      </c>
      <c r="M441" s="25" t="n">
        <f aca="false">C441/L441</f>
        <v>521.074078551637</v>
      </c>
      <c r="N441" s="17" t="n">
        <f aca="false">J441/G441</f>
        <v>0.57446118614094</v>
      </c>
      <c r="O441" s="18" t="n">
        <f aca="false">LN(L441/(3.14*H441^2/4))</f>
        <v>0.854399115718698</v>
      </c>
    </row>
    <row r="442" customFormat="false" ht="14.25" hidden="false" customHeight="false" outlineLevel="0" collapsed="false">
      <c r="A442" s="14" t="n">
        <v>42.8</v>
      </c>
      <c r="B442" s="14" t="n">
        <v>9.3314</v>
      </c>
      <c r="C442" s="19" t="n">
        <v>81565</v>
      </c>
      <c r="G442" s="20" t="n">
        <f aca="false">$G$11</f>
        <v>14.9</v>
      </c>
      <c r="H442" s="20" t="n">
        <f aca="false">$H$11</f>
        <v>9.2</v>
      </c>
      <c r="I442" s="6" t="n">
        <f aca="false">(3.14*POWER(H442,2)*0.25*G442)</f>
        <v>989.99176</v>
      </c>
      <c r="J442" s="6" t="n">
        <f aca="false">B442-C442/(2*10^5/1.8467)</f>
        <v>8.5782695725</v>
      </c>
      <c r="K442" s="24" t="n">
        <f aca="false">G442-J442</f>
        <v>6.3217304275</v>
      </c>
      <c r="L442" s="6" t="n">
        <f aca="false">I442/K442</f>
        <v>156.601388077774</v>
      </c>
      <c r="M442" s="25" t="n">
        <f aca="false">C442/L442</f>
        <v>520.844680888089</v>
      </c>
      <c r="N442" s="17" t="n">
        <f aca="false">J442/G442</f>
        <v>0.575722790100671</v>
      </c>
      <c r="O442" s="18" t="n">
        <f aca="false">LN(L442/(3.14*H442^2/4))</f>
        <v>0.857368240449905</v>
      </c>
    </row>
    <row r="443" customFormat="false" ht="14.25" hidden="false" customHeight="false" outlineLevel="0" collapsed="false">
      <c r="A443" s="14" t="n">
        <v>42.9</v>
      </c>
      <c r="B443" s="14" t="n">
        <v>9.3526</v>
      </c>
      <c r="C443" s="19" t="n">
        <v>81870</v>
      </c>
      <c r="G443" s="20" t="n">
        <f aca="false">$G$11</f>
        <v>14.9</v>
      </c>
      <c r="H443" s="20" t="n">
        <f aca="false">$H$11</f>
        <v>9.2</v>
      </c>
      <c r="I443" s="6" t="n">
        <f aca="false">(3.14*POWER(H443,2)*0.25*G443)</f>
        <v>989.99176</v>
      </c>
      <c r="J443" s="6" t="n">
        <f aca="false">B443-C443/(2*10^5/1.8467)</f>
        <v>8.596653355</v>
      </c>
      <c r="K443" s="24" t="n">
        <f aca="false">G443-J443</f>
        <v>6.303346645</v>
      </c>
      <c r="L443" s="6" t="n">
        <f aca="false">I443/K443</f>
        <v>157.058117815128</v>
      </c>
      <c r="M443" s="25" t="n">
        <f aca="false">C443/L443</f>
        <v>521.272005159063</v>
      </c>
      <c r="N443" s="17" t="n">
        <f aca="false">J443/G443</f>
        <v>0.576956601006711</v>
      </c>
      <c r="O443" s="18" t="n">
        <f aca="false">LN(L443/(3.14*H443^2/4))</f>
        <v>0.860280507105803</v>
      </c>
    </row>
    <row r="444" customFormat="false" ht="14.25" hidden="false" customHeight="false" outlineLevel="0" collapsed="false">
      <c r="A444" s="14" t="n">
        <v>43</v>
      </c>
      <c r="B444" s="14" t="n">
        <v>9.3733</v>
      </c>
      <c r="C444" s="19" t="n">
        <v>82169</v>
      </c>
      <c r="G444" s="20" t="n">
        <f aca="false">$G$11</f>
        <v>14.9</v>
      </c>
      <c r="H444" s="20" t="n">
        <f aca="false">$H$11</f>
        <v>9.2</v>
      </c>
      <c r="I444" s="6" t="n">
        <f aca="false">(3.14*POWER(H444,2)*0.25*G444)</f>
        <v>989.99176</v>
      </c>
      <c r="J444" s="6" t="n">
        <f aca="false">B444-C444/(2*10^5/1.8467)</f>
        <v>8.6145925385</v>
      </c>
      <c r="K444" s="24" t="n">
        <f aca="false">G444-J444</f>
        <v>6.2854074615</v>
      </c>
      <c r="L444" s="6" t="n">
        <f aca="false">I444/K444</f>
        <v>157.506377440762</v>
      </c>
      <c r="M444" s="25" t="n">
        <f aca="false">C444/L444</f>
        <v>521.686812528615</v>
      </c>
      <c r="N444" s="17" t="n">
        <f aca="false">J444/G444</f>
        <v>0.578160573053691</v>
      </c>
      <c r="O444" s="18" t="n">
        <f aca="false">LN(L444/(3.14*H444^2/4))</f>
        <v>0.863130542223038</v>
      </c>
    </row>
    <row r="445" customFormat="false" ht="14.25" hidden="false" customHeight="false" outlineLevel="0" collapsed="false">
      <c r="A445" s="14" t="n">
        <v>43.1</v>
      </c>
      <c r="B445" s="14" t="n">
        <v>9.3939</v>
      </c>
      <c r="C445" s="19" t="n">
        <v>82475</v>
      </c>
      <c r="G445" s="20" t="n">
        <f aca="false">$G$11</f>
        <v>14.9</v>
      </c>
      <c r="H445" s="20" t="n">
        <f aca="false">$H$11</f>
        <v>9.2</v>
      </c>
      <c r="I445" s="6" t="n">
        <f aca="false">(3.14*POWER(H445,2)*0.25*G445)</f>
        <v>989.99176</v>
      </c>
      <c r="J445" s="6" t="n">
        <f aca="false">B445-C445/(2*10^5/1.8467)</f>
        <v>8.6323670875</v>
      </c>
      <c r="K445" s="24" t="n">
        <f aca="false">G445-J445</f>
        <v>6.2676329125</v>
      </c>
      <c r="L445" s="6" t="n">
        <f aca="false">I445/K445</f>
        <v>157.9530540191</v>
      </c>
      <c r="M445" s="25" t="n">
        <f aca="false">C445/L445</f>
        <v>522.148815115833</v>
      </c>
      <c r="N445" s="17" t="n">
        <f aca="false">J445/G445</f>
        <v>0.579353495805369</v>
      </c>
      <c r="O445" s="18" t="n">
        <f aca="false">LN(L445/(3.14*H445^2/4))</f>
        <v>0.865962455504499</v>
      </c>
    </row>
    <row r="446" customFormat="false" ht="14.25" hidden="false" customHeight="false" outlineLevel="0" collapsed="false">
      <c r="A446" s="14" t="n">
        <v>43.2</v>
      </c>
      <c r="B446" s="14" t="n">
        <v>9.4146</v>
      </c>
      <c r="C446" s="19" t="n">
        <v>82784</v>
      </c>
      <c r="G446" s="20" t="n">
        <f aca="false">$G$11</f>
        <v>14.9</v>
      </c>
      <c r="H446" s="20" t="n">
        <f aca="false">$H$11</f>
        <v>9.2</v>
      </c>
      <c r="I446" s="6" t="n">
        <f aca="false">(3.14*POWER(H446,2)*0.25*G446)</f>
        <v>989.99176</v>
      </c>
      <c r="J446" s="6" t="n">
        <f aca="false">B446-C446/(2*10^5/1.8467)</f>
        <v>8.650213936</v>
      </c>
      <c r="K446" s="24" t="n">
        <f aca="false">G446-J446</f>
        <v>6.249786064</v>
      </c>
      <c r="L446" s="6" t="n">
        <f aca="false">I446/K446</f>
        <v>158.404103734454</v>
      </c>
      <c r="M446" s="25" t="n">
        <f aca="false">C446/L446</f>
        <v>522.612723081833</v>
      </c>
      <c r="N446" s="17" t="n">
        <f aca="false">J446/G446</f>
        <v>0.580551270872483</v>
      </c>
      <c r="O446" s="18" t="n">
        <f aca="false">LN(L446/(3.14*H446^2/4))</f>
        <v>0.868813979548955</v>
      </c>
    </row>
    <row r="447" customFormat="false" ht="14.25" hidden="false" customHeight="false" outlineLevel="0" collapsed="false">
      <c r="A447" s="14" t="n">
        <v>43.3</v>
      </c>
      <c r="B447" s="14" t="n">
        <v>9.4353</v>
      </c>
      <c r="C447" s="19" t="n">
        <v>83077</v>
      </c>
      <c r="G447" s="20" t="n">
        <f aca="false">$G$11</f>
        <v>14.9</v>
      </c>
      <c r="H447" s="20" t="n">
        <f aca="false">$H$11</f>
        <v>9.2</v>
      </c>
      <c r="I447" s="6" t="n">
        <f aca="false">(3.14*POWER(H447,2)*0.25*G447)</f>
        <v>989.99176</v>
      </c>
      <c r="J447" s="6" t="n">
        <f aca="false">B447-C447/(2*10^5/1.8467)</f>
        <v>8.6682085205</v>
      </c>
      <c r="K447" s="24" t="n">
        <f aca="false">G447-J447</f>
        <v>6.2317914795</v>
      </c>
      <c r="L447" s="6" t="n">
        <f aca="false">I447/K447</f>
        <v>158.861502869064</v>
      </c>
      <c r="M447" s="25" t="n">
        <f aca="false">C447/L447</f>
        <v>522.95237360604</v>
      </c>
      <c r="N447" s="17" t="n">
        <f aca="false">J447/G447</f>
        <v>0.581758961107383</v>
      </c>
      <c r="O447" s="18" t="n">
        <f aca="false">LN(L447/(3.14*H447^2/4))</f>
        <v>0.871697364586527</v>
      </c>
    </row>
    <row r="448" customFormat="false" ht="14.25" hidden="false" customHeight="false" outlineLevel="0" collapsed="false">
      <c r="A448" s="14" t="n">
        <v>43.4</v>
      </c>
      <c r="B448" s="14" t="n">
        <v>9.4556</v>
      </c>
      <c r="C448" s="19" t="n">
        <v>83543</v>
      </c>
      <c r="G448" s="20" t="n">
        <f aca="false">$G$11</f>
        <v>14.9</v>
      </c>
      <c r="H448" s="20" t="n">
        <f aca="false">$H$11</f>
        <v>9.2</v>
      </c>
      <c r="I448" s="6" t="n">
        <f aca="false">(3.14*POWER(H448,2)*0.25*G448)</f>
        <v>989.99176</v>
      </c>
      <c r="J448" s="6" t="n">
        <f aca="false">B448-C448/(2*10^5/1.8467)</f>
        <v>8.6842057095</v>
      </c>
      <c r="K448" s="24" t="n">
        <f aca="false">G448-J448</f>
        <v>6.2157942905</v>
      </c>
      <c r="L448" s="6" t="n">
        <f aca="false">I448/K448</f>
        <v>159.270354476349</v>
      </c>
      <c r="M448" s="25" t="n">
        <f aca="false">C448/L448</f>
        <v>524.535782410191</v>
      </c>
      <c r="N448" s="17" t="n">
        <f aca="false">J448/G448</f>
        <v>0.58283259795302</v>
      </c>
      <c r="O448" s="18" t="n">
        <f aca="false">LN(L448/(3.14*H448^2/4))</f>
        <v>0.874267693982577</v>
      </c>
    </row>
    <row r="449" customFormat="false" ht="14.25" hidden="false" customHeight="false" outlineLevel="0" collapsed="false">
      <c r="A449" s="14" t="n">
        <v>43.5</v>
      </c>
      <c r="B449" s="14" t="n">
        <v>9.4763</v>
      </c>
      <c r="C449" s="19" t="n">
        <v>83708</v>
      </c>
      <c r="G449" s="20" t="n">
        <f aca="false">$G$11</f>
        <v>14.9</v>
      </c>
      <c r="H449" s="20" t="n">
        <f aca="false">$H$11</f>
        <v>9.2</v>
      </c>
      <c r="I449" s="6" t="n">
        <f aca="false">(3.14*POWER(H449,2)*0.25*G449)</f>
        <v>989.99176</v>
      </c>
      <c r="J449" s="6" t="n">
        <f aca="false">B449-C449/(2*10^5/1.8467)</f>
        <v>8.703382182</v>
      </c>
      <c r="K449" s="24" t="n">
        <f aca="false">G449-J449</f>
        <v>6.196617818</v>
      </c>
      <c r="L449" s="6" t="n">
        <f aca="false">I449/K449</f>
        <v>159.76324328479</v>
      </c>
      <c r="M449" s="25" t="n">
        <f aca="false">C449/L449</f>
        <v>523.950304706722</v>
      </c>
      <c r="N449" s="17" t="n">
        <f aca="false">J449/G449</f>
        <v>0.584119609530201</v>
      </c>
      <c r="O449" s="18" t="n">
        <f aca="false">LN(L449/(3.14*H449^2/4))</f>
        <v>0.877357582972648</v>
      </c>
    </row>
    <row r="450" customFormat="false" ht="14.25" hidden="false" customHeight="false" outlineLevel="0" collapsed="false">
      <c r="A450" s="14" t="n">
        <v>43.6</v>
      </c>
      <c r="B450" s="14" t="n">
        <v>9.4969</v>
      </c>
      <c r="C450" s="19" t="n">
        <v>83993</v>
      </c>
      <c r="G450" s="20" t="n">
        <f aca="false">$G$11</f>
        <v>14.9</v>
      </c>
      <c r="H450" s="20" t="n">
        <f aca="false">$H$11</f>
        <v>9.2</v>
      </c>
      <c r="I450" s="6" t="n">
        <f aca="false">(3.14*POWER(H450,2)*0.25*G450)</f>
        <v>989.99176</v>
      </c>
      <c r="J450" s="6" t="n">
        <f aca="false">B450-C450/(2*10^5/1.8467)</f>
        <v>8.7213506345</v>
      </c>
      <c r="K450" s="24" t="n">
        <f aca="false">G450-J450</f>
        <v>6.1786493655</v>
      </c>
      <c r="L450" s="6" t="n">
        <f aca="false">I450/K450</f>
        <v>160.227859105885</v>
      </c>
      <c r="M450" s="25" t="n">
        <f aca="false">C450/L450</f>
        <v>524.209712772197</v>
      </c>
      <c r="N450" s="17" t="n">
        <f aca="false">J450/G450</f>
        <v>0.585325545939597</v>
      </c>
      <c r="O450" s="18" t="n">
        <f aca="false">LN(L450/(3.14*H450^2/4))</f>
        <v>0.880261514639031</v>
      </c>
    </row>
    <row r="451" customFormat="false" ht="14.25" hidden="false" customHeight="false" outlineLevel="0" collapsed="false">
      <c r="A451" s="14" t="n">
        <v>43.7</v>
      </c>
      <c r="B451" s="14" t="n">
        <v>9.5184</v>
      </c>
      <c r="C451" s="19" t="n">
        <v>84482</v>
      </c>
      <c r="G451" s="20" t="n">
        <f aca="false">$G$11</f>
        <v>14.9</v>
      </c>
      <c r="H451" s="20" t="n">
        <f aca="false">$H$11</f>
        <v>9.2</v>
      </c>
      <c r="I451" s="6" t="n">
        <f aca="false">(3.14*POWER(H451,2)*0.25*G451)</f>
        <v>989.99176</v>
      </c>
      <c r="J451" s="6" t="n">
        <f aca="false">B451-C451/(2*10^5/1.8467)</f>
        <v>8.738335453</v>
      </c>
      <c r="K451" s="24" t="n">
        <f aca="false">G451-J451</f>
        <v>6.161664547</v>
      </c>
      <c r="L451" s="6" t="n">
        <f aca="false">I451/K451</f>
        <v>160.66953214485</v>
      </c>
      <c r="M451" s="25" t="n">
        <f aca="false">C451/L451</f>
        <v>525.812198941589</v>
      </c>
      <c r="N451" s="17" t="n">
        <f aca="false">J451/G451</f>
        <v>0.586465466644295</v>
      </c>
      <c r="O451" s="18" t="n">
        <f aca="false">LN(L451/(3.14*H451^2/4))</f>
        <v>0.883014253239643</v>
      </c>
    </row>
    <row r="452" customFormat="false" ht="14.25" hidden="false" customHeight="false" outlineLevel="0" collapsed="false">
      <c r="A452" s="14" t="n">
        <v>43.8</v>
      </c>
      <c r="B452" s="14" t="n">
        <v>9.539</v>
      </c>
      <c r="C452" s="19" t="n">
        <v>84852</v>
      </c>
      <c r="G452" s="20" t="n">
        <f aca="false">$G$11</f>
        <v>14.9</v>
      </c>
      <c r="H452" s="20" t="n">
        <f aca="false">$H$11</f>
        <v>9.2</v>
      </c>
      <c r="I452" s="6" t="n">
        <f aca="false">(3.14*POWER(H452,2)*0.25*G452)</f>
        <v>989.99176</v>
      </c>
      <c r="J452" s="6" t="n">
        <f aca="false">B452-C452/(2*10^5/1.8467)</f>
        <v>8.755519058</v>
      </c>
      <c r="K452" s="24" t="n">
        <f aca="false">G452-J452</f>
        <v>6.144480942</v>
      </c>
      <c r="L452" s="6" t="n">
        <f aca="false">I452/K452</f>
        <v>161.118859240495</v>
      </c>
      <c r="M452" s="25" t="n">
        <f aca="false">C452/L452</f>
        <v>526.642259012928</v>
      </c>
      <c r="N452" s="17" t="n">
        <f aca="false">J452/G452</f>
        <v>0.587618728724832</v>
      </c>
      <c r="O452" s="18" t="n">
        <f aca="false">LN(L452/(3.14*H452^2/4))</f>
        <v>0.885806941849318</v>
      </c>
    </row>
    <row r="453" customFormat="false" ht="14.25" hidden="false" customHeight="false" outlineLevel="0" collapsed="false">
      <c r="A453" s="14" t="n">
        <v>43.9</v>
      </c>
      <c r="B453" s="14" t="n">
        <v>9.5595</v>
      </c>
      <c r="C453" s="19" t="n">
        <v>85008</v>
      </c>
      <c r="G453" s="20" t="n">
        <f aca="false">$G$11</f>
        <v>14.9</v>
      </c>
      <c r="H453" s="20" t="n">
        <f aca="false">$H$11</f>
        <v>9.2</v>
      </c>
      <c r="I453" s="6" t="n">
        <f aca="false">(3.14*POWER(H453,2)*0.25*G453)</f>
        <v>989.99176</v>
      </c>
      <c r="J453" s="6" t="n">
        <f aca="false">B453-C453/(2*10^5/1.8467)</f>
        <v>8.774578632</v>
      </c>
      <c r="K453" s="24" t="n">
        <f aca="false">G453-J453</f>
        <v>6.125421368</v>
      </c>
      <c r="L453" s="6" t="n">
        <f aca="false">I453/K453</f>
        <v>161.620189130473</v>
      </c>
      <c r="M453" s="25" t="n">
        <f aca="false">C453/L453</f>
        <v>525.973892601837</v>
      </c>
      <c r="N453" s="17" t="n">
        <f aca="false">J453/G453</f>
        <v>0.588897894765101</v>
      </c>
      <c r="O453" s="18" t="n">
        <f aca="false">LN(L453/(3.14*H453^2/4))</f>
        <v>0.888913664111365</v>
      </c>
    </row>
    <row r="454" customFormat="false" ht="14.25" hidden="false" customHeight="false" outlineLevel="0" collapsed="false">
      <c r="A454" s="14" t="n">
        <v>44</v>
      </c>
      <c r="B454" s="14" t="n">
        <v>9.58</v>
      </c>
      <c r="C454" s="19" t="n">
        <v>85269</v>
      </c>
      <c r="G454" s="20" t="n">
        <f aca="false">$G$11</f>
        <v>14.9</v>
      </c>
      <c r="H454" s="20" t="n">
        <f aca="false">$H$11</f>
        <v>9.2</v>
      </c>
      <c r="I454" s="6" t="n">
        <f aca="false">(3.14*POWER(H454,2)*0.25*G454)</f>
        <v>989.99176</v>
      </c>
      <c r="J454" s="6" t="n">
        <f aca="false">B454-C454/(2*10^5/1.8467)</f>
        <v>8.7926686885</v>
      </c>
      <c r="K454" s="24" t="n">
        <f aca="false">G454-J454</f>
        <v>6.1073313115</v>
      </c>
      <c r="L454" s="6" t="n">
        <f aca="false">I454/K454</f>
        <v>162.098911866115</v>
      </c>
      <c r="M454" s="25" t="n">
        <f aca="false">C454/L454</f>
        <v>526.030674841469</v>
      </c>
      <c r="N454" s="17" t="n">
        <f aca="false">J454/G454</f>
        <v>0.590111992516779</v>
      </c>
      <c r="O454" s="18" t="n">
        <f aca="false">LN(L454/(3.14*H454^2/4))</f>
        <v>0.891871309076665</v>
      </c>
    </row>
    <row r="455" customFormat="false" ht="14.25" hidden="false" customHeight="false" outlineLevel="0" collapsed="false">
      <c r="A455" s="14" t="n">
        <v>44.1</v>
      </c>
      <c r="B455" s="14" t="n">
        <v>9.6005</v>
      </c>
      <c r="C455" s="19" t="n">
        <v>85587</v>
      </c>
      <c r="G455" s="20" t="n">
        <f aca="false">$G$11</f>
        <v>14.9</v>
      </c>
      <c r="H455" s="20" t="n">
        <f aca="false">$H$11</f>
        <v>9.2</v>
      </c>
      <c r="I455" s="6" t="n">
        <f aca="false">(3.14*POWER(H455,2)*0.25*G455)</f>
        <v>989.99176</v>
      </c>
      <c r="J455" s="6" t="n">
        <f aca="false">B455-C455/(2*10^5/1.8467)</f>
        <v>8.8102324355</v>
      </c>
      <c r="K455" s="24" t="n">
        <f aca="false">G455-J455</f>
        <v>6.0897675645</v>
      </c>
      <c r="L455" s="6" t="n">
        <f aca="false">I455/K455</f>
        <v>162.566427948927</v>
      </c>
      <c r="M455" s="25" t="n">
        <f aca="false">C455/L455</f>
        <v>526.474014837115</v>
      </c>
      <c r="N455" s="17" t="n">
        <f aca="false">J455/G455</f>
        <v>0.591290767483221</v>
      </c>
      <c r="O455" s="18" t="n">
        <f aca="false">LN(L455/(3.14*H455^2/4))</f>
        <v>0.894751298706745</v>
      </c>
    </row>
    <row r="456" customFormat="false" ht="14.25" hidden="false" customHeight="false" outlineLevel="0" collapsed="false">
      <c r="A456" s="14" t="n">
        <v>44.2</v>
      </c>
      <c r="B456" s="14" t="n">
        <v>9.6211</v>
      </c>
      <c r="C456" s="19" t="n">
        <v>85892</v>
      </c>
      <c r="G456" s="20" t="n">
        <f aca="false">$G$11</f>
        <v>14.9</v>
      </c>
      <c r="H456" s="20" t="n">
        <f aca="false">$H$11</f>
        <v>9.2</v>
      </c>
      <c r="I456" s="6" t="n">
        <f aca="false">(3.14*POWER(H456,2)*0.25*G456)</f>
        <v>989.99176</v>
      </c>
      <c r="J456" s="6" t="n">
        <f aca="false">B456-C456/(2*10^5/1.8467)</f>
        <v>8.828016218</v>
      </c>
      <c r="K456" s="24" t="n">
        <f aca="false">G456-J456</f>
        <v>6.071983782</v>
      </c>
      <c r="L456" s="6" t="n">
        <f aca="false">I456/K456</f>
        <v>163.042556690412</v>
      </c>
      <c r="M456" s="25" t="n">
        <f aca="false">C456/L456</f>
        <v>526.807244338624</v>
      </c>
      <c r="N456" s="17" t="n">
        <f aca="false">J456/G456</f>
        <v>0.592484309932886</v>
      </c>
      <c r="O456" s="18" t="n">
        <f aca="false">LN(L456/(3.14*H456^2/4))</f>
        <v>0.897675843810268</v>
      </c>
    </row>
    <row r="457" customFormat="false" ht="14.25" hidden="false" customHeight="false" outlineLevel="0" collapsed="false">
      <c r="A457" s="14" t="n">
        <v>44.3</v>
      </c>
      <c r="B457" s="14" t="n">
        <v>9.6418</v>
      </c>
      <c r="C457" s="19" t="n">
        <v>86427</v>
      </c>
      <c r="G457" s="20" t="n">
        <f aca="false">$G$11</f>
        <v>14.9</v>
      </c>
      <c r="H457" s="20" t="n">
        <f aca="false">$H$11</f>
        <v>9.2</v>
      </c>
      <c r="I457" s="6" t="n">
        <f aca="false">(3.14*POWER(H457,2)*0.25*G457)</f>
        <v>989.99176</v>
      </c>
      <c r="J457" s="6" t="n">
        <f aca="false">B457-C457/(2*10^5/1.8467)</f>
        <v>8.8437762955</v>
      </c>
      <c r="K457" s="24" t="n">
        <f aca="false">G457-J457</f>
        <v>6.0562237045</v>
      </c>
      <c r="L457" s="6" t="n">
        <f aca="false">I457/K457</f>
        <v>163.466841435266</v>
      </c>
      <c r="M457" s="25" t="n">
        <f aca="false">C457/L457</f>
        <v>528.712730001734</v>
      </c>
      <c r="N457" s="17" t="n">
        <f aca="false">J457/G457</f>
        <v>0.593542033255034</v>
      </c>
      <c r="O457" s="18" t="n">
        <f aca="false">LN(L457/(3.14*H457^2/4))</f>
        <v>0.900274758182125</v>
      </c>
    </row>
    <row r="458" customFormat="false" ht="14.25" hidden="false" customHeight="false" outlineLevel="0" collapsed="false">
      <c r="A458" s="14" t="n">
        <v>44.4</v>
      </c>
      <c r="B458" s="14" t="n">
        <v>9.6625</v>
      </c>
      <c r="C458" s="19" t="n">
        <v>86555</v>
      </c>
      <c r="G458" s="20" t="n">
        <f aca="false">$G$11</f>
        <v>14.9</v>
      </c>
      <c r="H458" s="20" t="n">
        <f aca="false">$H$11</f>
        <v>9.2</v>
      </c>
      <c r="I458" s="6" t="n">
        <f aca="false">(3.14*POWER(H458,2)*0.25*G458)</f>
        <v>989.99176</v>
      </c>
      <c r="J458" s="6" t="n">
        <f aca="false">B458-C458/(2*10^5/1.8467)</f>
        <v>8.8632944075</v>
      </c>
      <c r="K458" s="24" t="n">
        <f aca="false">G458-J458</f>
        <v>6.0367055925</v>
      </c>
      <c r="L458" s="6" t="n">
        <f aca="false">I458/K458</f>
        <v>163.995368803469</v>
      </c>
      <c r="M458" s="25" t="n">
        <f aca="false">C458/L458</f>
        <v>527.789294487499</v>
      </c>
      <c r="N458" s="17" t="n">
        <f aca="false">J458/G458</f>
        <v>0.594851973657718</v>
      </c>
      <c r="O458" s="18" t="n">
        <f aca="false">LN(L458/(3.14*H458^2/4))</f>
        <v>0.90350278151197</v>
      </c>
    </row>
    <row r="459" customFormat="false" ht="14.25" hidden="false" customHeight="false" outlineLevel="0" collapsed="false">
      <c r="A459" s="14" t="n">
        <v>44.5</v>
      </c>
      <c r="B459" s="14" t="n">
        <v>9.6835</v>
      </c>
      <c r="C459" s="19" t="n">
        <v>87133</v>
      </c>
      <c r="G459" s="20" t="n">
        <f aca="false">$G$11</f>
        <v>14.9</v>
      </c>
      <c r="H459" s="20" t="n">
        <f aca="false">$H$11</f>
        <v>9.2</v>
      </c>
      <c r="I459" s="6" t="n">
        <f aca="false">(3.14*POWER(H459,2)*0.25*G459)</f>
        <v>989.99176</v>
      </c>
      <c r="J459" s="6" t="n">
        <f aca="false">B459-C459/(2*10^5/1.8467)</f>
        <v>8.8789574445</v>
      </c>
      <c r="K459" s="24" t="n">
        <f aca="false">G459-J459</f>
        <v>6.0210425555</v>
      </c>
      <c r="L459" s="6" t="n">
        <f aca="false">I459/K459</f>
        <v>164.42198354763</v>
      </c>
      <c r="M459" s="25" t="n">
        <f aca="false">C459/L459</f>
        <v>529.935219853124</v>
      </c>
      <c r="N459" s="17" t="n">
        <f aca="false">J459/G459</f>
        <v>0.595903184194631</v>
      </c>
      <c r="O459" s="18" t="n">
        <f aca="false">LN(L459/(3.14*H459^2/4))</f>
        <v>0.906100786648207</v>
      </c>
    </row>
    <row r="460" customFormat="false" ht="14.25" hidden="false" customHeight="false" outlineLevel="0" collapsed="false">
      <c r="A460" s="14" t="n">
        <v>44.6</v>
      </c>
      <c r="B460" s="14" t="n">
        <v>9.7034</v>
      </c>
      <c r="C460" s="19" t="n">
        <v>87453</v>
      </c>
      <c r="G460" s="20" t="n">
        <f aca="false">$G$11</f>
        <v>14.9</v>
      </c>
      <c r="H460" s="20" t="n">
        <f aca="false">$H$11</f>
        <v>9.2</v>
      </c>
      <c r="I460" s="6" t="n">
        <f aca="false">(3.14*POWER(H460,2)*0.25*G460)</f>
        <v>989.99176</v>
      </c>
      <c r="J460" s="6" t="n">
        <f aca="false">B460-C460/(2*10^5/1.8467)</f>
        <v>8.8959027245</v>
      </c>
      <c r="K460" s="24" t="n">
        <f aca="false">G460-J460</f>
        <v>6.0040972755</v>
      </c>
      <c r="L460" s="6" t="n">
        <f aca="false">I460/K460</f>
        <v>164.886029418562</v>
      </c>
      <c r="M460" s="25" t="n">
        <f aca="false">C460/L460</f>
        <v>530.384534750372</v>
      </c>
      <c r="N460" s="17" t="n">
        <f aca="false">J460/G460</f>
        <v>0.597040451308725</v>
      </c>
      <c r="O460" s="18" t="n">
        <f aca="false">LN(L460/(3.14*H460^2/4))</f>
        <v>0.9089190975293</v>
      </c>
    </row>
    <row r="461" customFormat="false" ht="14.25" hidden="false" customHeight="false" outlineLevel="0" collapsed="false">
      <c r="A461" s="14" t="n">
        <v>44.7</v>
      </c>
      <c r="B461" s="14" t="n">
        <v>9.7238</v>
      </c>
      <c r="C461" s="19" t="n">
        <v>87770</v>
      </c>
      <c r="G461" s="20" t="n">
        <f aca="false">$G$11</f>
        <v>14.9</v>
      </c>
      <c r="H461" s="20" t="n">
        <f aca="false">$H$11</f>
        <v>9.2</v>
      </c>
      <c r="I461" s="6" t="n">
        <f aca="false">(3.14*POWER(H461,2)*0.25*G461)</f>
        <v>989.99176</v>
      </c>
      <c r="J461" s="6" t="n">
        <f aca="false">B461-C461/(2*10^5/1.8467)</f>
        <v>8.913375705</v>
      </c>
      <c r="K461" s="24" t="n">
        <f aca="false">G461-J461</f>
        <v>5.986624295</v>
      </c>
      <c r="L461" s="6" t="n">
        <f aca="false">I461/K461</f>
        <v>165.36727731968</v>
      </c>
      <c r="M461" s="25" t="n">
        <f aca="false">C461/L461</f>
        <v>530.75796749273</v>
      </c>
      <c r="N461" s="17" t="n">
        <f aca="false">J461/G461</f>
        <v>0.598213134563758</v>
      </c>
      <c r="O461" s="18" t="n">
        <f aca="false">LN(L461/(3.14*H461^2/4))</f>
        <v>0.911833516443122</v>
      </c>
    </row>
    <row r="462" customFormat="false" ht="14.25" hidden="false" customHeight="false" outlineLevel="0" collapsed="false">
      <c r="A462" s="14" t="n">
        <v>44.8</v>
      </c>
      <c r="B462" s="14" t="n">
        <v>9.7441</v>
      </c>
      <c r="C462" s="19" t="n">
        <v>88072</v>
      </c>
      <c r="G462" s="20" t="n">
        <f aca="false">$G$11</f>
        <v>14.9</v>
      </c>
      <c r="H462" s="20" t="n">
        <f aca="false">$H$11</f>
        <v>9.2</v>
      </c>
      <c r="I462" s="6" t="n">
        <f aca="false">(3.14*POWER(H462,2)*0.25*G462)</f>
        <v>989.99176</v>
      </c>
      <c r="J462" s="6" t="n">
        <f aca="false">B462-C462/(2*10^5/1.8467)</f>
        <v>8.930887188</v>
      </c>
      <c r="K462" s="24" t="n">
        <f aca="false">G462-J462</f>
        <v>5.969112812</v>
      </c>
      <c r="L462" s="6" t="n">
        <f aca="false">I462/K462</f>
        <v>165.852412440551</v>
      </c>
      <c r="M462" s="25" t="n">
        <f aca="false">C462/L462</f>
        <v>531.026342662149</v>
      </c>
      <c r="N462" s="17" t="n">
        <f aca="false">J462/G462</f>
        <v>0.599388401879195</v>
      </c>
      <c r="O462" s="18" t="n">
        <f aca="false">LN(L462/(3.14*H462^2/4))</f>
        <v>0.914762904295315</v>
      </c>
    </row>
    <row r="463" customFormat="false" ht="14.25" hidden="false" customHeight="false" outlineLevel="0" collapsed="false">
      <c r="A463" s="14" t="n">
        <v>44.9</v>
      </c>
      <c r="B463" s="14" t="n">
        <v>9.764</v>
      </c>
      <c r="C463" s="19" t="n">
        <v>88355</v>
      </c>
      <c r="G463" s="20" t="n">
        <f aca="false">$G$11</f>
        <v>14.9</v>
      </c>
      <c r="H463" s="20" t="n">
        <f aca="false">$H$11</f>
        <v>9.2</v>
      </c>
      <c r="I463" s="6" t="n">
        <f aca="false">(3.14*POWER(H463,2)*0.25*G463)</f>
        <v>989.99176</v>
      </c>
      <c r="J463" s="6" t="n">
        <f aca="false">B463-C463/(2*10^5/1.8467)</f>
        <v>8.9481741075</v>
      </c>
      <c r="K463" s="24" t="n">
        <f aca="false">G463-J463</f>
        <v>5.9518258925</v>
      </c>
      <c r="L463" s="6" t="n">
        <f aca="false">I463/K463</f>
        <v>166.334126347262</v>
      </c>
      <c r="M463" s="25" t="n">
        <f aca="false">C463/L463</f>
        <v>531.189852258808</v>
      </c>
      <c r="N463" s="17" t="n">
        <f aca="false">J463/G463</f>
        <v>0.600548597818792</v>
      </c>
      <c r="O463" s="18" t="n">
        <f aca="false">LN(L463/(3.14*H463^2/4))</f>
        <v>0.917663167780592</v>
      </c>
    </row>
    <row r="464" customFormat="false" ht="14.25" hidden="false" customHeight="false" outlineLevel="0" collapsed="false">
      <c r="A464" s="14" t="n">
        <v>45</v>
      </c>
      <c r="B464" s="14" t="n">
        <v>9.7844</v>
      </c>
      <c r="C464" s="19" t="n">
        <v>88723</v>
      </c>
      <c r="G464" s="20" t="n">
        <f aca="false">$G$11</f>
        <v>14.9</v>
      </c>
      <c r="H464" s="20" t="n">
        <f aca="false">$H$11</f>
        <v>9.2</v>
      </c>
      <c r="I464" s="6" t="n">
        <f aca="false">(3.14*POWER(H464,2)*0.25*G464)</f>
        <v>989.99176</v>
      </c>
      <c r="J464" s="6" t="n">
        <f aca="false">B464-C464/(2*10^5/1.8467)</f>
        <v>8.9651761795</v>
      </c>
      <c r="K464" s="24" t="n">
        <f aca="false">G464-J464</f>
        <v>5.9348238205</v>
      </c>
      <c r="L464" s="6" t="n">
        <f aca="false">I464/K464</f>
        <v>166.810640036252</v>
      </c>
      <c r="M464" s="25" t="n">
        <f aca="false">C464/L464</f>
        <v>531.878541924654</v>
      </c>
      <c r="N464" s="17" t="n">
        <f aca="false">J464/G464</f>
        <v>0.60168967647651</v>
      </c>
      <c r="O464" s="18" t="n">
        <f aca="false">LN(L464/(3.14*H464^2/4))</f>
        <v>0.920523870166106</v>
      </c>
    </row>
    <row r="465" customFormat="false" ht="14.25" hidden="false" customHeight="false" outlineLevel="0" collapsed="false">
      <c r="A465" s="14" t="n">
        <v>45.1</v>
      </c>
      <c r="B465" s="14" t="n">
        <v>9.805</v>
      </c>
      <c r="C465" s="19" t="n">
        <v>88910</v>
      </c>
      <c r="G465" s="20" t="n">
        <f aca="false">$G$11</f>
        <v>14.9</v>
      </c>
      <c r="H465" s="20" t="n">
        <f aca="false">$H$11</f>
        <v>9.2</v>
      </c>
      <c r="I465" s="6" t="n">
        <f aca="false">(3.14*POWER(H465,2)*0.25*G465)</f>
        <v>989.99176</v>
      </c>
      <c r="J465" s="6" t="n">
        <f aca="false">B465-C465/(2*10^5/1.8467)</f>
        <v>8.984049515</v>
      </c>
      <c r="K465" s="24" t="n">
        <f aca="false">G465-J465</f>
        <v>5.915950485</v>
      </c>
      <c r="L465" s="6" t="n">
        <f aca="false">I465/K465</f>
        <v>167.34280696063</v>
      </c>
      <c r="M465" s="25" t="n">
        <f aca="false">C465/L465</f>
        <v>531.30458138495</v>
      </c>
      <c r="N465" s="17" t="n">
        <f aca="false">J465/G465</f>
        <v>0.602956343288591</v>
      </c>
      <c r="O465" s="18" t="n">
        <f aca="false">LN(L465/(3.14*H465^2/4))</f>
        <v>0.923709037813342</v>
      </c>
    </row>
    <row r="466" customFormat="false" ht="14.25" hidden="false" customHeight="false" outlineLevel="0" collapsed="false">
      <c r="A466" s="14" t="n">
        <v>45.2</v>
      </c>
      <c r="B466" s="14" t="n">
        <v>9.8252</v>
      </c>
      <c r="C466" s="19" t="n">
        <v>89413</v>
      </c>
      <c r="G466" s="20" t="n">
        <f aca="false">$G$11</f>
        <v>14.9</v>
      </c>
      <c r="H466" s="20" t="n">
        <f aca="false">$H$11</f>
        <v>9.2</v>
      </c>
      <c r="I466" s="6" t="n">
        <f aca="false">(3.14*POWER(H466,2)*0.25*G466)</f>
        <v>989.99176</v>
      </c>
      <c r="J466" s="6" t="n">
        <f aca="false">B466-C466/(2*10^5/1.8467)</f>
        <v>8.9996050645</v>
      </c>
      <c r="K466" s="24" t="n">
        <f aca="false">G466-J466</f>
        <v>5.9003949355</v>
      </c>
      <c r="L466" s="6" t="n">
        <f aca="false">I466/K466</f>
        <v>167.783982398139</v>
      </c>
      <c r="M466" s="25" t="n">
        <f aca="false">C466/L466</f>
        <v>532.905458089734</v>
      </c>
      <c r="N466" s="17" t="n">
        <f aca="false">J466/G466</f>
        <v>0.604000339899329</v>
      </c>
      <c r="O466" s="18" t="n">
        <f aca="false">LN(L466/(3.14*H466^2/4))</f>
        <v>0.926341926059663</v>
      </c>
    </row>
    <row r="467" customFormat="false" ht="14.25" hidden="false" customHeight="false" outlineLevel="0" collapsed="false">
      <c r="A467" s="14" t="n">
        <v>45.3</v>
      </c>
      <c r="B467" s="14" t="n">
        <v>9.8462</v>
      </c>
      <c r="C467" s="19" t="n">
        <v>89726</v>
      </c>
      <c r="G467" s="20" t="n">
        <f aca="false">$G$11</f>
        <v>14.9</v>
      </c>
      <c r="H467" s="20" t="n">
        <f aca="false">$H$11</f>
        <v>9.2</v>
      </c>
      <c r="I467" s="6" t="n">
        <f aca="false">(3.14*POWER(H467,2)*0.25*G467)</f>
        <v>989.99176</v>
      </c>
      <c r="J467" s="6" t="n">
        <f aca="false">B467-C467/(2*10^5/1.8467)</f>
        <v>9.017714979</v>
      </c>
      <c r="K467" s="24" t="n">
        <f aca="false">G467-J467</f>
        <v>5.882285021</v>
      </c>
      <c r="L467" s="6" t="n">
        <f aca="false">I467/K467</f>
        <v>168.300542470433</v>
      </c>
      <c r="M467" s="25" t="n">
        <f aca="false">C467/L467</f>
        <v>533.129594729401</v>
      </c>
      <c r="N467" s="17" t="n">
        <f aca="false">J467/G467</f>
        <v>0.605215770402685</v>
      </c>
      <c r="O467" s="18" t="n">
        <f aca="false">LN(L467/(3.14*H467^2/4))</f>
        <v>0.929415917516199</v>
      </c>
    </row>
    <row r="468" customFormat="false" ht="14.25" hidden="false" customHeight="false" outlineLevel="0" collapsed="false">
      <c r="A468" s="14" t="n">
        <v>45.4</v>
      </c>
      <c r="B468" s="14" t="n">
        <v>9.8669</v>
      </c>
      <c r="C468" s="19" t="n">
        <v>90051</v>
      </c>
      <c r="G468" s="20" t="n">
        <f aca="false">$G$11</f>
        <v>14.9</v>
      </c>
      <c r="H468" s="20" t="n">
        <f aca="false">$H$11</f>
        <v>9.2</v>
      </c>
      <c r="I468" s="6" t="n">
        <f aca="false">(3.14*POWER(H468,2)*0.25*G468)</f>
        <v>989.99176</v>
      </c>
      <c r="J468" s="6" t="n">
        <f aca="false">B468-C468/(2*10^5/1.8467)</f>
        <v>9.0354140915</v>
      </c>
      <c r="K468" s="24" t="n">
        <f aca="false">G468-J468</f>
        <v>5.8645859085</v>
      </c>
      <c r="L468" s="6" t="n">
        <f aca="false">I468/K468</f>
        <v>168.808467545019</v>
      </c>
      <c r="M468" s="25" t="n">
        <f aca="false">C468/L468</f>
        <v>533.450728565997</v>
      </c>
      <c r="N468" s="17" t="n">
        <f aca="false">J468/G468</f>
        <v>0.606403630302013</v>
      </c>
      <c r="O468" s="18" t="n">
        <f aca="false">LN(L468/(3.14*H468^2/4))</f>
        <v>0.93242933717486</v>
      </c>
    </row>
    <row r="469" customFormat="false" ht="14.25" hidden="false" customHeight="false" outlineLevel="0" collapsed="false">
      <c r="A469" s="14" t="n">
        <v>45.5</v>
      </c>
      <c r="B469" s="14" t="n">
        <v>9.8875</v>
      </c>
      <c r="C469" s="19" t="n">
        <v>90370</v>
      </c>
      <c r="G469" s="20" t="n">
        <f aca="false">$G$11</f>
        <v>14.9</v>
      </c>
      <c r="H469" s="20" t="n">
        <f aca="false">$H$11</f>
        <v>9.2</v>
      </c>
      <c r="I469" s="6" t="n">
        <f aca="false">(3.14*POWER(H469,2)*0.25*G469)</f>
        <v>989.99176</v>
      </c>
      <c r="J469" s="6" t="n">
        <f aca="false">B469-C469/(2*10^5/1.8467)</f>
        <v>9.053068605</v>
      </c>
      <c r="K469" s="24" t="n">
        <f aca="false">G469-J469</f>
        <v>5.846931395</v>
      </c>
      <c r="L469" s="6" t="n">
        <f aca="false">I469/K469</f>
        <v>169.31817617128</v>
      </c>
      <c r="M469" s="25" t="n">
        <f aca="false">C469/L469</f>
        <v>533.728876860703</v>
      </c>
      <c r="N469" s="17" t="n">
        <f aca="false">J469/G469</f>
        <v>0.607588496979866</v>
      </c>
      <c r="O469" s="18" t="n">
        <f aca="false">LN(L469/(3.14*H469^2/4))</f>
        <v>0.935444237194255</v>
      </c>
    </row>
    <row r="470" customFormat="false" ht="14.25" hidden="false" customHeight="false" outlineLevel="0" collapsed="false">
      <c r="A470" s="14" t="n">
        <v>45.6</v>
      </c>
      <c r="B470" s="14" t="n">
        <v>9.9078</v>
      </c>
      <c r="C470" s="19" t="n">
        <v>90764</v>
      </c>
      <c r="G470" s="20" t="n">
        <f aca="false">$G$11</f>
        <v>14.9</v>
      </c>
      <c r="H470" s="20" t="n">
        <f aca="false">$H$11</f>
        <v>9.2</v>
      </c>
      <c r="I470" s="6" t="n">
        <f aca="false">(3.14*POWER(H470,2)*0.25*G470)</f>
        <v>989.99176</v>
      </c>
      <c r="J470" s="6" t="n">
        <f aca="false">B470-C470/(2*10^5/1.8467)</f>
        <v>9.069730606</v>
      </c>
      <c r="K470" s="24" t="n">
        <f aca="false">G470-J470</f>
        <v>5.830269394</v>
      </c>
      <c r="L470" s="6" t="n">
        <f aca="false">I470/K470</f>
        <v>169.802061122392</v>
      </c>
      <c r="M470" s="25" t="n">
        <f aca="false">C470/L470</f>
        <v>534.528258373601</v>
      </c>
      <c r="N470" s="17" t="n">
        <f aca="false">J470/G470</f>
        <v>0.608706752080537</v>
      </c>
      <c r="O470" s="18" t="n">
        <f aca="false">LN(L470/(3.14*H470^2/4))</f>
        <v>0.938298005423304</v>
      </c>
    </row>
    <row r="471" customFormat="false" ht="14.25" hidden="false" customHeight="false" outlineLevel="0" collapsed="false">
      <c r="A471" s="14" t="n">
        <v>45.7</v>
      </c>
      <c r="B471" s="14" t="n">
        <v>9.9285</v>
      </c>
      <c r="C471" s="19" t="n">
        <v>91032</v>
      </c>
      <c r="G471" s="20" t="n">
        <f aca="false">$G$11</f>
        <v>14.9</v>
      </c>
      <c r="H471" s="20" t="n">
        <f aca="false">$H$11</f>
        <v>9.2</v>
      </c>
      <c r="I471" s="6" t="n">
        <f aca="false">(3.14*POWER(H471,2)*0.25*G471)</f>
        <v>989.99176</v>
      </c>
      <c r="J471" s="6" t="n">
        <f aca="false">B471-C471/(2*10^5/1.8467)</f>
        <v>9.087956028</v>
      </c>
      <c r="K471" s="24" t="n">
        <f aca="false">G471-J471</f>
        <v>5.812043972</v>
      </c>
      <c r="L471" s="6" t="n">
        <f aca="false">I471/K471</f>
        <v>170.334526849653</v>
      </c>
      <c r="M471" s="25" t="n">
        <f aca="false">C471/L471</f>
        <v>534.430697543487</v>
      </c>
      <c r="N471" s="17" t="n">
        <f aca="false">J471/G471</f>
        <v>0.609929934765101</v>
      </c>
      <c r="O471" s="18" t="n">
        <f aca="false">LN(L471/(3.14*H471^2/4))</f>
        <v>0.941428901545913</v>
      </c>
    </row>
    <row r="472" customFormat="false" ht="14.25" hidden="false" customHeight="false" outlineLevel="0" collapsed="false">
      <c r="A472" s="14" t="n">
        <v>45.8</v>
      </c>
      <c r="B472" s="14" t="n">
        <v>9.9493</v>
      </c>
      <c r="C472" s="19" t="n">
        <v>91458</v>
      </c>
      <c r="G472" s="20" t="n">
        <f aca="false">$G$11</f>
        <v>14.9</v>
      </c>
      <c r="H472" s="20" t="n">
        <f aca="false">$H$11</f>
        <v>9.2</v>
      </c>
      <c r="I472" s="6" t="n">
        <f aca="false">(3.14*POWER(H472,2)*0.25*G472)</f>
        <v>989.99176</v>
      </c>
      <c r="J472" s="6" t="n">
        <f aca="false">B472-C472/(2*10^5/1.8467)</f>
        <v>9.104822557</v>
      </c>
      <c r="K472" s="24" t="n">
        <f aca="false">G472-J472</f>
        <v>5.795177443</v>
      </c>
      <c r="L472" s="6" t="n">
        <f aca="false">I472/K472</f>
        <v>170.830275645108</v>
      </c>
      <c r="M472" s="25" t="n">
        <f aca="false">C472/L472</f>
        <v>535.373484908495</v>
      </c>
      <c r="N472" s="17" t="n">
        <f aca="false">J472/G472</f>
        <v>0.611061916577181</v>
      </c>
      <c r="O472" s="18" t="n">
        <f aca="false">LN(L472/(3.14*H472^2/4))</f>
        <v>0.944335116611225</v>
      </c>
    </row>
    <row r="473" customFormat="false" ht="14.25" hidden="false" customHeight="false" outlineLevel="0" collapsed="false">
      <c r="A473" s="14" t="n">
        <v>45.9</v>
      </c>
      <c r="B473" s="14" t="n">
        <v>9.9701</v>
      </c>
      <c r="C473" s="19" t="n">
        <v>91797</v>
      </c>
      <c r="G473" s="20" t="n">
        <f aca="false">$G$11</f>
        <v>14.9</v>
      </c>
      <c r="H473" s="20" t="n">
        <f aca="false">$H$11</f>
        <v>9.2</v>
      </c>
      <c r="I473" s="6" t="n">
        <f aca="false">(3.14*POWER(H473,2)*0.25*G473)</f>
        <v>989.99176</v>
      </c>
      <c r="J473" s="6" t="n">
        <f aca="false">B473-C473/(2*10^5/1.8467)</f>
        <v>9.1224924005</v>
      </c>
      <c r="K473" s="24" t="n">
        <f aca="false">G473-J473</f>
        <v>5.7775075995</v>
      </c>
      <c r="L473" s="6" t="n">
        <f aca="false">I473/K473</f>
        <v>171.352740424898</v>
      </c>
      <c r="M473" s="25" t="n">
        <f aca="false">C473/L473</f>
        <v>535.719474181585</v>
      </c>
      <c r="N473" s="17" t="n">
        <f aca="false">J473/G473</f>
        <v>0.612247812114094</v>
      </c>
      <c r="O473" s="18" t="n">
        <f aca="false">LN(L473/(3.14*H473^2/4))</f>
        <v>0.947388834424564</v>
      </c>
    </row>
    <row r="474" customFormat="false" ht="14.25" hidden="false" customHeight="false" outlineLevel="0" collapsed="false">
      <c r="A474" s="14" t="n">
        <v>46</v>
      </c>
      <c r="B474" s="14" t="n">
        <v>9.9903</v>
      </c>
      <c r="C474" s="19" t="n">
        <v>92147</v>
      </c>
      <c r="G474" s="20" t="n">
        <f aca="false">$G$11</f>
        <v>14.9</v>
      </c>
      <c r="H474" s="20" t="n">
        <f aca="false">$H$11</f>
        <v>9.2</v>
      </c>
      <c r="I474" s="6" t="n">
        <f aca="false">(3.14*POWER(H474,2)*0.25*G474)</f>
        <v>989.99176</v>
      </c>
      <c r="J474" s="6" t="n">
        <f aca="false">B474-C474/(2*10^5/1.8467)</f>
        <v>9.1394606755</v>
      </c>
      <c r="K474" s="24" t="n">
        <f aca="false">G474-J474</f>
        <v>5.7605393245</v>
      </c>
      <c r="L474" s="6" t="n">
        <f aca="false">I474/K474</f>
        <v>171.857477960352</v>
      </c>
      <c r="M474" s="25" t="n">
        <f aca="false">C474/L474</f>
        <v>536.182661898824</v>
      </c>
      <c r="N474" s="17" t="n">
        <f aca="false">J474/G474</f>
        <v>0.613386622516778</v>
      </c>
      <c r="O474" s="18" t="n">
        <f aca="false">LN(L474/(3.14*H474^2/4))</f>
        <v>0.950330109901189</v>
      </c>
    </row>
    <row r="475" customFormat="false" ht="14.25" hidden="false" customHeight="false" outlineLevel="0" collapsed="false">
      <c r="A475" s="14" t="n">
        <v>46.1</v>
      </c>
      <c r="B475" s="14" t="n">
        <v>10.0116</v>
      </c>
      <c r="C475" s="19" t="n">
        <v>92488</v>
      </c>
      <c r="G475" s="20" t="n">
        <f aca="false">$G$11</f>
        <v>14.9</v>
      </c>
      <c r="H475" s="20" t="n">
        <f aca="false">$H$11</f>
        <v>9.2</v>
      </c>
      <c r="I475" s="6" t="n">
        <f aca="false">(3.14*POWER(H475,2)*0.25*G475)</f>
        <v>989.99176</v>
      </c>
      <c r="J475" s="6" t="n">
        <f aca="false">B475-C475/(2*10^5/1.8467)</f>
        <v>9.157612052</v>
      </c>
      <c r="K475" s="24" t="n">
        <f aca="false">G475-J475</f>
        <v>5.742387948</v>
      </c>
      <c r="L475" s="6" t="n">
        <f aca="false">I475/K475</f>
        <v>172.400710116564</v>
      </c>
      <c r="M475" s="25" t="n">
        <f aca="false">C475/L475</f>
        <v>536.471108137935</v>
      </c>
      <c r="N475" s="17" t="n">
        <f aca="false">J475/G475</f>
        <v>0.614604835704698</v>
      </c>
      <c r="O475" s="18" t="n">
        <f aca="false">LN(L475/(3.14*H475^2/4))</f>
        <v>0.953486070316442</v>
      </c>
    </row>
    <row r="476" customFormat="false" ht="14.25" hidden="false" customHeight="false" outlineLevel="0" collapsed="false">
      <c r="A476" s="14" t="n">
        <v>46.2</v>
      </c>
      <c r="B476" s="14" t="n">
        <v>10.0323</v>
      </c>
      <c r="C476" s="19" t="n">
        <v>92844</v>
      </c>
      <c r="G476" s="20" t="n">
        <f aca="false">$G$11</f>
        <v>14.9</v>
      </c>
      <c r="H476" s="20" t="n">
        <f aca="false">$H$11</f>
        <v>9.2</v>
      </c>
      <c r="I476" s="6" t="n">
        <f aca="false">(3.14*POWER(H476,2)*0.25*G476)</f>
        <v>989.99176</v>
      </c>
      <c r="J476" s="6" t="n">
        <f aca="false">B476-C476/(2*10^5/1.8467)</f>
        <v>9.175024926</v>
      </c>
      <c r="K476" s="24" t="n">
        <f aca="false">G476-J476</f>
        <v>5.724975074</v>
      </c>
      <c r="L476" s="6" t="n">
        <f aca="false">I476/K476</f>
        <v>172.925077786985</v>
      </c>
      <c r="M476" s="25" t="n">
        <f aca="false">C476/L476</f>
        <v>536.903040254048</v>
      </c>
      <c r="N476" s="17" t="n">
        <f aca="false">J476/G476</f>
        <v>0.615773484966443</v>
      </c>
      <c r="O476" s="18" t="n">
        <f aca="false">LN(L476/(3.14*H476^2/4))</f>
        <v>0.956523017407051</v>
      </c>
    </row>
    <row r="477" customFormat="false" ht="14.25" hidden="false" customHeight="false" outlineLevel="0" collapsed="false">
      <c r="A477" s="14" t="n">
        <v>46.3</v>
      </c>
      <c r="B477" s="14" t="n">
        <v>10.0525</v>
      </c>
      <c r="C477" s="19" t="n">
        <v>93221</v>
      </c>
      <c r="G477" s="20" t="n">
        <f aca="false">$G$11</f>
        <v>14.9</v>
      </c>
      <c r="H477" s="20" t="n">
        <f aca="false">$H$11</f>
        <v>9.2</v>
      </c>
      <c r="I477" s="6" t="n">
        <f aca="false">(3.14*POWER(H477,2)*0.25*G477)</f>
        <v>989.99176</v>
      </c>
      <c r="J477" s="6" t="n">
        <f aca="false">B477-C477/(2*10^5/1.8467)</f>
        <v>9.1917438965</v>
      </c>
      <c r="K477" s="24" t="n">
        <f aca="false">G477-J477</f>
        <v>5.7082561035</v>
      </c>
      <c r="L477" s="6" t="n">
        <f aca="false">I477/K477</f>
        <v>173.431559840665</v>
      </c>
      <c r="M477" s="25" t="n">
        <f aca="false">C477/L477</f>
        <v>537.508859896343</v>
      </c>
      <c r="N477" s="17" t="n">
        <f aca="false">J477/G477</f>
        <v>0.61689556352349</v>
      </c>
      <c r="O477" s="18" t="n">
        <f aca="false">LN(L477/(3.14*H477^2/4))</f>
        <v>0.959447646876625</v>
      </c>
    </row>
    <row r="478" customFormat="false" ht="14.25" hidden="false" customHeight="false" outlineLevel="0" collapsed="false">
      <c r="A478" s="14" t="n">
        <v>46.4</v>
      </c>
      <c r="B478" s="14" t="n">
        <v>10.0731</v>
      </c>
      <c r="C478" s="19" t="n">
        <v>93552</v>
      </c>
      <c r="G478" s="20" t="n">
        <f aca="false">$G$11</f>
        <v>14.9</v>
      </c>
      <c r="H478" s="20" t="n">
        <f aca="false">$H$11</f>
        <v>9.2</v>
      </c>
      <c r="I478" s="6" t="n">
        <f aca="false">(3.14*POWER(H478,2)*0.25*G478)</f>
        <v>989.99176</v>
      </c>
      <c r="J478" s="6" t="n">
        <f aca="false">B478-C478/(2*10^5/1.8467)</f>
        <v>9.209287608</v>
      </c>
      <c r="K478" s="24" t="n">
        <f aca="false">G478-J478</f>
        <v>5.690712392</v>
      </c>
      <c r="L478" s="6" t="n">
        <f aca="false">I478/K478</f>
        <v>173.966226336044</v>
      </c>
      <c r="M478" s="25" t="n">
        <f aca="false">C478/L478</f>
        <v>537.759552358682</v>
      </c>
      <c r="N478" s="17" t="n">
        <f aca="false">J478/G478</f>
        <v>0.618072993825503</v>
      </c>
      <c r="O478" s="18" t="n">
        <f aca="false">LN(L478/(3.14*H478^2/4))</f>
        <v>0.96252577194714</v>
      </c>
    </row>
    <row r="479" customFormat="false" ht="14.25" hidden="false" customHeight="false" outlineLevel="0" collapsed="false">
      <c r="A479" s="14" t="n">
        <v>46.5</v>
      </c>
      <c r="B479" s="14" t="n">
        <v>10.0933</v>
      </c>
      <c r="C479" s="19" t="n">
        <v>93899</v>
      </c>
      <c r="G479" s="20" t="n">
        <f aca="false">$G$11</f>
        <v>14.9</v>
      </c>
      <c r="H479" s="20" t="n">
        <f aca="false">$H$11</f>
        <v>9.2</v>
      </c>
      <c r="I479" s="6" t="n">
        <f aca="false">(3.14*POWER(H479,2)*0.25*G479)</f>
        <v>989.99176</v>
      </c>
      <c r="J479" s="6" t="n">
        <f aca="false">B479-C479/(2*10^5/1.8467)</f>
        <v>9.2262835835</v>
      </c>
      <c r="K479" s="24" t="n">
        <f aca="false">G479-J479</f>
        <v>5.6737164165</v>
      </c>
      <c r="L479" s="6" t="n">
        <f aca="false">I479/K479</f>
        <v>174.487353143164</v>
      </c>
      <c r="M479" s="25" t="n">
        <f aca="false">C479/L479</f>
        <v>538.142153620484</v>
      </c>
      <c r="N479" s="17" t="n">
        <f aca="false">J479/G479</f>
        <v>0.619213663322148</v>
      </c>
      <c r="O479" s="18" t="n">
        <f aca="false">LN(L479/(3.14*H479^2/4))</f>
        <v>0.965516857281517</v>
      </c>
    </row>
    <row r="480" customFormat="false" ht="14.25" hidden="false" customHeight="false" outlineLevel="0" collapsed="false">
      <c r="A480" s="14" t="n">
        <v>46.6</v>
      </c>
      <c r="B480" s="14" t="n">
        <v>10.1135</v>
      </c>
      <c r="C480" s="19" t="n">
        <v>94239</v>
      </c>
      <c r="G480" s="20" t="n">
        <f aca="false">$G$11</f>
        <v>14.9</v>
      </c>
      <c r="H480" s="20" t="n">
        <f aca="false">$H$11</f>
        <v>9.2</v>
      </c>
      <c r="I480" s="6" t="n">
        <f aca="false">(3.14*POWER(H480,2)*0.25*G480)</f>
        <v>989.99176</v>
      </c>
      <c r="J480" s="6" t="n">
        <f aca="false">B480-C480/(2*10^5/1.8467)</f>
        <v>9.2433441935</v>
      </c>
      <c r="K480" s="24" t="n">
        <f aca="false">G480-J480</f>
        <v>5.6566558065</v>
      </c>
      <c r="L480" s="6" t="n">
        <f aca="false">I480/K480</f>
        <v>175.013611198053</v>
      </c>
      <c r="M480" s="25" t="n">
        <f aca="false">C480/L480</f>
        <v>538.466690418467</v>
      </c>
      <c r="N480" s="17" t="n">
        <f aca="false">J480/G480</f>
        <v>0.620358670704698</v>
      </c>
      <c r="O480" s="18" t="n">
        <f aca="false">LN(L480/(3.14*H480^2/4))</f>
        <v>0.968528342263269</v>
      </c>
    </row>
    <row r="481" customFormat="false" ht="14.25" hidden="false" customHeight="false" outlineLevel="0" collapsed="false">
      <c r="A481" s="14" t="n">
        <v>46.7</v>
      </c>
      <c r="B481" s="14" t="n">
        <v>10.1342</v>
      </c>
      <c r="C481" s="19" t="n">
        <v>94592</v>
      </c>
      <c r="G481" s="20" t="n">
        <f aca="false">$G$11</f>
        <v>14.9</v>
      </c>
      <c r="H481" s="20" t="n">
        <f aca="false">$H$11</f>
        <v>9.2</v>
      </c>
      <c r="I481" s="6" t="n">
        <f aca="false">(3.14*POWER(H481,2)*0.25*G481)</f>
        <v>989.99176</v>
      </c>
      <c r="J481" s="6" t="n">
        <f aca="false">B481-C481/(2*10^5/1.8467)</f>
        <v>9.260784768</v>
      </c>
      <c r="K481" s="24" t="n">
        <f aca="false">G481-J481</f>
        <v>5.639215232</v>
      </c>
      <c r="L481" s="6" t="n">
        <f aca="false">I481/K481</f>
        <v>175.554881179609</v>
      </c>
      <c r="M481" s="25" t="n">
        <f aca="false">C481/L481</f>
        <v>538.817259676327</v>
      </c>
      <c r="N481" s="17" t="n">
        <f aca="false">J481/G481</f>
        <v>0.621529179060403</v>
      </c>
      <c r="O481" s="18" t="n">
        <f aca="false">LN(L481/(3.14*H481^2/4))</f>
        <v>0.971616300385179</v>
      </c>
    </row>
    <row r="482" customFormat="false" ht="14.25" hidden="false" customHeight="false" outlineLevel="0" collapsed="false">
      <c r="A482" s="14" t="n">
        <v>46.8</v>
      </c>
      <c r="B482" s="14" t="n">
        <v>10.1547</v>
      </c>
      <c r="C482" s="19" t="n">
        <v>95001</v>
      </c>
      <c r="G482" s="20" t="n">
        <f aca="false">$G$11</f>
        <v>14.9</v>
      </c>
      <c r="H482" s="20" t="n">
        <f aca="false">$H$11</f>
        <v>9.2</v>
      </c>
      <c r="I482" s="6" t="n">
        <f aca="false">(3.14*POWER(H482,2)*0.25*G482)</f>
        <v>989.99176</v>
      </c>
      <c r="J482" s="6" t="n">
        <f aca="false">B482-C482/(2*10^5/1.8467)</f>
        <v>9.2775082665</v>
      </c>
      <c r="K482" s="24" t="n">
        <f aca="false">G482-J482</f>
        <v>5.6224917335</v>
      </c>
      <c r="L482" s="6" t="n">
        <f aca="false">I482/K482</f>
        <v>176.077050340762</v>
      </c>
      <c r="M482" s="25" t="n">
        <f aca="false">C482/L482</f>
        <v>539.542205052529</v>
      </c>
      <c r="N482" s="17" t="n">
        <f aca="false">J482/G482</f>
        <v>0.622651561510067</v>
      </c>
      <c r="O482" s="18" t="n">
        <f aca="false">LN(L482/(3.14*H482^2/4))</f>
        <v>0.974586278354607</v>
      </c>
    </row>
    <row r="483" customFormat="false" ht="14.25" hidden="false" customHeight="false" outlineLevel="0" collapsed="false">
      <c r="A483" s="14" t="n">
        <v>46.9</v>
      </c>
      <c r="B483" s="14" t="n">
        <v>10.1761</v>
      </c>
      <c r="C483" s="19" t="n">
        <v>95356</v>
      </c>
      <c r="G483" s="20" t="n">
        <f aca="false">$G$11</f>
        <v>14.9</v>
      </c>
      <c r="H483" s="20" t="n">
        <f aca="false">$H$11</f>
        <v>9.2</v>
      </c>
      <c r="I483" s="6" t="n">
        <f aca="false">(3.14*POWER(H483,2)*0.25*G483)</f>
        <v>989.99176</v>
      </c>
      <c r="J483" s="6" t="n">
        <f aca="false">B483-C483/(2*10^5/1.8467)</f>
        <v>9.295630374</v>
      </c>
      <c r="K483" s="24" t="n">
        <f aca="false">G483-J483</f>
        <v>5.604369626</v>
      </c>
      <c r="L483" s="6" t="n">
        <f aca="false">I483/K483</f>
        <v>176.646407368849</v>
      </c>
      <c r="M483" s="25" t="n">
        <f aca="false">C483/L483</f>
        <v>539.812846580517</v>
      </c>
      <c r="N483" s="17" t="n">
        <f aca="false">J483/G483</f>
        <v>0.623867810335571</v>
      </c>
      <c r="O483" s="18" t="n">
        <f aca="false">LN(L483/(3.14*H483^2/4))</f>
        <v>0.97781462912142</v>
      </c>
    </row>
    <row r="484" customFormat="false" ht="14.25" hidden="false" customHeight="false" outlineLevel="0" collapsed="false">
      <c r="A484" s="14" t="n">
        <v>47</v>
      </c>
      <c r="B484" s="14" t="n">
        <v>10.1963</v>
      </c>
      <c r="C484" s="19" t="n">
        <v>95720</v>
      </c>
      <c r="G484" s="20" t="n">
        <f aca="false">$G$11</f>
        <v>14.9</v>
      </c>
      <c r="H484" s="20" t="n">
        <f aca="false">$H$11</f>
        <v>9.2</v>
      </c>
      <c r="I484" s="6" t="n">
        <f aca="false">(3.14*POWER(H484,2)*0.25*G484)</f>
        <v>989.99176</v>
      </c>
      <c r="J484" s="6" t="n">
        <f aca="false">B484-C484/(2*10^5/1.8467)</f>
        <v>9.31246938</v>
      </c>
      <c r="K484" s="24" t="n">
        <f aca="false">G484-J484</f>
        <v>5.58753062</v>
      </c>
      <c r="L484" s="6" t="n">
        <f aca="false">I484/K484</f>
        <v>177.178762377861</v>
      </c>
      <c r="M484" s="25" t="n">
        <f aca="false">C484/L484</f>
        <v>540.245335927241</v>
      </c>
      <c r="N484" s="17" t="n">
        <f aca="false">J484/G484</f>
        <v>0.624997944966443</v>
      </c>
      <c r="O484" s="18" t="n">
        <f aca="false">LN(L484/(3.14*H484^2/4))</f>
        <v>0.980823772937257</v>
      </c>
    </row>
    <row r="485" customFormat="false" ht="14.25" hidden="false" customHeight="false" outlineLevel="0" collapsed="false">
      <c r="A485" s="14" t="n">
        <v>47.1</v>
      </c>
      <c r="B485" s="14" t="n">
        <v>10.2169</v>
      </c>
      <c r="C485" s="19" t="n">
        <v>96053</v>
      </c>
      <c r="G485" s="20" t="n">
        <f aca="false">$G$11</f>
        <v>14.9</v>
      </c>
      <c r="H485" s="20" t="n">
        <f aca="false">$H$11</f>
        <v>9.2</v>
      </c>
      <c r="I485" s="6" t="n">
        <f aca="false">(3.14*POWER(H485,2)*0.25*G485)</f>
        <v>989.99176</v>
      </c>
      <c r="J485" s="6" t="n">
        <f aca="false">B485-C485/(2*10^5/1.8467)</f>
        <v>9.3299946245</v>
      </c>
      <c r="K485" s="24" t="n">
        <f aca="false">G485-J485</f>
        <v>5.5700053755</v>
      </c>
      <c r="L485" s="6" t="n">
        <f aca="false">I485/K485</f>
        <v>177.736230624577</v>
      </c>
      <c r="M485" s="25" t="n">
        <f aca="false">C485/L485</f>
        <v>540.424423666821</v>
      </c>
      <c r="N485" s="17" t="n">
        <f aca="false">J485/G485</f>
        <v>0.626174135872483</v>
      </c>
      <c r="O485" s="18" t="n">
        <f aca="false">LN(L485/(3.14*H485^2/4))</f>
        <v>0.983965193931897</v>
      </c>
    </row>
    <row r="486" customFormat="false" ht="14.25" hidden="false" customHeight="false" outlineLevel="0" collapsed="false">
      <c r="A486" s="14" t="n">
        <v>47.2</v>
      </c>
      <c r="B486" s="14" t="n">
        <v>10.2375</v>
      </c>
      <c r="C486" s="19" t="n">
        <v>96443</v>
      </c>
      <c r="G486" s="20" t="n">
        <f aca="false">$G$11</f>
        <v>14.9</v>
      </c>
      <c r="H486" s="20" t="n">
        <f aca="false">$H$11</f>
        <v>9.2</v>
      </c>
      <c r="I486" s="6" t="n">
        <f aca="false">(3.14*POWER(H486,2)*0.25*G486)</f>
        <v>989.99176</v>
      </c>
      <c r="J486" s="6" t="n">
        <f aca="false">B486-C486/(2*10^5/1.8467)</f>
        <v>9.3469935595</v>
      </c>
      <c r="K486" s="24" t="n">
        <f aca="false">G486-J486</f>
        <v>5.5530064405</v>
      </c>
      <c r="L486" s="6" t="n">
        <f aca="false">I486/K486</f>
        <v>178.28031906818</v>
      </c>
      <c r="M486" s="25" t="n">
        <f aca="false">C486/L486</f>
        <v>540.96268451885</v>
      </c>
      <c r="N486" s="17" t="n">
        <f aca="false">J486/G486</f>
        <v>0.627315003993289</v>
      </c>
      <c r="O486" s="18" t="n">
        <f aca="false">LN(L486/(3.14*H486^2/4))</f>
        <v>0.987021730869097</v>
      </c>
    </row>
    <row r="487" customFormat="false" ht="14.25" hidden="false" customHeight="false" outlineLevel="0" collapsed="false">
      <c r="A487" s="14" t="n">
        <v>47.3</v>
      </c>
      <c r="B487" s="14" t="n">
        <v>10.2578</v>
      </c>
      <c r="C487" s="19" t="n">
        <v>96805</v>
      </c>
      <c r="G487" s="20" t="n">
        <f aca="false">$G$11</f>
        <v>14.9</v>
      </c>
      <c r="H487" s="20" t="n">
        <f aca="false">$H$11</f>
        <v>9.2</v>
      </c>
      <c r="I487" s="6" t="n">
        <f aca="false">(3.14*POWER(H487,2)*0.25*G487)</f>
        <v>989.99176</v>
      </c>
      <c r="J487" s="6" t="n">
        <f aca="false">B487-C487/(2*10^5/1.8467)</f>
        <v>9.3639510325</v>
      </c>
      <c r="K487" s="24" t="n">
        <f aca="false">G487-J487</f>
        <v>5.5360489675</v>
      </c>
      <c r="L487" s="6" t="n">
        <f aca="false">I487/K487</f>
        <v>178.826409558849</v>
      </c>
      <c r="M487" s="25" t="n">
        <f aca="false">C487/L487</f>
        <v>541.335031211611</v>
      </c>
      <c r="N487" s="17" t="n">
        <f aca="false">J487/G487</f>
        <v>0.62845308942953</v>
      </c>
      <c r="O487" s="18" t="n">
        <f aca="false">LN(L487/(3.14*H487^2/4))</f>
        <v>0.99008014938976</v>
      </c>
    </row>
    <row r="488" customFormat="false" ht="14.25" hidden="false" customHeight="false" outlineLevel="0" collapsed="false">
      <c r="A488" s="14" t="n">
        <v>47.4</v>
      </c>
      <c r="B488" s="14" t="n">
        <v>10.3275</v>
      </c>
      <c r="C488" s="19" t="n">
        <v>98124</v>
      </c>
      <c r="G488" s="20" t="n">
        <f aca="false">$G$11</f>
        <v>14.9</v>
      </c>
      <c r="H488" s="20" t="n">
        <f aca="false">$H$11</f>
        <v>9.2</v>
      </c>
      <c r="I488" s="6" t="n">
        <f aca="false">(3.14*POWER(H488,2)*0.25*G488)</f>
        <v>989.99176</v>
      </c>
      <c r="J488" s="6" t="n">
        <f aca="false">B488-C488/(2*10^5/1.8467)</f>
        <v>9.421472046</v>
      </c>
      <c r="K488" s="24" t="n">
        <f aca="false">G488-J488</f>
        <v>5.478527954</v>
      </c>
      <c r="L488" s="6" t="n">
        <f aca="false">I488/K488</f>
        <v>180.703971634786</v>
      </c>
      <c r="M488" s="25" t="n">
        <f aca="false">C488/L488</f>
        <v>543.009647836156</v>
      </c>
      <c r="N488" s="17" t="n">
        <f aca="false">J488/G488</f>
        <v>0.632313560134228</v>
      </c>
      <c r="O488" s="18" t="n">
        <f aca="false">LN(L488/(3.14*H488^2/4))</f>
        <v>1.00052476960956</v>
      </c>
    </row>
    <row r="489" customFormat="false" ht="14.25" hidden="false" customHeight="false" outlineLevel="0" collapsed="false">
      <c r="A489" s="14" t="n">
        <v>47.5</v>
      </c>
      <c r="B489" s="14" t="n">
        <v>10.3484</v>
      </c>
      <c r="C489" s="19" t="n">
        <v>98502</v>
      </c>
      <c r="G489" s="20" t="n">
        <f aca="false">$G$11</f>
        <v>14.9</v>
      </c>
      <c r="H489" s="20" t="n">
        <f aca="false">$H$11</f>
        <v>9.2</v>
      </c>
      <c r="I489" s="6" t="n">
        <f aca="false">(3.14*POWER(H489,2)*0.25*G489)</f>
        <v>989.99176</v>
      </c>
      <c r="J489" s="6" t="n">
        <f aca="false">B489-C489/(2*10^5/1.8467)</f>
        <v>9.438881783</v>
      </c>
      <c r="K489" s="24" t="n">
        <f aca="false">G489-J489</f>
        <v>5.461118217</v>
      </c>
      <c r="L489" s="6" t="n">
        <f aca="false">I489/K489</f>
        <v>181.280045708998</v>
      </c>
      <c r="M489" s="25" t="n">
        <f aca="false">C489/L489</f>
        <v>543.36923633681</v>
      </c>
      <c r="N489" s="17" t="n">
        <f aca="false">J489/G489</f>
        <v>0.63348199885906</v>
      </c>
      <c r="O489" s="18" t="n">
        <f aca="false">LN(L489/(3.14*H489^2/4))</f>
        <v>1.00370764251524</v>
      </c>
    </row>
    <row r="490" customFormat="false" ht="14.25" hidden="false" customHeight="false" outlineLevel="0" collapsed="false">
      <c r="A490" s="14" t="n">
        <v>47.6</v>
      </c>
      <c r="B490" s="14" t="n">
        <v>10.3687</v>
      </c>
      <c r="C490" s="19" t="n">
        <v>98868</v>
      </c>
      <c r="G490" s="20" t="n">
        <f aca="false">$G$11</f>
        <v>14.9</v>
      </c>
      <c r="H490" s="20" t="n">
        <f aca="false">$H$11</f>
        <v>9.2</v>
      </c>
      <c r="I490" s="6" t="n">
        <f aca="false">(3.14*POWER(H490,2)*0.25*G490)</f>
        <v>989.99176</v>
      </c>
      <c r="J490" s="6" t="n">
        <f aca="false">B490-C490/(2*10^5/1.8467)</f>
        <v>9.455802322</v>
      </c>
      <c r="K490" s="24" t="n">
        <f aca="false">G490-J490</f>
        <v>5.444197678</v>
      </c>
      <c r="L490" s="6" t="n">
        <f aca="false">I490/K490</f>
        <v>181.843463179259</v>
      </c>
      <c r="M490" s="25" t="n">
        <f aca="false">C490/L490</f>
        <v>543.698400104365</v>
      </c>
      <c r="N490" s="17" t="n">
        <f aca="false">J490/G490</f>
        <v>0.634617605503356</v>
      </c>
      <c r="O490" s="18" t="n">
        <f aca="false">LN(L490/(3.14*H490^2/4))</f>
        <v>1.00681081765317</v>
      </c>
    </row>
    <row r="491" customFormat="false" ht="14.25" hidden="false" customHeight="false" outlineLevel="0" collapsed="false">
      <c r="A491" s="14" t="n">
        <v>47.7</v>
      </c>
      <c r="B491" s="14" t="n">
        <v>10.3889</v>
      </c>
      <c r="C491" s="19" t="n">
        <v>99190</v>
      </c>
      <c r="G491" s="20" t="n">
        <f aca="false">$G$11</f>
        <v>14.9</v>
      </c>
      <c r="H491" s="20" t="n">
        <f aca="false">$H$11</f>
        <v>9.2</v>
      </c>
      <c r="I491" s="6" t="n">
        <f aca="false">(3.14*POWER(H491,2)*0.25*G491)</f>
        <v>989.99176</v>
      </c>
      <c r="J491" s="6" t="n">
        <f aca="false">B491-C491/(2*10^5/1.8467)</f>
        <v>9.473029135</v>
      </c>
      <c r="K491" s="24" t="n">
        <f aca="false">G491-J491</f>
        <v>5.426970865</v>
      </c>
      <c r="L491" s="6" t="n">
        <f aca="false">I491/K491</f>
        <v>182.420688193615</v>
      </c>
      <c r="M491" s="25" t="n">
        <f aca="false">C491/L491</f>
        <v>543.743152063559</v>
      </c>
      <c r="N491" s="17" t="n">
        <f aca="false">J491/G491</f>
        <v>0.635773767449664</v>
      </c>
      <c r="O491" s="18" t="n">
        <f aca="false">LN(L491/(3.14*H491^2/4))</f>
        <v>1.00998008641229</v>
      </c>
    </row>
    <row r="492" customFormat="false" ht="14.25" hidden="false" customHeight="false" outlineLevel="0" collapsed="false">
      <c r="A492" s="14" t="n">
        <v>47.8</v>
      </c>
      <c r="B492" s="14" t="n">
        <v>10.4092</v>
      </c>
      <c r="C492" s="19" t="n">
        <v>99605</v>
      </c>
      <c r="G492" s="20" t="n">
        <f aca="false">$G$11</f>
        <v>14.9</v>
      </c>
      <c r="H492" s="20" t="n">
        <f aca="false">$H$11</f>
        <v>9.2</v>
      </c>
      <c r="I492" s="6" t="n">
        <f aca="false">(3.14*POWER(H492,2)*0.25*G492)</f>
        <v>989.99176</v>
      </c>
      <c r="J492" s="6" t="n">
        <f aca="false">B492-C492/(2*10^5/1.8467)</f>
        <v>9.4894972325</v>
      </c>
      <c r="K492" s="24" t="n">
        <f aca="false">G492-J492</f>
        <v>5.4105027675</v>
      </c>
      <c r="L492" s="6" t="n">
        <f aca="false">I492/K492</f>
        <v>182.975927107314</v>
      </c>
      <c r="M492" s="25" t="n">
        <f aca="false">C492/L492</f>
        <v>544.361225952868</v>
      </c>
      <c r="N492" s="17" t="n">
        <f aca="false">J492/G492</f>
        <v>0.636879008892617</v>
      </c>
      <c r="O492" s="18" t="n">
        <f aca="false">LN(L492/(3.14*H492^2/4))</f>
        <v>1.01301919141657</v>
      </c>
    </row>
    <row r="493" customFormat="false" ht="14.25" hidden="false" customHeight="false" outlineLevel="0" collapsed="false">
      <c r="A493" s="14" t="n">
        <v>47.9</v>
      </c>
      <c r="B493" s="14" t="n">
        <v>10.43</v>
      </c>
      <c r="C493" s="19" t="n">
        <v>100043</v>
      </c>
      <c r="G493" s="20" t="n">
        <f aca="false">$G$11</f>
        <v>14.9</v>
      </c>
      <c r="H493" s="20" t="n">
        <f aca="false">$H$11</f>
        <v>9.2</v>
      </c>
      <c r="I493" s="6" t="n">
        <f aca="false">(3.14*POWER(H493,2)*0.25*G493)</f>
        <v>989.99176</v>
      </c>
      <c r="J493" s="6" t="n">
        <f aca="false">B493-C493/(2*10^5/1.8467)</f>
        <v>9.5062529595</v>
      </c>
      <c r="K493" s="24" t="n">
        <f aca="false">G493-J493</f>
        <v>5.3937470405</v>
      </c>
      <c r="L493" s="6" t="n">
        <f aca="false">I493/K493</f>
        <v>183.544343582755</v>
      </c>
      <c r="M493" s="25" t="n">
        <f aca="false">C493/L493</f>
        <v>545.061743920719</v>
      </c>
      <c r="N493" s="17" t="n">
        <f aca="false">J493/G493</f>
        <v>0.638003554328859</v>
      </c>
      <c r="O493" s="18" t="n">
        <f aca="false">LN(L493/(3.14*H493^2/4))</f>
        <v>1.01612088579258</v>
      </c>
    </row>
    <row r="494" customFormat="false" ht="14.25" hidden="false" customHeight="false" outlineLevel="0" collapsed="false">
      <c r="A494" s="14" t="n">
        <v>48</v>
      </c>
      <c r="B494" s="14" t="n">
        <v>10.4504</v>
      </c>
      <c r="C494" s="19" t="n">
        <v>100388</v>
      </c>
      <c r="G494" s="20" t="n">
        <f aca="false">$G$11</f>
        <v>14.9</v>
      </c>
      <c r="H494" s="20" t="n">
        <f aca="false">$H$11</f>
        <v>9.2</v>
      </c>
      <c r="I494" s="6" t="n">
        <f aca="false">(3.14*POWER(H494,2)*0.25*G494)</f>
        <v>989.99176</v>
      </c>
      <c r="J494" s="6" t="n">
        <f aca="false">B494-C494/(2*10^5/1.8467)</f>
        <v>9.523467402</v>
      </c>
      <c r="K494" s="24" t="n">
        <f aca="false">G494-J494</f>
        <v>5.376532598</v>
      </c>
      <c r="L494" s="6" t="n">
        <f aca="false">I494/K494</f>
        <v>184.132011097313</v>
      </c>
      <c r="M494" s="25" t="n">
        <f aca="false">C494/L494</f>
        <v>545.195804910562</v>
      </c>
      <c r="N494" s="17" t="n">
        <f aca="false">J494/G494</f>
        <v>0.639158886040268</v>
      </c>
      <c r="O494" s="18" t="n">
        <f aca="false">LN(L494/(3.14*H494^2/4))</f>
        <v>1.01931754506918</v>
      </c>
    </row>
    <row r="495" customFormat="false" ht="14.25" hidden="false" customHeight="false" outlineLevel="0" collapsed="false">
      <c r="A495" s="14" t="n">
        <v>48.1</v>
      </c>
      <c r="B495" s="14" t="n">
        <v>10.4711</v>
      </c>
      <c r="C495" s="19" t="n">
        <v>100794</v>
      </c>
      <c r="G495" s="20" t="n">
        <f aca="false">$G$11</f>
        <v>14.9</v>
      </c>
      <c r="H495" s="20" t="n">
        <f aca="false">$H$11</f>
        <v>9.2</v>
      </c>
      <c r="I495" s="6" t="n">
        <f aca="false">(3.14*POWER(H495,2)*0.25*G495)</f>
        <v>989.99176</v>
      </c>
      <c r="J495" s="6" t="n">
        <f aca="false">B495-C495/(2*10^5/1.8467)</f>
        <v>9.540418601</v>
      </c>
      <c r="K495" s="24" t="n">
        <f aca="false">G495-J495</f>
        <v>5.359581399</v>
      </c>
      <c r="L495" s="6" t="n">
        <f aca="false">I495/K495</f>
        <v>184.714380900104</v>
      </c>
      <c r="M495" s="25" t="n">
        <f aca="false">C495/L495</f>
        <v>545.674892820124</v>
      </c>
      <c r="N495" s="17" t="n">
        <f aca="false">J495/G495</f>
        <v>0.640296550402685</v>
      </c>
      <c r="O495" s="18" t="n">
        <f aca="false">LN(L495/(3.14*H495^2/4))</f>
        <v>1.02247533811994</v>
      </c>
    </row>
    <row r="496" customFormat="false" ht="14.25" hidden="false" customHeight="false" outlineLevel="0" collapsed="false">
      <c r="A496" s="14" t="n">
        <v>48.2</v>
      </c>
      <c r="B496" s="14" t="n">
        <v>10.4919</v>
      </c>
      <c r="C496" s="19" t="n">
        <v>101173</v>
      </c>
      <c r="G496" s="20" t="n">
        <f aca="false">$G$11</f>
        <v>14.9</v>
      </c>
      <c r="H496" s="20" t="n">
        <f aca="false">$H$11</f>
        <v>9.2</v>
      </c>
      <c r="I496" s="6" t="n">
        <f aca="false">(3.14*POWER(H496,2)*0.25*G496)</f>
        <v>989.99176</v>
      </c>
      <c r="J496" s="6" t="n">
        <f aca="false">B496-C496/(2*10^5/1.8467)</f>
        <v>9.5577191045</v>
      </c>
      <c r="K496" s="24" t="n">
        <f aca="false">G496-J496</f>
        <v>5.3422808955</v>
      </c>
      <c r="L496" s="6" t="n">
        <f aca="false">I496/K496</f>
        <v>185.312562062004</v>
      </c>
      <c r="M496" s="25" t="n">
        <f aca="false">C496/L496</f>
        <v>545.958670444309</v>
      </c>
      <c r="N496" s="17" t="n">
        <f aca="false">J496/G496</f>
        <v>0.641457658020134</v>
      </c>
      <c r="O496" s="18" t="n">
        <f aca="false">LN(L496/(3.14*H496^2/4))</f>
        <v>1.0257085171863</v>
      </c>
    </row>
    <row r="497" customFormat="false" ht="14.25" hidden="false" customHeight="false" outlineLevel="0" collapsed="false">
      <c r="A497" s="14" t="n">
        <v>48.3</v>
      </c>
      <c r="B497" s="14" t="n">
        <v>10.5133</v>
      </c>
      <c r="C497" s="19" t="n">
        <v>101661</v>
      </c>
      <c r="G497" s="20" t="n">
        <f aca="false">$G$11</f>
        <v>14.9</v>
      </c>
      <c r="H497" s="20" t="n">
        <f aca="false">$H$11</f>
        <v>9.2</v>
      </c>
      <c r="I497" s="6" t="n">
        <f aca="false">(3.14*POWER(H497,2)*0.25*G497)</f>
        <v>989.99176</v>
      </c>
      <c r="J497" s="6" t="n">
        <f aca="false">B497-C497/(2*10^5/1.8467)</f>
        <v>9.5746131565</v>
      </c>
      <c r="K497" s="24" t="n">
        <f aca="false">G497-J497</f>
        <v>5.3253868435</v>
      </c>
      <c r="L497" s="6" t="n">
        <f aca="false">I497/K497</f>
        <v>185.900440492572</v>
      </c>
      <c r="M497" s="25" t="n">
        <f aca="false">C497/L497</f>
        <v>546.857230303668</v>
      </c>
      <c r="N497" s="17" t="n">
        <f aca="false">J497/G497</f>
        <v>0.642591487013423</v>
      </c>
      <c r="O497" s="18" t="n">
        <f aca="false">LN(L497/(3.14*H497^2/4))</f>
        <v>1.0288758573279</v>
      </c>
    </row>
    <row r="498" customFormat="false" ht="14.25" hidden="false" customHeight="false" outlineLevel="0" collapsed="false">
      <c r="A498" s="14" t="n">
        <v>48.4</v>
      </c>
      <c r="B498" s="14" t="n">
        <v>10.534</v>
      </c>
      <c r="C498" s="19" t="n">
        <v>102007</v>
      </c>
      <c r="G498" s="20" t="n">
        <f aca="false">$G$11</f>
        <v>14.9</v>
      </c>
      <c r="H498" s="20" t="n">
        <f aca="false">$H$11</f>
        <v>9.2</v>
      </c>
      <c r="I498" s="6" t="n">
        <f aca="false">(3.14*POWER(H498,2)*0.25*G498)</f>
        <v>989.99176</v>
      </c>
      <c r="J498" s="6" t="n">
        <f aca="false">B498-C498/(2*10^5/1.8467)</f>
        <v>9.5921183655</v>
      </c>
      <c r="K498" s="24" t="n">
        <f aca="false">G498-J498</f>
        <v>5.3078816345</v>
      </c>
      <c r="L498" s="6" t="n">
        <f aca="false">I498/K498</f>
        <v>186.513533678913</v>
      </c>
      <c r="M498" s="25" t="n">
        <f aca="false">C498/L498</f>
        <v>546.914735826126</v>
      </c>
      <c r="N498" s="17" t="n">
        <f aca="false">J498/G498</f>
        <v>0.643766333255034</v>
      </c>
      <c r="O498" s="18" t="n">
        <f aca="false">LN(L498/(3.14*H498^2/4))</f>
        <v>1.03216839618374</v>
      </c>
    </row>
    <row r="499" customFormat="false" ht="14.25" hidden="false" customHeight="false" outlineLevel="0" collapsed="false">
      <c r="A499" s="14" t="n">
        <v>48.5</v>
      </c>
      <c r="B499" s="14" t="n">
        <v>10.5543</v>
      </c>
      <c r="C499" s="19" t="n">
        <v>102428</v>
      </c>
      <c r="G499" s="20" t="n">
        <f aca="false">$G$11</f>
        <v>14.9</v>
      </c>
      <c r="H499" s="20" t="n">
        <f aca="false">$H$11</f>
        <v>9.2</v>
      </c>
      <c r="I499" s="6" t="n">
        <f aca="false">(3.14*POWER(H499,2)*0.25*G499)</f>
        <v>989.99176</v>
      </c>
      <c r="J499" s="6" t="n">
        <f aca="false">B499-C499/(2*10^5/1.8467)</f>
        <v>9.608531062</v>
      </c>
      <c r="K499" s="24" t="n">
        <f aca="false">G499-J499</f>
        <v>5.291468938</v>
      </c>
      <c r="L499" s="6" t="n">
        <f aca="false">I499/K499</f>
        <v>187.092047898175</v>
      </c>
      <c r="M499" s="25" t="n">
        <f aca="false">C499/L499</f>
        <v>547.473829864467</v>
      </c>
      <c r="N499" s="17" t="n">
        <f aca="false">J499/G499</f>
        <v>0.644867856510067</v>
      </c>
      <c r="O499" s="18" t="n">
        <f aca="false">LN(L499/(3.14*H499^2/4))</f>
        <v>1.03526532358614</v>
      </c>
    </row>
    <row r="500" customFormat="false" ht="14.25" hidden="false" customHeight="false" outlineLevel="0" collapsed="false">
      <c r="A500" s="14" t="n">
        <v>48.6</v>
      </c>
      <c r="B500" s="14" t="n">
        <v>10.5749</v>
      </c>
      <c r="C500" s="19" t="n">
        <v>102819</v>
      </c>
      <c r="G500" s="20" t="n">
        <f aca="false">$G$11</f>
        <v>14.9</v>
      </c>
      <c r="H500" s="20" t="n">
        <f aca="false">$H$11</f>
        <v>9.2</v>
      </c>
      <c r="I500" s="6" t="n">
        <f aca="false">(3.14*POWER(H500,2)*0.25*G500)</f>
        <v>989.99176</v>
      </c>
      <c r="J500" s="6" t="n">
        <f aca="false">B500-C500/(2*10^5/1.8467)</f>
        <v>9.6255207635</v>
      </c>
      <c r="K500" s="24" t="n">
        <f aca="false">G500-J500</f>
        <v>5.2744792365</v>
      </c>
      <c r="L500" s="6" t="n">
        <f aca="false">I500/K500</f>
        <v>187.694692804769</v>
      </c>
      <c r="M500" s="25" t="n">
        <f aca="false">C500/L500</f>
        <v>547.799186346454</v>
      </c>
      <c r="N500" s="17" t="n">
        <f aca="false">J500/G500</f>
        <v>0.646008104932886</v>
      </c>
      <c r="O500" s="18" t="n">
        <f aca="false">LN(L500/(3.14*H500^2/4))</f>
        <v>1.0384812614011</v>
      </c>
    </row>
    <row r="501" customFormat="false" ht="14.25" hidden="false" customHeight="false" outlineLevel="0" collapsed="false">
      <c r="A501" s="14" t="n">
        <v>48.7</v>
      </c>
      <c r="B501" s="14" t="n">
        <v>10.5955</v>
      </c>
      <c r="C501" s="19" t="n">
        <v>103224</v>
      </c>
      <c r="G501" s="20" t="n">
        <f aca="false">$G$11</f>
        <v>14.9</v>
      </c>
      <c r="H501" s="20" t="n">
        <f aca="false">$H$11</f>
        <v>9.2</v>
      </c>
      <c r="I501" s="6" t="n">
        <f aca="false">(3.14*POWER(H501,2)*0.25*G501)</f>
        <v>989.99176</v>
      </c>
      <c r="J501" s="6" t="n">
        <f aca="false">B501-C501/(2*10^5/1.8467)</f>
        <v>9.642381196</v>
      </c>
      <c r="K501" s="24" t="n">
        <f aca="false">G501-J501</f>
        <v>5.257618804</v>
      </c>
      <c r="L501" s="6" t="n">
        <f aca="false">I501/K501</f>
        <v>188.296602874064</v>
      </c>
      <c r="M501" s="25" t="n">
        <f aca="false">C501/L501</f>
        <v>548.198950084288</v>
      </c>
      <c r="N501" s="17" t="n">
        <f aca="false">J501/G501</f>
        <v>0.647139677583893</v>
      </c>
      <c r="O501" s="18" t="n">
        <f aca="false">LN(L501/(3.14*H501^2/4))</f>
        <v>1.04168298756017</v>
      </c>
    </row>
    <row r="502" customFormat="false" ht="14.25" hidden="false" customHeight="false" outlineLevel="0" collapsed="false">
      <c r="A502" s="14" t="n">
        <v>48.8</v>
      </c>
      <c r="B502" s="14" t="n">
        <v>10.6162</v>
      </c>
      <c r="C502" s="19" t="n">
        <v>103647</v>
      </c>
      <c r="G502" s="20" t="n">
        <f aca="false">$G$11</f>
        <v>14.9</v>
      </c>
      <c r="H502" s="20" t="n">
        <f aca="false">$H$11</f>
        <v>9.2</v>
      </c>
      <c r="I502" s="6" t="n">
        <f aca="false">(3.14*POWER(H502,2)*0.25*G502)</f>
        <v>989.99176</v>
      </c>
      <c r="J502" s="6" t="n">
        <f aca="false">B502-C502/(2*10^5/1.8467)</f>
        <v>9.6591754255</v>
      </c>
      <c r="K502" s="24" t="n">
        <f aca="false">G502-J502</f>
        <v>5.2408245745</v>
      </c>
      <c r="L502" s="6" t="n">
        <f aca="false">I502/K502</f>
        <v>188.899999594901</v>
      </c>
      <c r="M502" s="25" t="n">
        <f aca="false">C502/L502</f>
        <v>548.687137227487</v>
      </c>
      <c r="N502" s="17" t="n">
        <f aca="false">J502/G502</f>
        <v>0.648266807080537</v>
      </c>
      <c r="O502" s="18" t="n">
        <f aca="false">LN(L502/(3.14*H502^2/4))</f>
        <v>1.04488236545269</v>
      </c>
    </row>
    <row r="503" customFormat="false" ht="14.25" hidden="false" customHeight="false" outlineLevel="0" collapsed="false">
      <c r="A503" s="14" t="n">
        <v>48.9</v>
      </c>
      <c r="B503" s="14" t="n">
        <v>10.6369</v>
      </c>
      <c r="C503" s="19" t="n">
        <v>104068</v>
      </c>
      <c r="G503" s="20" t="n">
        <f aca="false">$G$11</f>
        <v>14.9</v>
      </c>
      <c r="H503" s="20" t="n">
        <f aca="false">$H$11</f>
        <v>9.2</v>
      </c>
      <c r="I503" s="6" t="n">
        <f aca="false">(3.14*POWER(H503,2)*0.25*G503)</f>
        <v>989.99176</v>
      </c>
      <c r="J503" s="6" t="n">
        <f aca="false">B503-C503/(2*10^5/1.8467)</f>
        <v>9.675988122</v>
      </c>
      <c r="K503" s="24" t="n">
        <f aca="false">G503-J503</f>
        <v>5.224011878</v>
      </c>
      <c r="L503" s="6" t="n">
        <f aca="false">I503/K503</f>
        <v>189.507945831665</v>
      </c>
      <c r="M503" s="25" t="n">
        <f aca="false">C503/L503</f>
        <v>549.148477881982</v>
      </c>
      <c r="N503" s="17" t="n">
        <f aca="false">J503/G503</f>
        <v>0.649395175973154</v>
      </c>
      <c r="O503" s="18" t="n">
        <f aca="false">LN(L503/(3.14*H503^2/4))</f>
        <v>1.04809554724327</v>
      </c>
    </row>
    <row r="504" customFormat="false" ht="14.25" hidden="false" customHeight="false" outlineLevel="0" collapsed="false">
      <c r="A504" s="14" t="n">
        <v>49</v>
      </c>
      <c r="B504" s="14" t="n">
        <v>10.6576</v>
      </c>
      <c r="C504" s="19" t="n">
        <v>104482</v>
      </c>
      <c r="G504" s="20" t="n">
        <f aca="false">$G$11</f>
        <v>14.9</v>
      </c>
      <c r="H504" s="20" t="n">
        <f aca="false">$H$11</f>
        <v>9.2</v>
      </c>
      <c r="I504" s="6" t="n">
        <f aca="false">(3.14*POWER(H504,2)*0.25*G504)</f>
        <v>989.99176</v>
      </c>
      <c r="J504" s="6" t="n">
        <f aca="false">B504-C504/(2*10^5/1.8467)</f>
        <v>9.692865453</v>
      </c>
      <c r="K504" s="24" t="n">
        <f aca="false">G504-J504</f>
        <v>5.207134547</v>
      </c>
      <c r="L504" s="6" t="n">
        <f aca="false">I504/K504</f>
        <v>190.122177766727</v>
      </c>
      <c r="M504" s="25" t="n">
        <f aca="false">C504/L504</f>
        <v>549.551878835491</v>
      </c>
      <c r="N504" s="17" t="n">
        <f aca="false">J504/G504</f>
        <v>0.650527882751678</v>
      </c>
      <c r="O504" s="18" t="n">
        <f aca="false">LN(L504/(3.14*H504^2/4))</f>
        <v>1.05133149946554</v>
      </c>
    </row>
    <row r="505" customFormat="false" ht="14.25" hidden="false" customHeight="false" outlineLevel="0" collapsed="false">
      <c r="A505" s="14" t="n">
        <v>49.1</v>
      </c>
      <c r="B505" s="14" t="n">
        <v>10.679</v>
      </c>
      <c r="C505" s="19" t="n">
        <v>104936</v>
      </c>
      <c r="G505" s="20" t="n">
        <f aca="false">$G$11</f>
        <v>14.9</v>
      </c>
      <c r="H505" s="20" t="n">
        <f aca="false">$H$11</f>
        <v>9.2</v>
      </c>
      <c r="I505" s="6" t="n">
        <f aca="false">(3.14*POWER(H505,2)*0.25*G505)</f>
        <v>989.99176</v>
      </c>
      <c r="J505" s="6" t="n">
        <f aca="false">B505-C505/(2*10^5/1.8467)</f>
        <v>9.710073444</v>
      </c>
      <c r="K505" s="24" t="n">
        <f aca="false">G505-J505</f>
        <v>5.189926556</v>
      </c>
      <c r="L505" s="6" t="n">
        <f aca="false">I505/K505</f>
        <v>190.752556768936</v>
      </c>
      <c r="M505" s="25" t="n">
        <f aca="false">C505/L505</f>
        <v>550.115824277584</v>
      </c>
      <c r="N505" s="17" t="n">
        <f aca="false">J505/G505</f>
        <v>0.65168278147651</v>
      </c>
      <c r="O505" s="18" t="n">
        <f aca="false">LN(L505/(3.14*H505^2/4))</f>
        <v>1.05464166693347</v>
      </c>
    </row>
    <row r="506" customFormat="false" ht="14.25" hidden="false" customHeight="false" outlineLevel="0" collapsed="false">
      <c r="A506" s="14" t="n">
        <v>49.2</v>
      </c>
      <c r="B506" s="14" t="n">
        <v>10.6997</v>
      </c>
      <c r="C506" s="19" t="n">
        <v>105343</v>
      </c>
      <c r="G506" s="20" t="n">
        <f aca="false">$G$11</f>
        <v>14.9</v>
      </c>
      <c r="H506" s="20" t="n">
        <f aca="false">$H$11</f>
        <v>9.2</v>
      </c>
      <c r="I506" s="6" t="n">
        <f aca="false">(3.14*POWER(H506,2)*0.25*G506)</f>
        <v>989.99176</v>
      </c>
      <c r="J506" s="6" t="n">
        <f aca="false">B506-C506/(2*10^5/1.8467)</f>
        <v>9.7270154095</v>
      </c>
      <c r="K506" s="24" t="n">
        <f aca="false">G506-J506</f>
        <v>5.1729845905</v>
      </c>
      <c r="L506" s="6" t="n">
        <f aca="false">I506/K506</f>
        <v>191.377287652873</v>
      </c>
      <c r="M506" s="25" t="n">
        <f aca="false">C506/L506</f>
        <v>550.446718583841</v>
      </c>
      <c r="N506" s="17" t="n">
        <f aca="false">J506/G506</f>
        <v>0.65281982614094</v>
      </c>
      <c r="O506" s="18" t="n">
        <f aca="false">LN(L506/(3.14*H506^2/4))</f>
        <v>1.05791140076687</v>
      </c>
    </row>
    <row r="507" customFormat="false" ht="14.25" hidden="false" customHeight="false" outlineLevel="0" collapsed="false">
      <c r="A507" s="14" t="n">
        <v>49.3</v>
      </c>
      <c r="B507" s="14" t="n">
        <v>10.7203</v>
      </c>
      <c r="C507" s="19" t="n">
        <v>105774</v>
      </c>
      <c r="G507" s="20" t="n">
        <f aca="false">$G$11</f>
        <v>14.9</v>
      </c>
      <c r="H507" s="20" t="n">
        <f aca="false">$H$11</f>
        <v>9.2</v>
      </c>
      <c r="I507" s="6" t="n">
        <f aca="false">(3.14*POWER(H507,2)*0.25*G507)</f>
        <v>989.99176</v>
      </c>
      <c r="J507" s="6" t="n">
        <f aca="false">B507-C507/(2*10^5/1.8467)</f>
        <v>9.743635771</v>
      </c>
      <c r="K507" s="24" t="n">
        <f aca="false">G507-J507</f>
        <v>5.156364229</v>
      </c>
      <c r="L507" s="6" t="n">
        <f aca="false">I507/K507</f>
        <v>191.994148596441</v>
      </c>
      <c r="M507" s="25" t="n">
        <f aca="false">C507/L507</f>
        <v>550.923039963733</v>
      </c>
      <c r="N507" s="17" t="n">
        <f aca="false">J507/G507</f>
        <v>0.653935286644295</v>
      </c>
      <c r="O507" s="18" t="n">
        <f aca="false">LN(L507/(3.14*H507^2/4))</f>
        <v>1.06112948859291</v>
      </c>
    </row>
    <row r="508" customFormat="false" ht="14.25" hidden="false" customHeight="false" outlineLevel="0" collapsed="false">
      <c r="A508" s="14" t="n">
        <v>49.4</v>
      </c>
      <c r="B508" s="14" t="n">
        <v>10.741</v>
      </c>
      <c r="C508" s="19" t="n">
        <v>106206</v>
      </c>
      <c r="G508" s="20" t="n">
        <f aca="false">$G$11</f>
        <v>14.9</v>
      </c>
      <c r="H508" s="20" t="n">
        <f aca="false">$H$11</f>
        <v>9.2</v>
      </c>
      <c r="I508" s="6" t="n">
        <f aca="false">(3.14*POWER(H508,2)*0.25*G508)</f>
        <v>989.99176</v>
      </c>
      <c r="J508" s="6" t="n">
        <f aca="false">B508-C508/(2*10^5/1.8467)</f>
        <v>9.760346899</v>
      </c>
      <c r="K508" s="24" t="n">
        <f aca="false">G508-J508</f>
        <v>5.139653101</v>
      </c>
      <c r="L508" s="6" t="n">
        <f aca="false">I508/K508</f>
        <v>192.618400609057</v>
      </c>
      <c r="M508" s="25" t="n">
        <f aca="false">C508/L508</f>
        <v>551.380344059436</v>
      </c>
      <c r="N508" s="17" t="n">
        <f aca="false">J508/G508</f>
        <v>0.65505683885906</v>
      </c>
      <c r="O508" s="18" t="n">
        <f aca="false">LN(L508/(3.14*H508^2/4))</f>
        <v>1.06437562583972</v>
      </c>
    </row>
    <row r="509" customFormat="false" ht="14.25" hidden="false" customHeight="false" outlineLevel="0" collapsed="false">
      <c r="A509" s="14" t="n">
        <v>49.5</v>
      </c>
      <c r="B509" s="14" t="n">
        <v>10.7617</v>
      </c>
      <c r="C509" s="19" t="n">
        <v>106642</v>
      </c>
      <c r="G509" s="20" t="n">
        <f aca="false">$G$11</f>
        <v>14.9</v>
      </c>
      <c r="H509" s="20" t="n">
        <f aca="false">$H$11</f>
        <v>9.2</v>
      </c>
      <c r="I509" s="6" t="n">
        <f aca="false">(3.14*POWER(H509,2)*0.25*G509)</f>
        <v>989.99176</v>
      </c>
      <c r="J509" s="6" t="n">
        <f aca="false">B509-C509/(2*10^5/1.8467)</f>
        <v>9.777021093</v>
      </c>
      <c r="K509" s="24" t="n">
        <f aca="false">G509-J509</f>
        <v>5.122978907</v>
      </c>
      <c r="L509" s="6" t="n">
        <f aca="false">I509/K509</f>
        <v>193.245332056176</v>
      </c>
      <c r="M509" s="25" t="n">
        <f aca="false">C509/L509</f>
        <v>551.847741238063</v>
      </c>
      <c r="N509" s="17" t="n">
        <f aca="false">J509/G509</f>
        <v>0.656175912281879</v>
      </c>
      <c r="O509" s="18" t="n">
        <f aca="false">LN(L509/(3.14*H509^2/4))</f>
        <v>1.0676251253169</v>
      </c>
    </row>
    <row r="510" customFormat="false" ht="14.25" hidden="false" customHeight="false" outlineLevel="0" collapsed="false">
      <c r="A510" s="14" t="n">
        <v>49.6</v>
      </c>
      <c r="B510" s="14" t="n">
        <v>10.7823</v>
      </c>
      <c r="C510" s="19" t="n">
        <v>107056</v>
      </c>
      <c r="G510" s="20" t="n">
        <f aca="false">$G$11</f>
        <v>14.9</v>
      </c>
      <c r="H510" s="20" t="n">
        <f aca="false">$H$11</f>
        <v>9.2</v>
      </c>
      <c r="I510" s="6" t="n">
        <f aca="false">(3.14*POWER(H510,2)*0.25*G510)</f>
        <v>989.99176</v>
      </c>
      <c r="J510" s="6" t="n">
        <f aca="false">B510-C510/(2*10^5/1.8467)</f>
        <v>9.793798424</v>
      </c>
      <c r="K510" s="24" t="n">
        <f aca="false">G510-J510</f>
        <v>5.106201576</v>
      </c>
      <c r="L510" s="6" t="n">
        <f aca="false">I510/K510</f>
        <v>193.880273871898</v>
      </c>
      <c r="M510" s="25" t="n">
        <f aca="false">C510/L510</f>
        <v>552.175824089946</v>
      </c>
      <c r="N510" s="17" t="n">
        <f aca="false">J510/G510</f>
        <v>0.657301907651007</v>
      </c>
      <c r="O510" s="18" t="n">
        <f aca="false">LN(L510/(3.14*H510^2/4))</f>
        <v>1.0709054166505</v>
      </c>
    </row>
    <row r="511" customFormat="false" ht="14.25" hidden="false" customHeight="false" outlineLevel="0" collapsed="false">
      <c r="A511" s="14" t="n">
        <v>49.7</v>
      </c>
      <c r="B511" s="14" t="n">
        <v>10.8028</v>
      </c>
      <c r="C511" s="19" t="n">
        <v>107499</v>
      </c>
      <c r="G511" s="20" t="n">
        <f aca="false">$G$11</f>
        <v>14.9</v>
      </c>
      <c r="H511" s="20" t="n">
        <f aca="false">$H$11</f>
        <v>9.2</v>
      </c>
      <c r="I511" s="6" t="n">
        <f aca="false">(3.14*POWER(H511,2)*0.25*G511)</f>
        <v>989.99176</v>
      </c>
      <c r="J511" s="6" t="n">
        <f aca="false">B511-C511/(2*10^5/1.8467)</f>
        <v>9.8102079835</v>
      </c>
      <c r="K511" s="24" t="n">
        <f aca="false">G511-J511</f>
        <v>5.0897920165</v>
      </c>
      <c r="L511" s="6" t="n">
        <f aca="false">I511/K511</f>
        <v>194.505346542778</v>
      </c>
      <c r="M511" s="25" t="n">
        <f aca="false">C511/L511</f>
        <v>552.678895005887</v>
      </c>
      <c r="N511" s="17" t="n">
        <f aca="false">J511/G511</f>
        <v>0.658403220369128</v>
      </c>
      <c r="O511" s="18" t="n">
        <f aca="false">LN(L511/(3.14*H511^2/4))</f>
        <v>1.07412424442225</v>
      </c>
    </row>
    <row r="512" customFormat="false" ht="14.25" hidden="false" customHeight="false" outlineLevel="0" collapsed="false">
      <c r="A512" s="14" t="n">
        <v>49.8</v>
      </c>
      <c r="B512" s="14" t="n">
        <v>10.8234</v>
      </c>
      <c r="C512" s="19" t="n">
        <v>107954</v>
      </c>
      <c r="G512" s="20" t="n">
        <f aca="false">$G$11</f>
        <v>14.9</v>
      </c>
      <c r="H512" s="20" t="n">
        <f aca="false">$H$11</f>
        <v>9.2</v>
      </c>
      <c r="I512" s="6" t="n">
        <f aca="false">(3.14*POWER(H512,2)*0.25*G512)</f>
        <v>989.99176</v>
      </c>
      <c r="J512" s="6" t="n">
        <f aca="false">B512-C512/(2*10^5/1.8467)</f>
        <v>9.826606741</v>
      </c>
      <c r="K512" s="24" t="n">
        <f aca="false">G512-J512</f>
        <v>5.073393259</v>
      </c>
      <c r="L512" s="6" t="n">
        <f aca="false">I512/K512</f>
        <v>195.13404726586</v>
      </c>
      <c r="M512" s="25" t="n">
        <f aca="false">C512/L512</f>
        <v>553.22995403728</v>
      </c>
      <c r="N512" s="17" t="n">
        <f aca="false">J512/G512</f>
        <v>0.659503808120805</v>
      </c>
      <c r="O512" s="18" t="n">
        <f aca="false">LN(L512/(3.14*H512^2/4))</f>
        <v>1.0773513373635</v>
      </c>
    </row>
    <row r="513" customFormat="false" ht="14.25" hidden="false" customHeight="false" outlineLevel="0" collapsed="false">
      <c r="A513" s="14" t="n">
        <v>49.9</v>
      </c>
      <c r="B513" s="14" t="n">
        <v>10.8446</v>
      </c>
      <c r="C513" s="19" t="n">
        <v>108404</v>
      </c>
      <c r="G513" s="20" t="n">
        <f aca="false">$G$11</f>
        <v>14.9</v>
      </c>
      <c r="H513" s="20" t="n">
        <f aca="false">$H$11</f>
        <v>9.2</v>
      </c>
      <c r="I513" s="6" t="n">
        <f aca="false">(3.14*POWER(H513,2)*0.25*G513)</f>
        <v>989.99176</v>
      </c>
      <c r="J513" s="6" t="n">
        <f aca="false">B513-C513/(2*10^5/1.8467)</f>
        <v>9.843651666</v>
      </c>
      <c r="K513" s="24" t="n">
        <f aca="false">G513-J513</f>
        <v>5.056348334</v>
      </c>
      <c r="L513" s="6" t="n">
        <f aca="false">I513/K513</f>
        <v>195.791843165368</v>
      </c>
      <c r="M513" s="25" t="n">
        <f aca="false">C513/L513</f>
        <v>553.669643471514</v>
      </c>
      <c r="N513" s="17" t="n">
        <f aca="false">J513/G513</f>
        <v>0.660647762818792</v>
      </c>
      <c r="O513" s="18" t="n">
        <f aca="false">LN(L513/(3.14*H513^2/4))</f>
        <v>1.08071666330597</v>
      </c>
    </row>
    <row r="514" customFormat="false" ht="14.25" hidden="false" customHeight="false" outlineLevel="0" collapsed="false">
      <c r="A514" s="14" t="n">
        <v>50</v>
      </c>
      <c r="B514" s="14" t="n">
        <v>10.8652</v>
      </c>
      <c r="C514" s="19" t="n">
        <v>108871</v>
      </c>
      <c r="G514" s="20" t="n">
        <f aca="false">$G$11</f>
        <v>14.9</v>
      </c>
      <c r="H514" s="20" t="n">
        <f aca="false">$H$11</f>
        <v>9.2</v>
      </c>
      <c r="I514" s="6" t="n">
        <f aca="false">(3.14*POWER(H514,2)*0.25*G514)</f>
        <v>989.99176</v>
      </c>
      <c r="J514" s="6" t="n">
        <f aca="false">B514-C514/(2*10^5/1.8467)</f>
        <v>9.8599396215</v>
      </c>
      <c r="K514" s="24" t="n">
        <f aca="false">G514-J514</f>
        <v>5.0400603785</v>
      </c>
      <c r="L514" s="6" t="n">
        <f aca="false">I514/K514</f>
        <v>196.424583368709</v>
      </c>
      <c r="M514" s="25" t="n">
        <f aca="false">C514/L514</f>
        <v>554.263616767551</v>
      </c>
      <c r="N514" s="17" t="n">
        <f aca="false">J514/G514</f>
        <v>0.661740914194631</v>
      </c>
      <c r="O514" s="18" t="n">
        <f aca="false">LN(L514/(3.14*H514^2/4))</f>
        <v>1.08394315107878</v>
      </c>
    </row>
    <row r="515" customFormat="false" ht="14.25" hidden="false" customHeight="false" outlineLevel="0" collapsed="false">
      <c r="A515" s="14" t="n">
        <v>50.1</v>
      </c>
      <c r="B515" s="14" t="n">
        <v>10.8859</v>
      </c>
      <c r="C515" s="19" t="n">
        <v>109325</v>
      </c>
      <c r="G515" s="20" t="n">
        <f aca="false">$G$11</f>
        <v>14.9</v>
      </c>
      <c r="H515" s="20" t="n">
        <f aca="false">$H$11</f>
        <v>9.2</v>
      </c>
      <c r="I515" s="6" t="n">
        <f aca="false">(3.14*POWER(H515,2)*0.25*G515)</f>
        <v>989.99176</v>
      </c>
      <c r="J515" s="6" t="n">
        <f aca="false">B515-C515/(2*10^5/1.8467)</f>
        <v>9.8764476125</v>
      </c>
      <c r="K515" s="24" t="n">
        <f aca="false">G515-J515</f>
        <v>5.0235523875</v>
      </c>
      <c r="L515" s="6" t="n">
        <f aca="false">I515/K515</f>
        <v>197.070057926215</v>
      </c>
      <c r="M515" s="25" t="n">
        <f aca="false">C515/L515</f>
        <v>554.751955474294</v>
      </c>
      <c r="N515" s="17" t="n">
        <f aca="false">J515/G515</f>
        <v>0.662848833053691</v>
      </c>
      <c r="O515" s="18" t="n">
        <f aca="false">LN(L515/(3.14*H515^2/4))</f>
        <v>1.08722388259944</v>
      </c>
    </row>
    <row r="516" customFormat="false" ht="14.25" hidden="false" customHeight="false" outlineLevel="0" collapsed="false">
      <c r="A516" s="14" t="n">
        <v>50.2</v>
      </c>
      <c r="B516" s="14" t="n">
        <v>10.9066</v>
      </c>
      <c r="C516" s="19" t="n">
        <v>109759</v>
      </c>
      <c r="G516" s="20" t="n">
        <f aca="false">$G$11</f>
        <v>14.9</v>
      </c>
      <c r="H516" s="20" t="n">
        <f aca="false">$H$11</f>
        <v>9.2</v>
      </c>
      <c r="I516" s="6" t="n">
        <f aca="false">(3.14*POWER(H516,2)*0.25*G516)</f>
        <v>989.99176</v>
      </c>
      <c r="J516" s="6" t="n">
        <f aca="false">B516-C516/(2*10^5/1.8467)</f>
        <v>9.8931402735</v>
      </c>
      <c r="K516" s="24" t="n">
        <f aca="false">G516-J516</f>
        <v>5.0068597265</v>
      </c>
      <c r="L516" s="6" t="n">
        <f aca="false">I516/K516</f>
        <v>197.727081260182</v>
      </c>
      <c r="M516" s="25" t="n">
        <f aca="false">C516/L516</f>
        <v>555.103526034312</v>
      </c>
      <c r="N516" s="17" t="n">
        <f aca="false">J516/G516</f>
        <v>0.663969145872483</v>
      </c>
      <c r="O516" s="18" t="n">
        <f aca="false">LN(L516/(3.14*H516^2/4))</f>
        <v>1.09055229547438</v>
      </c>
    </row>
    <row r="517" customFormat="false" ht="14.25" hidden="false" customHeight="false" outlineLevel="0" collapsed="false">
      <c r="A517" s="14" t="n">
        <v>50.3</v>
      </c>
      <c r="B517" s="14" t="n">
        <v>10.9273</v>
      </c>
      <c r="C517" s="19" t="n">
        <v>110229</v>
      </c>
      <c r="G517" s="20" t="n">
        <f aca="false">$G$11</f>
        <v>14.9</v>
      </c>
      <c r="H517" s="20" t="n">
        <f aca="false">$H$11</f>
        <v>9.2</v>
      </c>
      <c r="I517" s="6" t="n">
        <f aca="false">(3.14*POWER(H517,2)*0.25*G517)</f>
        <v>989.99176</v>
      </c>
      <c r="J517" s="6" t="n">
        <f aca="false">B517-C517/(2*10^5/1.8467)</f>
        <v>9.9095005285</v>
      </c>
      <c r="K517" s="24" t="n">
        <f aca="false">G517-J517</f>
        <v>4.9904994715</v>
      </c>
      <c r="L517" s="6" t="n">
        <f aca="false">I517/K517</f>
        <v>198.37528601169</v>
      </c>
      <c r="M517" s="25" t="n">
        <f aca="false">C517/L517</f>
        <v>555.658934215749</v>
      </c>
      <c r="N517" s="17" t="n">
        <f aca="false">J517/G517</f>
        <v>0.665067149563759</v>
      </c>
      <c r="O517" s="18" t="n">
        <f aca="false">LN(L517/(3.14*H517^2/4))</f>
        <v>1.09382521370813</v>
      </c>
    </row>
    <row r="518" customFormat="false" ht="14.25" hidden="false" customHeight="false" outlineLevel="0" collapsed="false">
      <c r="A518" s="14" t="n">
        <v>50.4</v>
      </c>
      <c r="B518" s="14" t="n">
        <v>10.9482</v>
      </c>
      <c r="C518" s="19" t="n">
        <v>110707</v>
      </c>
      <c r="G518" s="20" t="n">
        <f aca="false">$G$11</f>
        <v>14.9</v>
      </c>
      <c r="H518" s="20" t="n">
        <f aca="false">$H$11</f>
        <v>9.2</v>
      </c>
      <c r="I518" s="6" t="n">
        <f aca="false">(3.14*POWER(H518,2)*0.25*G518)</f>
        <v>989.99176</v>
      </c>
      <c r="J518" s="6" t="n">
        <f aca="false">B518-C518/(2*10^5/1.8467)</f>
        <v>9.9259869155</v>
      </c>
      <c r="K518" s="24" t="n">
        <f aca="false">G518-J518</f>
        <v>4.9740130845</v>
      </c>
      <c r="L518" s="6" t="n">
        <f aca="false">I518/K518</f>
        <v>199.032801720005</v>
      </c>
      <c r="M518" s="25" t="n">
        <f aca="false">C518/L518</f>
        <v>556.22489882718</v>
      </c>
      <c r="N518" s="17" t="n">
        <f aca="false">J518/G518</f>
        <v>0.666173618489933</v>
      </c>
      <c r="O518" s="18" t="n">
        <f aca="false">LN(L518/(3.14*H518^2/4))</f>
        <v>1.09713423699465</v>
      </c>
    </row>
    <row r="519" customFormat="false" ht="14.25" hidden="false" customHeight="false" outlineLevel="0" collapsed="false">
      <c r="A519" s="14" t="n">
        <v>50.5</v>
      </c>
      <c r="B519" s="14" t="n">
        <v>10.9689</v>
      </c>
      <c r="C519" s="19" t="n">
        <v>111186</v>
      </c>
      <c r="G519" s="20" t="n">
        <f aca="false">$G$11</f>
        <v>14.9</v>
      </c>
      <c r="H519" s="20" t="n">
        <f aca="false">$H$11</f>
        <v>9.2</v>
      </c>
      <c r="I519" s="6" t="n">
        <f aca="false">(3.14*POWER(H519,2)*0.25*G519)</f>
        <v>989.99176</v>
      </c>
      <c r="J519" s="6" t="n">
        <f aca="false">B519-C519/(2*10^5/1.8467)</f>
        <v>9.942264069</v>
      </c>
      <c r="K519" s="24" t="n">
        <f aca="false">G519-J519</f>
        <v>4.957735931</v>
      </c>
      <c r="L519" s="6" t="n">
        <f aca="false">I519/K519</f>
        <v>199.686262797848</v>
      </c>
      <c r="M519" s="25" t="n">
        <f aca="false">C519/L519</f>
        <v>556.803449782417</v>
      </c>
      <c r="N519" s="17" t="n">
        <f aca="false">J519/G519</f>
        <v>0.667266044899329</v>
      </c>
      <c r="O519" s="18" t="n">
        <f aca="false">LN(L519/(3.14*H519^2/4))</f>
        <v>1.10041204195087</v>
      </c>
    </row>
    <row r="520" customFormat="false" ht="14.25" hidden="false" customHeight="false" outlineLevel="0" collapsed="false">
      <c r="A520" s="14" t="n">
        <v>50.6</v>
      </c>
      <c r="B520" s="14" t="n">
        <v>10.9896</v>
      </c>
      <c r="C520" s="19" t="n">
        <v>111644</v>
      </c>
      <c r="G520" s="20" t="n">
        <f aca="false">$G$11</f>
        <v>14.9</v>
      </c>
      <c r="H520" s="20" t="n">
        <f aca="false">$H$11</f>
        <v>9.2</v>
      </c>
      <c r="I520" s="6" t="n">
        <f aca="false">(3.14*POWER(H520,2)*0.25*G520)</f>
        <v>989.99176</v>
      </c>
      <c r="J520" s="6" t="n">
        <f aca="false">B520-C520/(2*10^5/1.8467)</f>
        <v>9.958735126</v>
      </c>
      <c r="K520" s="24" t="n">
        <f aca="false">G520-J520</f>
        <v>4.941264874</v>
      </c>
      <c r="L520" s="6" t="n">
        <f aca="false">I520/K520</f>
        <v>200.351890709027</v>
      </c>
      <c r="M520" s="25" t="n">
        <f aca="false">C520/L520</f>
        <v>557.23956287561</v>
      </c>
      <c r="N520" s="17" t="n">
        <f aca="false">J520/G520</f>
        <v>0.668371484966443</v>
      </c>
      <c r="O520" s="18" t="n">
        <f aca="false">LN(L520/(3.14*H520^2/4))</f>
        <v>1.10373986715769</v>
      </c>
    </row>
    <row r="521" customFormat="false" ht="14.25" hidden="false" customHeight="false" outlineLevel="0" collapsed="false">
      <c r="A521" s="14" t="n">
        <v>50.7</v>
      </c>
      <c r="B521" s="14" t="n">
        <v>11.011</v>
      </c>
      <c r="C521" s="19" t="n">
        <v>112186</v>
      </c>
      <c r="G521" s="20" t="n">
        <f aca="false">$G$11</f>
        <v>14.9</v>
      </c>
      <c r="H521" s="20" t="n">
        <f aca="false">$H$11</f>
        <v>9.2</v>
      </c>
      <c r="I521" s="6" t="n">
        <f aca="false">(3.14*POWER(H521,2)*0.25*G521)</f>
        <v>989.99176</v>
      </c>
      <c r="J521" s="6" t="n">
        <f aca="false">B521-C521/(2*10^5/1.8467)</f>
        <v>9.975130569</v>
      </c>
      <c r="K521" s="24" t="n">
        <f aca="false">G521-J521</f>
        <v>4.924869431</v>
      </c>
      <c r="L521" s="6" t="n">
        <f aca="false">I521/K521</f>
        <v>201.018884636497</v>
      </c>
      <c r="M521" s="25" t="n">
        <f aca="false">C521/L521</f>
        <v>558.086869315121</v>
      </c>
      <c r="N521" s="17" t="n">
        <f aca="false">J521/G521</f>
        <v>0.669471850268456</v>
      </c>
      <c r="O521" s="18" t="n">
        <f aca="false">LN(L521/(3.14*H521^2/4))</f>
        <v>1.10706345015088</v>
      </c>
    </row>
    <row r="522" customFormat="false" ht="14.25" hidden="false" customHeight="false" outlineLevel="0" collapsed="false">
      <c r="A522" s="14" t="n">
        <v>50.8</v>
      </c>
      <c r="B522" s="14" t="n">
        <v>11.0316</v>
      </c>
      <c r="C522" s="19" t="n">
        <v>112648</v>
      </c>
      <c r="G522" s="20" t="n">
        <f aca="false">$G$11</f>
        <v>14.9</v>
      </c>
      <c r="H522" s="20" t="n">
        <f aca="false">$H$11</f>
        <v>9.2</v>
      </c>
      <c r="I522" s="6" t="n">
        <f aca="false">(3.14*POWER(H522,2)*0.25*G522)</f>
        <v>989.99176</v>
      </c>
      <c r="J522" s="6" t="n">
        <f aca="false">B522-C522/(2*10^5/1.8467)</f>
        <v>9.991464692</v>
      </c>
      <c r="K522" s="24" t="n">
        <f aca="false">G522-J522</f>
        <v>4.908535308</v>
      </c>
      <c r="L522" s="6" t="n">
        <f aca="false">I522/K522</f>
        <v>201.687814771648</v>
      </c>
      <c r="M522" s="25" t="n">
        <f aca="false">C522/L522</f>
        <v>558.526553166043</v>
      </c>
      <c r="N522" s="17" t="n">
        <f aca="false">J522/G522</f>
        <v>0.670568100134228</v>
      </c>
      <c r="O522" s="18" t="n">
        <f aca="false">LN(L522/(3.14*H522^2/4))</f>
        <v>1.11038562359062</v>
      </c>
    </row>
    <row r="523" customFormat="false" ht="14.25" hidden="false" customHeight="false" outlineLevel="0" collapsed="false">
      <c r="A523" s="14" t="n">
        <v>50.9</v>
      </c>
      <c r="B523" s="14" t="n">
        <v>11.0523</v>
      </c>
      <c r="C523" s="19" t="n">
        <v>113125</v>
      </c>
      <c r="G523" s="20" t="n">
        <f aca="false">$G$11</f>
        <v>14.9</v>
      </c>
      <c r="H523" s="20" t="n">
        <f aca="false">$H$11</f>
        <v>9.2</v>
      </c>
      <c r="I523" s="6" t="n">
        <f aca="false">(3.14*POWER(H523,2)*0.25*G523)</f>
        <v>989.99176</v>
      </c>
      <c r="J523" s="6" t="n">
        <f aca="false">B523-C523/(2*10^5/1.8467)</f>
        <v>10.0077603125</v>
      </c>
      <c r="K523" s="24" t="n">
        <f aca="false">G523-J523</f>
        <v>4.8922396875</v>
      </c>
      <c r="L523" s="6" t="n">
        <f aca="false">I523/K523</f>
        <v>202.359619159604</v>
      </c>
      <c r="M523" s="25" t="n">
        <f aca="false">C523/L523</f>
        <v>559.029516213789</v>
      </c>
      <c r="N523" s="17" t="n">
        <f aca="false">J523/G523</f>
        <v>0.671661765939597</v>
      </c>
      <c r="O523" s="18" t="n">
        <f aca="false">LN(L523/(3.14*H523^2/4))</f>
        <v>1.11371100051726</v>
      </c>
    </row>
    <row r="524" customFormat="false" ht="14.25" hidden="false" customHeight="false" outlineLevel="0" collapsed="false">
      <c r="A524" s="14" t="n">
        <v>51</v>
      </c>
      <c r="B524" s="14" t="n">
        <v>11.073</v>
      </c>
      <c r="C524" s="19" t="n">
        <v>113617</v>
      </c>
      <c r="G524" s="20" t="n">
        <f aca="false">$G$11</f>
        <v>14.9</v>
      </c>
      <c r="H524" s="20" t="n">
        <f aca="false">$H$11</f>
        <v>9.2</v>
      </c>
      <c r="I524" s="6" t="n">
        <f aca="false">(3.14*POWER(H524,2)*0.25*G524)</f>
        <v>989.99176</v>
      </c>
      <c r="J524" s="6" t="n">
        <f aca="false">B524-C524/(2*10^5/1.8467)</f>
        <v>10.0239174305</v>
      </c>
      <c r="K524" s="24" t="n">
        <f aca="false">G524-J524</f>
        <v>4.8760825695</v>
      </c>
      <c r="L524" s="6" t="n">
        <f aca="false">I524/K524</f>
        <v>203.030146821635</v>
      </c>
      <c r="M524" s="25" t="n">
        <f aca="false">C524/L524</f>
        <v>559.606549956417</v>
      </c>
      <c r="N524" s="17" t="n">
        <f aca="false">J524/G524</f>
        <v>0.672746136275168</v>
      </c>
      <c r="O524" s="18" t="n">
        <f aca="false">LN(L524/(3.14*H524^2/4))</f>
        <v>1.11701906761604</v>
      </c>
    </row>
    <row r="525" customFormat="false" ht="14.25" hidden="false" customHeight="false" outlineLevel="0" collapsed="false">
      <c r="A525" s="14" t="n">
        <v>51.1</v>
      </c>
      <c r="B525" s="14" t="n">
        <v>11.0937</v>
      </c>
      <c r="C525" s="19" t="n">
        <v>114111</v>
      </c>
      <c r="G525" s="20" t="n">
        <f aca="false">$G$11</f>
        <v>14.9</v>
      </c>
      <c r="H525" s="20" t="n">
        <f aca="false">$H$11</f>
        <v>9.2</v>
      </c>
      <c r="I525" s="6" t="n">
        <f aca="false">(3.14*POWER(H525,2)*0.25*G525)</f>
        <v>989.99176</v>
      </c>
      <c r="J525" s="6" t="n">
        <f aca="false">B525-C525/(2*10^5/1.8467)</f>
        <v>10.0400560815</v>
      </c>
      <c r="K525" s="24" t="n">
        <f aca="false">G525-J525</f>
        <v>4.8599439185</v>
      </c>
      <c r="L525" s="6" t="n">
        <f aca="false">I525/K525</f>
        <v>203.704358857202</v>
      </c>
      <c r="M525" s="25" t="n">
        <f aca="false">C525/L525</f>
        <v>560.179471073531</v>
      </c>
      <c r="N525" s="17" t="n">
        <f aca="false">J525/G525</f>
        <v>0.673829267214765</v>
      </c>
      <c r="O525" s="18" t="n">
        <f aca="false">LN(L525/(3.14*H525^2/4))</f>
        <v>1.12033431450888</v>
      </c>
    </row>
    <row r="526" customFormat="false" ht="14.25" hidden="false" customHeight="false" outlineLevel="0" collapsed="false">
      <c r="A526" s="14" t="n">
        <v>51.2</v>
      </c>
      <c r="B526" s="14" t="n">
        <v>11.1144</v>
      </c>
      <c r="C526" s="19" t="n">
        <v>114580</v>
      </c>
      <c r="G526" s="20" t="n">
        <f aca="false">$G$11</f>
        <v>14.9</v>
      </c>
      <c r="H526" s="20" t="n">
        <f aca="false">$H$11</f>
        <v>9.2</v>
      </c>
      <c r="I526" s="6" t="n">
        <f aca="false">(3.14*POWER(H526,2)*0.25*G526)</f>
        <v>989.99176</v>
      </c>
      <c r="J526" s="6" t="n">
        <f aca="false">B526-C526/(2*10^5/1.8467)</f>
        <v>10.05642557</v>
      </c>
      <c r="K526" s="24" t="n">
        <f aca="false">G526-J526</f>
        <v>4.84357443</v>
      </c>
      <c r="L526" s="6" t="n">
        <f aca="false">I526/K526</f>
        <v>204.392804179536</v>
      </c>
      <c r="M526" s="25" t="n">
        <f aca="false">C526/L526</f>
        <v>560.587249927616</v>
      </c>
      <c r="N526" s="17" t="n">
        <f aca="false">J526/G526</f>
        <v>0.674927890604027</v>
      </c>
      <c r="O526" s="18" t="n">
        <f aca="false">LN(L526/(3.14*H526^2/4))</f>
        <v>1.1237082461985</v>
      </c>
    </row>
    <row r="527" customFormat="false" ht="14.25" hidden="false" customHeight="false" outlineLevel="0" collapsed="false">
      <c r="A527" s="14" t="n">
        <v>51.3</v>
      </c>
      <c r="B527" s="14" t="n">
        <v>11.135</v>
      </c>
      <c r="C527" s="19" t="n">
        <v>115081</v>
      </c>
      <c r="G527" s="20" t="n">
        <f aca="false">$G$11</f>
        <v>14.9</v>
      </c>
      <c r="H527" s="20" t="n">
        <f aca="false">$H$11</f>
        <v>9.2</v>
      </c>
      <c r="I527" s="6" t="n">
        <f aca="false">(3.14*POWER(H527,2)*0.25*G527)</f>
        <v>989.99176</v>
      </c>
      <c r="J527" s="6" t="n">
        <f aca="false">B527-C527/(2*10^5/1.8467)</f>
        <v>10.0723995865</v>
      </c>
      <c r="K527" s="24" t="n">
        <f aca="false">G527-J527</f>
        <v>4.8276004135</v>
      </c>
      <c r="L527" s="6" t="n">
        <f aca="false">I527/K527</f>
        <v>205.069118237617</v>
      </c>
      <c r="M527" s="25" t="n">
        <f aca="false">C527/L527</f>
        <v>561.181522547212</v>
      </c>
      <c r="N527" s="17" t="n">
        <f aca="false">J527/G527</f>
        <v>0.675999972248322</v>
      </c>
      <c r="O527" s="18" t="n">
        <f aca="false">LN(L527/(3.14*H527^2/4))</f>
        <v>1.12701167753648</v>
      </c>
    </row>
    <row r="528" customFormat="false" ht="14.25" hidden="false" customHeight="false" outlineLevel="0" collapsed="false">
      <c r="A528" s="14" t="n">
        <v>51.4</v>
      </c>
      <c r="B528" s="14" t="n">
        <v>11.1557</v>
      </c>
      <c r="C528" s="19" t="n">
        <v>115577</v>
      </c>
      <c r="G528" s="20" t="n">
        <f aca="false">$G$11</f>
        <v>14.9</v>
      </c>
      <c r="H528" s="20" t="n">
        <f aca="false">$H$11</f>
        <v>9.2</v>
      </c>
      <c r="I528" s="6" t="n">
        <f aca="false">(3.14*POWER(H528,2)*0.25*G528)</f>
        <v>989.99176</v>
      </c>
      <c r="J528" s="6" t="n">
        <f aca="false">B528-C528/(2*10^5/1.8467)</f>
        <v>10.0885197705</v>
      </c>
      <c r="K528" s="24" t="n">
        <f aca="false">G528-J528</f>
        <v>4.8114802295</v>
      </c>
      <c r="L528" s="6" t="n">
        <f aca="false">I528/K528</f>
        <v>205.756173314439</v>
      </c>
      <c r="M528" s="25" t="n">
        <f aca="false">C528/L528</f>
        <v>561.718261659998</v>
      </c>
      <c r="N528" s="17" t="n">
        <f aca="false">J528/G528</f>
        <v>0.677081863791946</v>
      </c>
      <c r="O528" s="18" t="n">
        <f aca="false">LN(L528/(3.14*H528^2/4))</f>
        <v>1.1303564361552</v>
      </c>
    </row>
    <row r="529" customFormat="false" ht="14.25" hidden="false" customHeight="false" outlineLevel="0" collapsed="false">
      <c r="A529" s="14" t="n">
        <v>51.5</v>
      </c>
      <c r="B529" s="14" t="n">
        <v>11.177</v>
      </c>
      <c r="C529" s="19" t="n">
        <v>116078</v>
      </c>
      <c r="G529" s="20" t="n">
        <f aca="false">$G$11</f>
        <v>14.9</v>
      </c>
      <c r="H529" s="20" t="n">
        <f aca="false">$H$11</f>
        <v>9.2</v>
      </c>
      <c r="I529" s="6" t="n">
        <f aca="false">(3.14*POWER(H529,2)*0.25*G529)</f>
        <v>989.99176</v>
      </c>
      <c r="J529" s="6" t="n">
        <f aca="false">B529-C529/(2*10^5/1.8467)</f>
        <v>10.105193787</v>
      </c>
      <c r="K529" s="24" t="n">
        <f aca="false">G529-J529</f>
        <v>4.794806213</v>
      </c>
      <c r="L529" s="6" t="n">
        <f aca="false">I529/K529</f>
        <v>206.471693749764</v>
      </c>
      <c r="M529" s="25" t="n">
        <f aca="false">C529/L529</f>
        <v>562.198129399192</v>
      </c>
      <c r="N529" s="17" t="n">
        <f aca="false">J529/G529</f>
        <v>0.678200925302013</v>
      </c>
      <c r="O529" s="18" t="n">
        <f aca="false">LN(L529/(3.14*H529^2/4))</f>
        <v>1.13382791982268</v>
      </c>
    </row>
    <row r="530" customFormat="false" ht="14.25" hidden="false" customHeight="false" outlineLevel="0" collapsed="false">
      <c r="A530" s="14" t="n">
        <v>51.6</v>
      </c>
      <c r="B530" s="14" t="n">
        <v>11.1978</v>
      </c>
      <c r="C530" s="19" t="n">
        <v>116588</v>
      </c>
      <c r="G530" s="20" t="n">
        <f aca="false">$G$11</f>
        <v>14.9</v>
      </c>
      <c r="H530" s="20" t="n">
        <f aca="false">$H$11</f>
        <v>9.2</v>
      </c>
      <c r="I530" s="6" t="n">
        <f aca="false">(3.14*POWER(H530,2)*0.25*G530)</f>
        <v>989.99176</v>
      </c>
      <c r="J530" s="6" t="n">
        <f aca="false">B530-C530/(2*10^5/1.8467)</f>
        <v>10.121284702</v>
      </c>
      <c r="K530" s="24" t="n">
        <f aca="false">G530-J530</f>
        <v>4.778715298</v>
      </c>
      <c r="L530" s="6" t="n">
        <f aca="false">I530/K530</f>
        <v>207.166926310578</v>
      </c>
      <c r="M530" s="25" t="n">
        <f aca="false">C530/L530</f>
        <v>562.773228701645</v>
      </c>
      <c r="N530" s="17" t="n">
        <f aca="false">J530/G530</f>
        <v>0.679280852483222</v>
      </c>
      <c r="O530" s="18" t="n">
        <f aca="false">LN(L530/(3.14*H530^2/4))</f>
        <v>1.13718946868092</v>
      </c>
    </row>
    <row r="531" customFormat="false" ht="14.25" hidden="false" customHeight="false" outlineLevel="0" collapsed="false">
      <c r="A531" s="14" t="n">
        <v>51.7</v>
      </c>
      <c r="B531" s="14" t="n">
        <v>11.2184</v>
      </c>
      <c r="C531" s="19" t="n">
        <v>117097</v>
      </c>
      <c r="G531" s="20" t="n">
        <f aca="false">$G$11</f>
        <v>14.9</v>
      </c>
      <c r="H531" s="20" t="n">
        <f aca="false">$H$11</f>
        <v>9.2</v>
      </c>
      <c r="I531" s="6" t="n">
        <f aca="false">(3.14*POWER(H531,2)*0.25*G531)</f>
        <v>989.99176</v>
      </c>
      <c r="J531" s="6" t="n">
        <f aca="false">B531-C531/(2*10^5/1.8467)</f>
        <v>10.1371848505</v>
      </c>
      <c r="K531" s="24" t="n">
        <f aca="false">G531-J531</f>
        <v>4.7628151495</v>
      </c>
      <c r="L531" s="6" t="n">
        <f aca="false">I531/K531</f>
        <v>207.858530916097</v>
      </c>
      <c r="M531" s="25" t="n">
        <f aca="false">C531/L531</f>
        <v>563.349502586771</v>
      </c>
      <c r="N531" s="17" t="n">
        <f aca="false">J531/G531</f>
        <v>0.680347976543624</v>
      </c>
      <c r="O531" s="18" t="n">
        <f aca="false">LN(L531/(3.14*H531^2/4))</f>
        <v>1.14052230156458</v>
      </c>
    </row>
    <row r="532" customFormat="false" ht="14.25" hidden="false" customHeight="false" outlineLevel="0" collapsed="false">
      <c r="A532" s="14" t="n">
        <v>51.8</v>
      </c>
      <c r="B532" s="14" t="n">
        <v>11.2391</v>
      </c>
      <c r="C532" s="19" t="n">
        <v>117583</v>
      </c>
      <c r="G532" s="20" t="n">
        <f aca="false">$G$11</f>
        <v>14.9</v>
      </c>
      <c r="H532" s="20" t="n">
        <f aca="false">$H$11</f>
        <v>9.2</v>
      </c>
      <c r="I532" s="6" t="n">
        <f aca="false">(3.14*POWER(H532,2)*0.25*G532)</f>
        <v>989.99176</v>
      </c>
      <c r="J532" s="6" t="n">
        <f aca="false">B532-C532/(2*10^5/1.8467)</f>
        <v>10.1533973695</v>
      </c>
      <c r="K532" s="24" t="n">
        <f aca="false">G532-J532</f>
        <v>4.7466026305</v>
      </c>
      <c r="L532" s="6" t="n">
        <f aca="false">I532/K532</f>
        <v>208.568493523907</v>
      </c>
      <c r="M532" s="25" t="n">
        <f aca="false">C532/L532</f>
        <v>563.762042930622</v>
      </c>
      <c r="N532" s="17" t="n">
        <f aca="false">J532/G532</f>
        <v>0.681436065067114</v>
      </c>
      <c r="O532" s="18" t="n">
        <f aca="false">LN(L532/(3.14*H532^2/4))</f>
        <v>1.14393208649214</v>
      </c>
    </row>
    <row r="533" customFormat="false" ht="14.25" hidden="false" customHeight="false" outlineLevel="0" collapsed="false">
      <c r="A533" s="14" t="n">
        <v>51.9</v>
      </c>
      <c r="B533" s="14" t="n">
        <v>11.2598</v>
      </c>
      <c r="C533" s="19" t="n">
        <v>118103</v>
      </c>
      <c r="G533" s="20" t="n">
        <f aca="false">$G$11</f>
        <v>14.9</v>
      </c>
      <c r="H533" s="20" t="n">
        <f aca="false">$H$11</f>
        <v>9.2</v>
      </c>
      <c r="I533" s="6" t="n">
        <f aca="false">(3.14*POWER(H533,2)*0.25*G533)</f>
        <v>989.99176</v>
      </c>
      <c r="J533" s="6" t="n">
        <f aca="false">B533-C533/(2*10^5/1.8467)</f>
        <v>10.1692959495</v>
      </c>
      <c r="K533" s="24" t="n">
        <f aca="false">G533-J533</f>
        <v>4.7307040505</v>
      </c>
      <c r="L533" s="6" t="n">
        <f aca="false">I533/K533</f>
        <v>209.269434196664</v>
      </c>
      <c r="M533" s="25" t="n">
        <f aca="false">C533/L533</f>
        <v>564.358576556437</v>
      </c>
      <c r="N533" s="17" t="n">
        <f aca="false">J533/G533</f>
        <v>0.68250308385906</v>
      </c>
      <c r="O533" s="18" t="n">
        <f aca="false">LN(L533/(3.14*H533^2/4))</f>
        <v>1.14728717363848</v>
      </c>
    </row>
    <row r="534" customFormat="false" ht="14.25" hidden="false" customHeight="false" outlineLevel="0" collapsed="false">
      <c r="A534" s="14" t="n">
        <v>52</v>
      </c>
      <c r="B534" s="14" t="n">
        <v>11.2805</v>
      </c>
      <c r="C534" s="19" t="n">
        <v>118629</v>
      </c>
      <c r="G534" s="20" t="n">
        <f aca="false">$G$11</f>
        <v>14.9</v>
      </c>
      <c r="H534" s="20" t="n">
        <f aca="false">$H$11</f>
        <v>9.2</v>
      </c>
      <c r="I534" s="6" t="n">
        <f aca="false">(3.14*POWER(H534,2)*0.25*G534)</f>
        <v>989.99176</v>
      </c>
      <c r="J534" s="6" t="n">
        <f aca="false">B534-C534/(2*10^5/1.8467)</f>
        <v>10.1851391285</v>
      </c>
      <c r="K534" s="24" t="n">
        <f aca="false">G534-J534</f>
        <v>4.7148608715</v>
      </c>
      <c r="L534" s="6" t="n">
        <f aca="false">I534/K534</f>
        <v>209.972634820302</v>
      </c>
      <c r="M534" s="25" t="n">
        <f aca="false">C534/L534</f>
        <v>564.973621927089</v>
      </c>
      <c r="N534" s="17" t="n">
        <f aca="false">J534/G534</f>
        <v>0.683566384463087</v>
      </c>
      <c r="O534" s="18" t="n">
        <f aca="false">LN(L534/(3.14*H534^2/4))</f>
        <v>1.15064180493656</v>
      </c>
    </row>
    <row r="535" customFormat="false" ht="14.25" hidden="false" customHeight="false" outlineLevel="0" collapsed="false">
      <c r="A535" s="14" t="n">
        <v>52.1</v>
      </c>
      <c r="B535" s="14" t="n">
        <v>11.3011</v>
      </c>
      <c r="C535" s="19" t="n">
        <v>119140</v>
      </c>
      <c r="G535" s="20" t="n">
        <f aca="false">$G$11</f>
        <v>14.9</v>
      </c>
      <c r="H535" s="20" t="n">
        <f aca="false">$H$11</f>
        <v>9.2</v>
      </c>
      <c r="I535" s="6" t="n">
        <f aca="false">(3.14*POWER(H535,2)*0.25*G535)</f>
        <v>989.99176</v>
      </c>
      <c r="J535" s="6" t="n">
        <f aca="false">B535-C535/(2*10^5/1.8467)</f>
        <v>10.20102081</v>
      </c>
      <c r="K535" s="24" t="n">
        <f aca="false">G535-J535</f>
        <v>4.69897919</v>
      </c>
      <c r="L535" s="6" t="n">
        <f aca="false">I535/K535</f>
        <v>210.682303532398</v>
      </c>
      <c r="M535" s="25" t="n">
        <f aca="false">C535/L535</f>
        <v>565.496000387519</v>
      </c>
      <c r="N535" s="17" t="n">
        <f aca="false">J535/G535</f>
        <v>0.684632269127517</v>
      </c>
      <c r="O535" s="18" t="n">
        <f aca="false">LN(L535/(3.14*H535^2/4))</f>
        <v>1.15401592144237</v>
      </c>
    </row>
    <row r="536" customFormat="false" ht="14.25" hidden="false" customHeight="false" outlineLevel="0" collapsed="false">
      <c r="A536" s="14" t="n">
        <v>52.2</v>
      </c>
      <c r="B536" s="14" t="n">
        <v>11.3218</v>
      </c>
      <c r="C536" s="19" t="n">
        <v>119661</v>
      </c>
      <c r="G536" s="20" t="n">
        <f aca="false">$G$11</f>
        <v>14.9</v>
      </c>
      <c r="H536" s="20" t="n">
        <f aca="false">$H$11</f>
        <v>9.2</v>
      </c>
      <c r="I536" s="6" t="n">
        <f aca="false">(3.14*POWER(H536,2)*0.25*G536)</f>
        <v>989.99176</v>
      </c>
      <c r="J536" s="6" t="n">
        <f aca="false">B536-C536/(2*10^5/1.8467)</f>
        <v>10.2169101565</v>
      </c>
      <c r="K536" s="24" t="n">
        <f aca="false">G536-J536</f>
        <v>4.6830898435</v>
      </c>
      <c r="L536" s="6" t="n">
        <f aca="false">I536/K536</f>
        <v>211.3971316126</v>
      </c>
      <c r="M536" s="25" t="n">
        <f aca="false">C536/L536</f>
        <v>566.048361617731</v>
      </c>
      <c r="N536" s="17" t="n">
        <f aca="false">J536/G536</f>
        <v>0.685698668221476</v>
      </c>
      <c r="O536" s="18" t="n">
        <f aca="false">LN(L536/(3.14*H536^2/4))</f>
        <v>1.15740309790308</v>
      </c>
    </row>
    <row r="537" customFormat="false" ht="14.25" hidden="false" customHeight="false" outlineLevel="0" collapsed="false">
      <c r="A537" s="14" t="n">
        <v>52.3</v>
      </c>
      <c r="B537" s="14" t="n">
        <v>11.343</v>
      </c>
      <c r="C537" s="19" t="n">
        <v>120234</v>
      </c>
      <c r="G537" s="20" t="n">
        <f aca="false">$G$11</f>
        <v>14.9</v>
      </c>
      <c r="H537" s="20" t="n">
        <f aca="false">$H$11</f>
        <v>9.2</v>
      </c>
      <c r="I537" s="6" t="n">
        <f aca="false">(3.14*POWER(H537,2)*0.25*G537)</f>
        <v>989.99176</v>
      </c>
      <c r="J537" s="6" t="n">
        <f aca="false">B537-C537/(2*10^5/1.8467)</f>
        <v>10.232819361</v>
      </c>
      <c r="K537" s="24" t="n">
        <f aca="false">G537-J537</f>
        <v>4.667180639</v>
      </c>
      <c r="L537" s="6" t="n">
        <f aca="false">I537/K537</f>
        <v>212.117729433356</v>
      </c>
      <c r="M537" s="25" t="n">
        <f aca="false">C537/L537</f>
        <v>566.826734951335</v>
      </c>
      <c r="N537" s="17" t="n">
        <f aca="false">J537/G537</f>
        <v>0.686766400067114</v>
      </c>
      <c r="O537" s="18" t="n">
        <f aca="false">LN(L537/(3.14*H537^2/4))</f>
        <v>1.16080604114032</v>
      </c>
    </row>
    <row r="538" customFormat="false" ht="14.25" hidden="false" customHeight="false" outlineLevel="0" collapsed="false">
      <c r="A538" s="14" t="n">
        <v>52.4</v>
      </c>
      <c r="B538" s="14" t="n">
        <v>11.3636</v>
      </c>
      <c r="C538" s="19" t="n">
        <v>120765</v>
      </c>
      <c r="G538" s="20" t="n">
        <f aca="false">$G$11</f>
        <v>14.9</v>
      </c>
      <c r="H538" s="20" t="n">
        <f aca="false">$H$11</f>
        <v>9.2</v>
      </c>
      <c r="I538" s="6" t="n">
        <f aca="false">(3.14*POWER(H538,2)*0.25*G538)</f>
        <v>989.99176</v>
      </c>
      <c r="J538" s="6" t="n">
        <f aca="false">B538-C538/(2*10^5/1.8467)</f>
        <v>10.2485163725</v>
      </c>
      <c r="K538" s="24" t="n">
        <f aca="false">G538-J538</f>
        <v>4.6514836275</v>
      </c>
      <c r="L538" s="6" t="n">
        <f aca="false">I538/K538</f>
        <v>212.83354716054</v>
      </c>
      <c r="M538" s="25" t="n">
        <f aca="false">C538/L538</f>
        <v>567.415248259276</v>
      </c>
      <c r="N538" s="17" t="n">
        <f aca="false">J538/G538</f>
        <v>0.687819890771812</v>
      </c>
      <c r="O538" s="18" t="n">
        <f aca="false">LN(L538/(3.14*H538^2/4))</f>
        <v>1.16417498456344</v>
      </c>
    </row>
    <row r="539" customFormat="false" ht="14.25" hidden="false" customHeight="false" outlineLevel="0" collapsed="false">
      <c r="A539" s="14" t="n">
        <v>52.5</v>
      </c>
      <c r="B539" s="14" t="n">
        <v>11.3843</v>
      </c>
      <c r="C539" s="19" t="n">
        <v>121312</v>
      </c>
      <c r="G539" s="20" t="n">
        <f aca="false">$G$11</f>
        <v>14.9</v>
      </c>
      <c r="H539" s="20" t="n">
        <f aca="false">$H$11</f>
        <v>9.2</v>
      </c>
      <c r="I539" s="6" t="n">
        <f aca="false">(3.14*POWER(H539,2)*0.25*G539)</f>
        <v>989.99176</v>
      </c>
      <c r="J539" s="6" t="n">
        <f aca="false">B539-C539/(2*10^5/1.8467)</f>
        <v>10.264165648</v>
      </c>
      <c r="K539" s="24" t="n">
        <f aca="false">G539-J539</f>
        <v>4.635834352</v>
      </c>
      <c r="L539" s="6" t="n">
        <f aca="false">I539/K539</f>
        <v>213.552013473669</v>
      </c>
      <c r="M539" s="25" t="n">
        <f aca="false">C539/L539</f>
        <v>568.067694734979</v>
      </c>
      <c r="N539" s="17" t="n">
        <f aca="false">J539/G539</f>
        <v>0.688870177718121</v>
      </c>
      <c r="O539" s="18" t="n">
        <f aca="false">LN(L539/(3.14*H539^2/4))</f>
        <v>1.16754501891468</v>
      </c>
    </row>
    <row r="540" customFormat="false" ht="14.25" hidden="false" customHeight="false" outlineLevel="0" collapsed="false">
      <c r="A540" s="14" t="n">
        <v>52.6</v>
      </c>
      <c r="B540" s="14" t="n">
        <v>11.4049</v>
      </c>
      <c r="C540" s="19" t="n">
        <v>121846</v>
      </c>
      <c r="G540" s="20" t="n">
        <f aca="false">$G$11</f>
        <v>14.9</v>
      </c>
      <c r="H540" s="20" t="n">
        <f aca="false">$H$11</f>
        <v>9.2</v>
      </c>
      <c r="I540" s="6" t="n">
        <f aca="false">(3.14*POWER(H540,2)*0.25*G540)</f>
        <v>989.99176</v>
      </c>
      <c r="J540" s="6" t="n">
        <f aca="false">B540-C540/(2*10^5/1.8467)</f>
        <v>10.279834959</v>
      </c>
      <c r="K540" s="24" t="n">
        <f aca="false">G540-J540</f>
        <v>4.620165041</v>
      </c>
      <c r="L540" s="6" t="n">
        <f aca="false">I540/K540</f>
        <v>214.276276110198</v>
      </c>
      <c r="M540" s="25" t="n">
        <f aca="false">C540/L540</f>
        <v>568.639712299915</v>
      </c>
      <c r="N540" s="17" t="n">
        <f aca="false">J540/G540</f>
        <v>0.689921809328859</v>
      </c>
      <c r="O540" s="18" t="n">
        <f aca="false">LN(L540/(3.14*H540^2/4))</f>
        <v>1.17093078533565</v>
      </c>
    </row>
    <row r="541" customFormat="false" ht="14.25" hidden="false" customHeight="false" outlineLevel="0" collapsed="false">
      <c r="A541" s="14" t="n">
        <v>52.7</v>
      </c>
      <c r="B541" s="14" t="n">
        <v>11.4255</v>
      </c>
      <c r="C541" s="19" t="n">
        <v>122367</v>
      </c>
      <c r="G541" s="20" t="n">
        <f aca="false">$G$11</f>
        <v>14.9</v>
      </c>
      <c r="H541" s="20" t="n">
        <f aca="false">$H$11</f>
        <v>9.2</v>
      </c>
      <c r="I541" s="6" t="n">
        <f aca="false">(3.14*POWER(H541,2)*0.25*G541)</f>
        <v>989.99176</v>
      </c>
      <c r="J541" s="6" t="n">
        <f aca="false">B541-C541/(2*10^5/1.8467)</f>
        <v>10.2956243055</v>
      </c>
      <c r="K541" s="24" t="n">
        <f aca="false">G541-J541</f>
        <v>4.6043756945</v>
      </c>
      <c r="L541" s="6" t="n">
        <f aca="false">I541/K541</f>
        <v>215.011073310668</v>
      </c>
      <c r="M541" s="25" t="n">
        <f aca="false">C541/L541</f>
        <v>569.11952540785</v>
      </c>
      <c r="N541" s="17" t="n">
        <f aca="false">J541/G541</f>
        <v>0.690981497013423</v>
      </c>
      <c r="O541" s="18" t="n">
        <f aca="false">LN(L541/(3.14*H541^2/4))</f>
        <v>1.17435412366168</v>
      </c>
    </row>
    <row r="542" customFormat="false" ht="14.25" hidden="false" customHeight="false" outlineLevel="0" collapsed="false">
      <c r="A542" s="14" t="n">
        <v>52.8</v>
      </c>
      <c r="B542" s="14" t="n">
        <v>11.4462</v>
      </c>
      <c r="C542" s="19" t="n">
        <v>122908</v>
      </c>
      <c r="G542" s="20" t="n">
        <f aca="false">$G$11</f>
        <v>14.9</v>
      </c>
      <c r="H542" s="20" t="n">
        <f aca="false">$H$11</f>
        <v>9.2</v>
      </c>
      <c r="I542" s="6" t="n">
        <f aca="false">(3.14*POWER(H542,2)*0.25*G542)</f>
        <v>989.99176</v>
      </c>
      <c r="J542" s="6" t="n">
        <f aca="false">B542-C542/(2*10^5/1.8467)</f>
        <v>10.311328982</v>
      </c>
      <c r="K542" s="24" t="n">
        <f aca="false">G542-J542</f>
        <v>4.588671018</v>
      </c>
      <c r="L542" s="6" t="n">
        <f aca="false">I542/K542</f>
        <v>215.746946363458</v>
      </c>
      <c r="M542" s="25" t="n">
        <f aca="false">C542/L542</f>
        <v>569.68593100244</v>
      </c>
      <c r="N542" s="17" t="n">
        <f aca="false">J542/G542</f>
        <v>0.692035502147651</v>
      </c>
      <c r="O542" s="18" t="n">
        <f aca="false">LN(L542/(3.14*H542^2/4))</f>
        <v>1.17777076936543</v>
      </c>
    </row>
    <row r="543" customFormat="false" ht="14.25" hidden="false" customHeight="false" outlineLevel="0" collapsed="false">
      <c r="A543" s="14" t="n">
        <v>52.9</v>
      </c>
      <c r="B543" s="14" t="n">
        <v>11.4669</v>
      </c>
      <c r="C543" s="19" t="n">
        <v>123469</v>
      </c>
      <c r="G543" s="20" t="n">
        <f aca="false">$G$11</f>
        <v>14.9</v>
      </c>
      <c r="H543" s="20" t="n">
        <f aca="false">$H$11</f>
        <v>9.2</v>
      </c>
      <c r="I543" s="6" t="n">
        <f aca="false">(3.14*POWER(H543,2)*0.25*G543)</f>
        <v>989.99176</v>
      </c>
      <c r="J543" s="6" t="n">
        <f aca="false">B543-C543/(2*10^5/1.8467)</f>
        <v>10.3268489885</v>
      </c>
      <c r="K543" s="24" t="n">
        <f aca="false">G543-J543</f>
        <v>4.5731510115</v>
      </c>
      <c r="L543" s="6" t="n">
        <f aca="false">I543/K543</f>
        <v>216.479131677587</v>
      </c>
      <c r="M543" s="25" t="n">
        <f aca="false">C543/L543</f>
        <v>570.350587805795</v>
      </c>
      <c r="N543" s="17" t="n">
        <f aca="false">J543/G543</f>
        <v>0.693077113322148</v>
      </c>
      <c r="O543" s="18" t="n">
        <f aca="false">LN(L543/(3.14*H543^2/4))</f>
        <v>1.18115874640655</v>
      </c>
    </row>
    <row r="544" customFormat="false" ht="14.25" hidden="false" customHeight="false" outlineLevel="0" collapsed="false">
      <c r="A544" s="14" t="n">
        <v>53</v>
      </c>
      <c r="B544" s="14" t="n">
        <v>11.4875</v>
      </c>
      <c r="C544" s="19" t="n">
        <v>124045</v>
      </c>
      <c r="G544" s="20" t="n">
        <f aca="false">$G$11</f>
        <v>14.9</v>
      </c>
      <c r="H544" s="20" t="n">
        <f aca="false">$H$11</f>
        <v>9.2</v>
      </c>
      <c r="I544" s="6" t="n">
        <f aca="false">(3.14*POWER(H544,2)*0.25*G544)</f>
        <v>989.99176</v>
      </c>
      <c r="J544" s="6" t="n">
        <f aca="false">B544-C544/(2*10^5/1.8467)</f>
        <v>10.3421304925</v>
      </c>
      <c r="K544" s="24" t="n">
        <f aca="false">G544-J544</f>
        <v>4.5578695075</v>
      </c>
      <c r="L544" s="6" t="n">
        <f aca="false">I544/K544</f>
        <v>217.204937168772</v>
      </c>
      <c r="M544" s="25" t="n">
        <f aca="false">C544/L544</f>
        <v>571.096594842201</v>
      </c>
      <c r="N544" s="17" t="n">
        <f aca="false">J544/G544</f>
        <v>0.69410271761745</v>
      </c>
      <c r="O544" s="18" t="n">
        <f aca="false">LN(L544/(3.14*H544^2/4))</f>
        <v>1.18450591187079</v>
      </c>
    </row>
    <row r="545" customFormat="false" ht="14.25" hidden="false" customHeight="false" outlineLevel="0" collapsed="false">
      <c r="A545" s="14" t="n">
        <v>53.1</v>
      </c>
      <c r="B545" s="14" t="n">
        <v>11.5089</v>
      </c>
      <c r="C545" s="19" t="n">
        <v>124609</v>
      </c>
      <c r="G545" s="20" t="n">
        <f aca="false">$G$11</f>
        <v>14.9</v>
      </c>
      <c r="H545" s="20" t="n">
        <f aca="false">$H$11</f>
        <v>9.2</v>
      </c>
      <c r="I545" s="6" t="n">
        <f aca="false">(3.14*POWER(H545,2)*0.25*G545)</f>
        <v>989.99176</v>
      </c>
      <c r="J545" s="6" t="n">
        <f aca="false">B545-C545/(2*10^5/1.8467)</f>
        <v>10.3583227985</v>
      </c>
      <c r="K545" s="24" t="n">
        <f aca="false">G545-J545</f>
        <v>4.5416772015</v>
      </c>
      <c r="L545" s="6" t="n">
        <f aca="false">I545/K545</f>
        <v>217.979331440163</v>
      </c>
      <c r="M545" s="25" t="n">
        <f aca="false">C545/L545</f>
        <v>571.655115999868</v>
      </c>
      <c r="N545" s="17" t="n">
        <f aca="false">J545/G545</f>
        <v>0.695189449563759</v>
      </c>
      <c r="O545" s="18" t="n">
        <f aca="false">LN(L545/(3.14*H545^2/4))</f>
        <v>1.18806484147658</v>
      </c>
    </row>
    <row r="546" customFormat="false" ht="14.25" hidden="false" customHeight="false" outlineLevel="0" collapsed="false">
      <c r="A546" s="14" t="n">
        <v>53.2</v>
      </c>
      <c r="B546" s="14" t="n">
        <v>11.5296</v>
      </c>
      <c r="C546" s="19" t="n">
        <v>125196</v>
      </c>
      <c r="G546" s="20" t="n">
        <f aca="false">$G$11</f>
        <v>14.9</v>
      </c>
      <c r="H546" s="20" t="n">
        <f aca="false">$H$11</f>
        <v>9.2</v>
      </c>
      <c r="I546" s="6" t="n">
        <f aca="false">(3.14*POWER(H546,2)*0.25*G546)</f>
        <v>989.99176</v>
      </c>
      <c r="J546" s="6" t="n">
        <f aca="false">B546-C546/(2*10^5/1.8467)</f>
        <v>10.373602734</v>
      </c>
      <c r="K546" s="24" t="n">
        <f aca="false">G546-J546</f>
        <v>4.526397266</v>
      </c>
      <c r="L546" s="6" t="n">
        <f aca="false">I546/K546</f>
        <v>218.715172756999</v>
      </c>
      <c r="M546" s="25" t="n">
        <f aca="false">C546/L546</f>
        <v>572.415705878336</v>
      </c>
      <c r="N546" s="17" t="n">
        <f aca="false">J546/G546</f>
        <v>0.696214948590604</v>
      </c>
      <c r="O546" s="18" t="n">
        <f aca="false">LN(L546/(3.14*H546^2/4))</f>
        <v>1.19143489539845</v>
      </c>
    </row>
    <row r="547" customFormat="false" ht="14.25" hidden="false" customHeight="false" outlineLevel="0" collapsed="false">
      <c r="A547" s="14" t="n">
        <v>53.3</v>
      </c>
      <c r="B547" s="14" t="n">
        <v>11.5503</v>
      </c>
      <c r="C547" s="19" t="n">
        <v>125750</v>
      </c>
      <c r="G547" s="20" t="n">
        <f aca="false">$G$11</f>
        <v>14.9</v>
      </c>
      <c r="H547" s="20" t="n">
        <f aca="false">$H$11</f>
        <v>9.2</v>
      </c>
      <c r="I547" s="6" t="n">
        <f aca="false">(3.14*POWER(H547,2)*0.25*G547)</f>
        <v>989.99176</v>
      </c>
      <c r="J547" s="6" t="n">
        <f aca="false">B547-C547/(2*10^5/1.8467)</f>
        <v>10.389187375</v>
      </c>
      <c r="K547" s="24" t="n">
        <f aca="false">G547-J547</f>
        <v>4.510812625</v>
      </c>
      <c r="L547" s="6" t="n">
        <f aca="false">I547/K547</f>
        <v>219.47082317568</v>
      </c>
      <c r="M547" s="25" t="n">
        <f aca="false">C547/L547</f>
        <v>572.96909985771</v>
      </c>
      <c r="N547" s="17" t="n">
        <f aca="false">J547/G547</f>
        <v>0.697260897651007</v>
      </c>
      <c r="O547" s="18" t="n">
        <f aca="false">LN(L547/(3.14*H547^2/4))</f>
        <v>1.19488389274099</v>
      </c>
    </row>
    <row r="548" customFormat="false" ht="14.25" hidden="false" customHeight="false" outlineLevel="0" collapsed="false">
      <c r="A548" s="14" t="n">
        <v>53.4</v>
      </c>
      <c r="B548" s="14" t="n">
        <v>11.571</v>
      </c>
      <c r="C548" s="19" t="n">
        <v>126340</v>
      </c>
      <c r="G548" s="20" t="n">
        <f aca="false">$G$11</f>
        <v>14.9</v>
      </c>
      <c r="H548" s="20" t="n">
        <f aca="false">$H$11</f>
        <v>9.2</v>
      </c>
      <c r="I548" s="6" t="n">
        <f aca="false">(3.14*POWER(H548,2)*0.25*G548)</f>
        <v>989.99176</v>
      </c>
      <c r="J548" s="6" t="n">
        <f aca="false">B548-C548/(2*10^5/1.8467)</f>
        <v>10.40443961</v>
      </c>
      <c r="K548" s="24" t="n">
        <f aca="false">G548-J548</f>
        <v>4.49556039</v>
      </c>
      <c r="L548" s="6" t="n">
        <f aca="false">I548/K548</f>
        <v>220.215429026858</v>
      </c>
      <c r="M548" s="25" t="n">
        <f aca="false">C548/L548</f>
        <v>573.710936414865</v>
      </c>
      <c r="N548" s="17" t="n">
        <f aca="false">J548/G548</f>
        <v>0.698284537583893</v>
      </c>
      <c r="O548" s="18" t="n">
        <f aca="false">LN(L548/(3.14*H548^2/4))</f>
        <v>1.19827088316552</v>
      </c>
    </row>
    <row r="549" customFormat="false" ht="14.25" hidden="false" customHeight="false" outlineLevel="0" collapsed="false">
      <c r="A549" s="14" t="n">
        <v>53.5</v>
      </c>
      <c r="B549" s="14" t="n">
        <v>11.5916</v>
      </c>
      <c r="C549" s="19" t="n">
        <v>126964</v>
      </c>
      <c r="G549" s="20" t="n">
        <f aca="false">$G$11</f>
        <v>14.9</v>
      </c>
      <c r="H549" s="20" t="n">
        <f aca="false">$H$11</f>
        <v>9.2</v>
      </c>
      <c r="I549" s="6" t="n">
        <f aca="false">(3.14*POWER(H549,2)*0.25*G549)</f>
        <v>989.99176</v>
      </c>
      <c r="J549" s="6" t="n">
        <f aca="false">B549-C549/(2*10^5/1.8467)</f>
        <v>10.419277906</v>
      </c>
      <c r="K549" s="24" t="n">
        <f aca="false">G549-J549</f>
        <v>4.480722094</v>
      </c>
      <c r="L549" s="6" t="n">
        <f aca="false">I549/K549</f>
        <v>220.944691331263</v>
      </c>
      <c r="M549" s="25" t="n">
        <f aca="false">C549/L549</f>
        <v>574.641550493932</v>
      </c>
      <c r="N549" s="17" t="n">
        <f aca="false">J549/G549</f>
        <v>0.699280396375839</v>
      </c>
      <c r="O549" s="18" t="n">
        <f aca="false">LN(L549/(3.14*H549^2/4))</f>
        <v>1.20157699781647</v>
      </c>
    </row>
    <row r="550" customFormat="false" ht="14.25" hidden="false" customHeight="false" outlineLevel="0" collapsed="false">
      <c r="A550" s="14" t="n">
        <v>53.6</v>
      </c>
      <c r="B550" s="14" t="n">
        <v>11.6124</v>
      </c>
      <c r="C550" s="19" t="n">
        <v>127562</v>
      </c>
      <c r="G550" s="20" t="n">
        <f aca="false">$G$11</f>
        <v>14.9</v>
      </c>
      <c r="H550" s="20" t="n">
        <f aca="false">$H$11</f>
        <v>9.2</v>
      </c>
      <c r="I550" s="6" t="n">
        <f aca="false">(3.14*POWER(H550,2)*0.25*G550)</f>
        <v>989.99176</v>
      </c>
      <c r="J550" s="6" t="n">
        <f aca="false">B550-C550/(2*10^5/1.8467)</f>
        <v>10.434556273</v>
      </c>
      <c r="K550" s="24" t="n">
        <f aca="false">G550-J550</f>
        <v>4.465443727</v>
      </c>
      <c r="L550" s="6" t="n">
        <f aca="false">I550/K550</f>
        <v>221.700646234568</v>
      </c>
      <c r="M550" s="25" t="n">
        <f aca="false">C550/L550</f>
        <v>575.379468515551</v>
      </c>
      <c r="N550" s="17" t="n">
        <f aca="false">J550/G550</f>
        <v>0.700305790134228</v>
      </c>
      <c r="O550" s="18" t="n">
        <f aca="false">LN(L550/(3.14*H550^2/4))</f>
        <v>1.20499262461334</v>
      </c>
    </row>
    <row r="551" customFormat="false" ht="14.25" hidden="false" customHeight="false" outlineLevel="0" collapsed="false">
      <c r="A551" s="14" t="n">
        <v>53.7</v>
      </c>
      <c r="B551" s="14" t="n">
        <v>11.633</v>
      </c>
      <c r="C551" s="19" t="n">
        <v>128131</v>
      </c>
      <c r="G551" s="20" t="n">
        <f aca="false">$G$11</f>
        <v>14.9</v>
      </c>
      <c r="H551" s="20" t="n">
        <f aca="false">$H$11</f>
        <v>9.2</v>
      </c>
      <c r="I551" s="6" t="n">
        <f aca="false">(3.14*POWER(H551,2)*0.25*G551)</f>
        <v>989.99176</v>
      </c>
      <c r="J551" s="6" t="n">
        <f aca="false">B551-C551/(2*10^5/1.8467)</f>
        <v>10.4499024115</v>
      </c>
      <c r="K551" s="24" t="n">
        <f aca="false">G551-J551</f>
        <v>4.4500975885</v>
      </c>
      <c r="L551" s="6" t="n">
        <f aca="false">I551/K551</f>
        <v>222.465179765574</v>
      </c>
      <c r="M551" s="25" t="n">
        <f aca="false">C551/L551</f>
        <v>575.959798000838</v>
      </c>
      <c r="N551" s="17" t="n">
        <f aca="false">J551/G551</f>
        <v>0.701335732315436</v>
      </c>
      <c r="O551" s="18" t="n">
        <f aca="false">LN(L551/(3.14*H551^2/4))</f>
        <v>1.20843518701372</v>
      </c>
    </row>
    <row r="552" customFormat="false" ht="14.25" hidden="false" customHeight="false" outlineLevel="0" collapsed="false">
      <c r="A552" s="14" t="n">
        <v>53.8</v>
      </c>
      <c r="B552" s="14" t="n">
        <v>11.6537</v>
      </c>
      <c r="C552" s="19" t="n">
        <v>128736</v>
      </c>
      <c r="G552" s="20" t="n">
        <f aca="false">$G$11</f>
        <v>14.9</v>
      </c>
      <c r="H552" s="20" t="n">
        <f aca="false">$H$11</f>
        <v>9.2</v>
      </c>
      <c r="I552" s="6" t="n">
        <f aca="false">(3.14*POWER(H552,2)*0.25*G552)</f>
        <v>989.99176</v>
      </c>
      <c r="J552" s="6" t="n">
        <f aca="false">B552-C552/(2*10^5/1.8467)</f>
        <v>10.465016144</v>
      </c>
      <c r="K552" s="24" t="n">
        <f aca="false">G552-J552</f>
        <v>4.434983856</v>
      </c>
      <c r="L552" s="6" t="n">
        <f aca="false">I552/K552</f>
        <v>223.223306362358</v>
      </c>
      <c r="M552" s="25" t="n">
        <f aca="false">C552/L552</f>
        <v>576.713973544604</v>
      </c>
      <c r="N552" s="17" t="n">
        <f aca="false">J552/G552</f>
        <v>0.702350076778524</v>
      </c>
      <c r="O552" s="18" t="n">
        <f aca="false">LN(L552/(3.14*H552^2/4))</f>
        <v>1.21183723733178</v>
      </c>
    </row>
    <row r="553" customFormat="false" ht="14.25" hidden="false" customHeight="false" outlineLevel="0" collapsed="false">
      <c r="A553" s="14" t="n">
        <v>53.9</v>
      </c>
      <c r="B553" s="14" t="n">
        <v>11.6751</v>
      </c>
      <c r="C553" s="19" t="n">
        <v>129335</v>
      </c>
      <c r="G553" s="20" t="n">
        <f aca="false">$G$11</f>
        <v>14.9</v>
      </c>
      <c r="H553" s="20" t="n">
        <f aca="false">$H$11</f>
        <v>9.2</v>
      </c>
      <c r="I553" s="6" t="n">
        <f aca="false">(3.14*POWER(H553,2)*0.25*G553)</f>
        <v>989.99176</v>
      </c>
      <c r="J553" s="6" t="n">
        <f aca="false">B553-C553/(2*10^5/1.8467)</f>
        <v>10.4808852775</v>
      </c>
      <c r="K553" s="24" t="n">
        <f aca="false">G553-J553</f>
        <v>4.4191147225</v>
      </c>
      <c r="L553" s="6" t="n">
        <f aca="false">I553/K553</f>
        <v>224.024905929561</v>
      </c>
      <c r="M553" s="25" t="n">
        <f aca="false">C553/L553</f>
        <v>577.324201804001</v>
      </c>
      <c r="N553" s="17" t="n">
        <f aca="false">J553/G553</f>
        <v>0.703415119295302</v>
      </c>
      <c r="O553" s="18" t="n">
        <f aca="false">LN(L553/(3.14*H553^2/4))</f>
        <v>1.21542182594948</v>
      </c>
    </row>
    <row r="554" customFormat="false" ht="14.25" hidden="false" customHeight="false" outlineLevel="0" collapsed="false">
      <c r="A554" s="14" t="n">
        <v>54</v>
      </c>
      <c r="B554" s="14" t="n">
        <v>11.6959</v>
      </c>
      <c r="C554" s="19" t="n">
        <v>129950</v>
      </c>
      <c r="G554" s="20" t="n">
        <f aca="false">$G$11</f>
        <v>14.9</v>
      </c>
      <c r="H554" s="20" t="n">
        <f aca="false">$H$11</f>
        <v>9.2</v>
      </c>
      <c r="I554" s="6" t="n">
        <f aca="false">(3.14*POWER(H554,2)*0.25*G554)</f>
        <v>989.99176</v>
      </c>
      <c r="J554" s="6" t="n">
        <f aca="false">B554-C554/(2*10^5/1.8467)</f>
        <v>10.496006675</v>
      </c>
      <c r="K554" s="24" t="n">
        <f aca="false">G554-J554</f>
        <v>4.403993325</v>
      </c>
      <c r="L554" s="6" t="n">
        <f aca="false">I554/K554</f>
        <v>224.794110013779</v>
      </c>
      <c r="M554" s="25" t="n">
        <f aca="false">C554/L554</f>
        <v>578.084541414517</v>
      </c>
      <c r="N554" s="17" t="n">
        <f aca="false">J554/G554</f>
        <v>0.704429978187919</v>
      </c>
      <c r="O554" s="18" t="n">
        <f aca="false">LN(L554/(3.14*H554^2/4))</f>
        <v>1.2188495097597</v>
      </c>
    </row>
    <row r="555" customFormat="false" ht="14.25" hidden="false" customHeight="false" outlineLevel="0" collapsed="false">
      <c r="A555" s="14" t="n">
        <v>54.1</v>
      </c>
      <c r="B555" s="14" t="n">
        <v>11.7166</v>
      </c>
      <c r="C555" s="19" t="n">
        <v>130568</v>
      </c>
      <c r="G555" s="20" t="n">
        <f aca="false">$G$11</f>
        <v>14.9</v>
      </c>
      <c r="H555" s="20" t="n">
        <f aca="false">$H$11</f>
        <v>9.2</v>
      </c>
      <c r="I555" s="6" t="n">
        <f aca="false">(3.14*POWER(H555,2)*0.25*G555)</f>
        <v>989.99176</v>
      </c>
      <c r="J555" s="6" t="n">
        <f aca="false">B555-C555/(2*10^5/1.8467)</f>
        <v>10.511000372</v>
      </c>
      <c r="K555" s="24" t="n">
        <f aca="false">G555-J555</f>
        <v>4.388999628</v>
      </c>
      <c r="L555" s="6" t="n">
        <f aca="false">I555/K555</f>
        <v>225.562051471653</v>
      </c>
      <c r="M555" s="25" t="n">
        <f aca="false">C555/L555</f>
        <v>578.856235559682</v>
      </c>
      <c r="N555" s="17" t="n">
        <f aca="false">J555/G555</f>
        <v>0.705436266577181</v>
      </c>
      <c r="O555" s="18" t="n">
        <f aca="false">LN(L555/(3.14*H555^2/4))</f>
        <v>1.22225988700267</v>
      </c>
    </row>
    <row r="556" customFormat="false" ht="14.25" hidden="false" customHeight="false" outlineLevel="0" collapsed="false">
      <c r="A556" s="14" t="n">
        <v>54.2</v>
      </c>
      <c r="B556" s="14" t="n">
        <v>11.7374</v>
      </c>
      <c r="C556" s="19" t="n">
        <v>131186</v>
      </c>
      <c r="G556" s="20" t="n">
        <f aca="false">$G$11</f>
        <v>14.9</v>
      </c>
      <c r="H556" s="20" t="n">
        <f aca="false">$H$11</f>
        <v>9.2</v>
      </c>
      <c r="I556" s="6" t="n">
        <f aca="false">(3.14*POWER(H556,2)*0.25*G556)</f>
        <v>989.99176</v>
      </c>
      <c r="J556" s="6" t="n">
        <f aca="false">B556-C556/(2*10^5/1.8467)</f>
        <v>10.526094069</v>
      </c>
      <c r="K556" s="24" t="n">
        <f aca="false">G556-J556</f>
        <v>4.373905931</v>
      </c>
      <c r="L556" s="6" t="n">
        <f aca="false">I556/K556</f>
        <v>226.340432468711</v>
      </c>
      <c r="M556" s="25" t="n">
        <f aca="false">C556/L556</f>
        <v>579.595958924109</v>
      </c>
      <c r="N556" s="17" t="n">
        <f aca="false">J556/G556</f>
        <v>0.706449266375839</v>
      </c>
      <c r="O556" s="18" t="n">
        <f aca="false">LN(L556/(3.14*H556^2/4))</f>
        <v>1.22570479732957</v>
      </c>
    </row>
    <row r="557" customFormat="false" ht="14.25" hidden="false" customHeight="false" outlineLevel="0" collapsed="false">
      <c r="A557" s="14" t="n">
        <v>54.3</v>
      </c>
      <c r="B557" s="14" t="n">
        <v>11.7582</v>
      </c>
      <c r="C557" s="19" t="n">
        <v>131776</v>
      </c>
      <c r="G557" s="20" t="n">
        <f aca="false">$G$11</f>
        <v>14.9</v>
      </c>
      <c r="H557" s="20" t="n">
        <f aca="false">$H$11</f>
        <v>9.2</v>
      </c>
      <c r="I557" s="6" t="n">
        <f aca="false">(3.14*POWER(H557,2)*0.25*G557)</f>
        <v>989.99176</v>
      </c>
      <c r="J557" s="6" t="n">
        <f aca="false">B557-C557/(2*10^5/1.8467)</f>
        <v>10.541446304</v>
      </c>
      <c r="K557" s="24" t="n">
        <f aca="false">G557-J557</f>
        <v>4.358553696</v>
      </c>
      <c r="L557" s="6" t="n">
        <f aca="false">I557/K557</f>
        <v>227.137676635383</v>
      </c>
      <c r="M557" s="25" t="n">
        <f aca="false">C557/L557</f>
        <v>580.159143793375</v>
      </c>
      <c r="N557" s="17" t="n">
        <f aca="false">J557/G557</f>
        <v>0.707479617718121</v>
      </c>
      <c r="O557" s="18" t="n">
        <f aca="false">LN(L557/(3.14*H557^2/4))</f>
        <v>1.229220931723</v>
      </c>
    </row>
    <row r="558" customFormat="false" ht="14.25" hidden="false" customHeight="false" outlineLevel="0" collapsed="false">
      <c r="A558" s="14" t="n">
        <v>54.4</v>
      </c>
      <c r="B558" s="14" t="n">
        <v>11.779</v>
      </c>
      <c r="C558" s="19" t="n">
        <v>132420</v>
      </c>
      <c r="G558" s="20" t="n">
        <f aca="false">$G$11</f>
        <v>14.9</v>
      </c>
      <c r="H558" s="20" t="n">
        <f aca="false">$H$11</f>
        <v>9.2</v>
      </c>
      <c r="I558" s="6" t="n">
        <f aca="false">(3.14*POWER(H558,2)*0.25*G558)</f>
        <v>989.99176</v>
      </c>
      <c r="J558" s="6" t="n">
        <f aca="false">B558-C558/(2*10^5/1.8467)</f>
        <v>10.55629993</v>
      </c>
      <c r="K558" s="24" t="n">
        <f aca="false">G558-J558</f>
        <v>4.34370007</v>
      </c>
      <c r="L558" s="6" t="n">
        <f aca="false">I558/K558</f>
        <v>227.91439188848</v>
      </c>
      <c r="M558" s="25" t="n">
        <f aca="false">C558/L558</f>
        <v>581.007627042674</v>
      </c>
      <c r="N558" s="17" t="n">
        <f aca="false">J558/G558</f>
        <v>0.708476505369127</v>
      </c>
      <c r="O558" s="18" t="n">
        <f aca="false">LN(L558/(3.14*H558^2/4))</f>
        <v>1.23263467736277</v>
      </c>
    </row>
    <row r="559" customFormat="false" ht="14.25" hidden="false" customHeight="false" outlineLevel="0" collapsed="false">
      <c r="A559" s="14" t="n">
        <v>54.5</v>
      </c>
      <c r="B559" s="14" t="n">
        <v>11.7996</v>
      </c>
      <c r="C559" s="19" t="n">
        <v>133071</v>
      </c>
      <c r="G559" s="20" t="n">
        <f aca="false">$G$11</f>
        <v>14.9</v>
      </c>
      <c r="H559" s="20" t="n">
        <f aca="false">$H$11</f>
        <v>9.2</v>
      </c>
      <c r="I559" s="6" t="n">
        <f aca="false">(3.14*POWER(H559,2)*0.25*G559)</f>
        <v>989.99176</v>
      </c>
      <c r="J559" s="6" t="n">
        <f aca="false">B559-C559/(2*10^5/1.8467)</f>
        <v>10.5708889215</v>
      </c>
      <c r="K559" s="24" t="n">
        <f aca="false">G559-J559</f>
        <v>4.3291110785</v>
      </c>
      <c r="L559" s="6" t="n">
        <f aca="false">I559/K559</f>
        <v>228.682457448753</v>
      </c>
      <c r="M559" s="25" t="n">
        <f aca="false">C559/L559</f>
        <v>581.902964856065</v>
      </c>
      <c r="N559" s="17" t="n">
        <f aca="false">J559/G559</f>
        <v>0.709455632315436</v>
      </c>
      <c r="O559" s="18" t="n">
        <f aca="false">LN(L559/(3.14*H559^2/4))</f>
        <v>1.2359989856616</v>
      </c>
    </row>
    <row r="560" customFormat="false" ht="14.25" hidden="false" customHeight="false" outlineLevel="0" collapsed="false">
      <c r="A560" s="14" t="n">
        <v>54.6</v>
      </c>
      <c r="B560" s="14" t="n">
        <v>11.8202</v>
      </c>
      <c r="C560" s="19" t="n">
        <v>133717</v>
      </c>
      <c r="G560" s="20" t="n">
        <f aca="false">$G$11</f>
        <v>14.9</v>
      </c>
      <c r="H560" s="20" t="n">
        <f aca="false">$H$11</f>
        <v>9.2</v>
      </c>
      <c r="I560" s="6" t="n">
        <f aca="false">(3.14*POWER(H560,2)*0.25*G560)</f>
        <v>989.99176</v>
      </c>
      <c r="J560" s="6" t="n">
        <f aca="false">B560-C560/(2*10^5/1.8467)</f>
        <v>10.5855240805</v>
      </c>
      <c r="K560" s="24" t="n">
        <f aca="false">G560-J560</f>
        <v>4.3144759195</v>
      </c>
      <c r="L560" s="6" t="n">
        <f aca="false">I560/K560</f>
        <v>229.458172550127</v>
      </c>
      <c r="M560" s="25" t="n">
        <f aca="false">C560/L560</f>
        <v>582.751089289654</v>
      </c>
      <c r="N560" s="17" t="n">
        <f aca="false">J560/G560</f>
        <v>0.710437857751678</v>
      </c>
      <c r="O560" s="18" t="n">
        <f aca="false">LN(L560/(3.14*H560^2/4))</f>
        <v>1.23938535129639</v>
      </c>
    </row>
    <row r="561" customFormat="false" ht="14.25" hidden="false" customHeight="false" outlineLevel="0" collapsed="false">
      <c r="A561" s="14" t="n">
        <v>54.7</v>
      </c>
      <c r="B561" s="14" t="n">
        <v>11.8414</v>
      </c>
      <c r="C561" s="19" t="n">
        <v>134371</v>
      </c>
      <c r="G561" s="20" t="n">
        <f aca="false">$G$11</f>
        <v>14.9</v>
      </c>
      <c r="H561" s="20" t="n">
        <f aca="false">$H$11</f>
        <v>9.2</v>
      </c>
      <c r="I561" s="6" t="n">
        <f aca="false">(3.14*POWER(H561,2)*0.25*G561)</f>
        <v>989.99176</v>
      </c>
      <c r="J561" s="6" t="n">
        <f aca="false">B561-C561/(2*10^5/1.8467)</f>
        <v>10.6006853715</v>
      </c>
      <c r="K561" s="24" t="n">
        <f aca="false">G561-J561</f>
        <v>4.2993146285</v>
      </c>
      <c r="L561" s="6" t="n">
        <f aca="false">I561/K561</f>
        <v>230.267343877878</v>
      </c>
      <c r="M561" s="25" t="n">
        <f aca="false">C561/L561</f>
        <v>583.543448832517</v>
      </c>
      <c r="N561" s="17" t="n">
        <f aca="false">J561/G561</f>
        <v>0.711455394060403</v>
      </c>
      <c r="O561" s="18" t="n">
        <f aca="false">LN(L561/(3.14*H561^2/4))</f>
        <v>1.24290559167656</v>
      </c>
    </row>
    <row r="562" customFormat="false" ht="14.25" hidden="false" customHeight="false" outlineLevel="0" collapsed="false">
      <c r="A562" s="14" t="n">
        <v>54.8</v>
      </c>
      <c r="B562" s="14" t="n">
        <v>11.862</v>
      </c>
      <c r="C562" s="19" t="n">
        <v>135028</v>
      </c>
      <c r="G562" s="20" t="n">
        <f aca="false">$G$11</f>
        <v>14.9</v>
      </c>
      <c r="H562" s="20" t="n">
        <f aca="false">$H$11</f>
        <v>9.2</v>
      </c>
      <c r="I562" s="6" t="n">
        <f aca="false">(3.14*POWER(H562,2)*0.25*G562)</f>
        <v>989.99176</v>
      </c>
      <c r="J562" s="6" t="n">
        <f aca="false">B562-C562/(2*10^5/1.8467)</f>
        <v>10.615218962</v>
      </c>
      <c r="K562" s="24" t="n">
        <f aca="false">G562-J562</f>
        <v>4.284781038</v>
      </c>
      <c r="L562" s="6" t="n">
        <f aca="false">I562/K562</f>
        <v>231.048389922416</v>
      </c>
      <c r="M562" s="25" t="n">
        <f aca="false">C562/L562</f>
        <v>584.414373306566</v>
      </c>
      <c r="N562" s="17" t="n">
        <f aca="false">J562/G562</f>
        <v>0.712430802818792</v>
      </c>
      <c r="O562" s="18" t="n">
        <f aca="false">LN(L562/(3.14*H562^2/4))</f>
        <v>1.24629176185724</v>
      </c>
    </row>
    <row r="563" customFormat="false" ht="14.25" hidden="false" customHeight="false" outlineLevel="0" collapsed="false">
      <c r="A563" s="14" t="n">
        <v>54.9</v>
      </c>
      <c r="B563" s="14" t="n">
        <v>11.8826</v>
      </c>
      <c r="C563" s="19" t="n">
        <v>135640</v>
      </c>
      <c r="G563" s="20" t="n">
        <f aca="false">$G$11</f>
        <v>14.9</v>
      </c>
      <c r="H563" s="20" t="n">
        <f aca="false">$H$11</f>
        <v>9.2</v>
      </c>
      <c r="I563" s="6" t="n">
        <f aca="false">(3.14*POWER(H563,2)*0.25*G563)</f>
        <v>989.99176</v>
      </c>
      <c r="J563" s="6" t="n">
        <f aca="false">B563-C563/(2*10^5/1.8467)</f>
        <v>10.63016806</v>
      </c>
      <c r="K563" s="24" t="n">
        <f aca="false">G563-J563</f>
        <v>4.26983194</v>
      </c>
      <c r="L563" s="6" t="n">
        <f aca="false">I563/K563</f>
        <v>231.857312866511</v>
      </c>
      <c r="M563" s="25" t="n">
        <f aca="false">C563/L563</f>
        <v>585.014974611102</v>
      </c>
      <c r="N563" s="17" t="n">
        <f aca="false">J563/G563</f>
        <v>0.713434097986577</v>
      </c>
      <c r="O563" s="18" t="n">
        <f aca="false">LN(L563/(3.14*H563^2/4))</f>
        <v>1.24978674479926</v>
      </c>
    </row>
    <row r="564" customFormat="false" ht="14.25" hidden="false" customHeight="false" outlineLevel="0" collapsed="false">
      <c r="A564" s="14" t="n">
        <v>55</v>
      </c>
      <c r="B564" s="14" t="n">
        <v>11.9033</v>
      </c>
      <c r="C564" s="19" t="n">
        <v>136308</v>
      </c>
      <c r="G564" s="20" t="n">
        <f aca="false">$G$11</f>
        <v>14.9</v>
      </c>
      <c r="H564" s="20" t="n">
        <f aca="false">$H$11</f>
        <v>9.2</v>
      </c>
      <c r="I564" s="6" t="n">
        <f aca="false">(3.14*POWER(H564,2)*0.25*G564)</f>
        <v>989.99176</v>
      </c>
      <c r="J564" s="6" t="n">
        <f aca="false">B564-C564/(2*10^5/1.8467)</f>
        <v>10.644700082</v>
      </c>
      <c r="K564" s="24" t="n">
        <f aca="false">G564-J564</f>
        <v>4.255299918</v>
      </c>
      <c r="L564" s="6" t="n">
        <f aca="false">I564/K564</f>
        <v>232.649115004166</v>
      </c>
      <c r="M564" s="25" t="n">
        <f aca="false">C564/L564</f>
        <v>585.895201009293</v>
      </c>
      <c r="N564" s="17" t="n">
        <f aca="false">J564/G564</f>
        <v>0.71440940147651</v>
      </c>
      <c r="O564" s="18" t="n">
        <f aca="false">LN(L564/(3.14*H564^2/4))</f>
        <v>1.25319596739365</v>
      </c>
    </row>
    <row r="565" customFormat="false" ht="14.25" hidden="false" customHeight="false" outlineLevel="0" collapsed="false">
      <c r="A565" s="14" t="n">
        <v>55.1</v>
      </c>
      <c r="B565" s="14" t="n">
        <v>11.924</v>
      </c>
      <c r="C565" s="19" t="n">
        <v>136986</v>
      </c>
      <c r="G565" s="20" t="n">
        <f aca="false">$G$11</f>
        <v>14.9</v>
      </c>
      <c r="H565" s="20" t="n">
        <f aca="false">$H$11</f>
        <v>9.2</v>
      </c>
      <c r="I565" s="6" t="n">
        <f aca="false">(3.14*POWER(H565,2)*0.25*G565)</f>
        <v>989.99176</v>
      </c>
      <c r="J565" s="6" t="n">
        <f aca="false">B565-C565/(2*10^5/1.8467)</f>
        <v>10.659139769</v>
      </c>
      <c r="K565" s="24" t="n">
        <f aca="false">G565-J565</f>
        <v>4.240860231</v>
      </c>
      <c r="L565" s="6" t="n">
        <f aca="false">I565/K565</f>
        <v>233.441260988353</v>
      </c>
      <c r="M565" s="25" t="n">
        <f aca="false">C565/L565</f>
        <v>586.811429222165</v>
      </c>
      <c r="N565" s="17" t="n">
        <f aca="false">J565/G565</f>
        <v>0.715378507986577</v>
      </c>
      <c r="O565" s="18" t="n">
        <f aca="false">LN(L565/(3.14*H565^2/4))</f>
        <v>1.25659507961605</v>
      </c>
    </row>
    <row r="566" customFormat="false" ht="14.25" hidden="false" customHeight="false" outlineLevel="0" collapsed="false">
      <c r="A566" s="14" t="n">
        <v>55.2</v>
      </c>
      <c r="B566" s="14" t="n">
        <v>11.9447</v>
      </c>
      <c r="C566" s="19" t="n">
        <v>137639</v>
      </c>
      <c r="G566" s="20" t="n">
        <f aca="false">$G$11</f>
        <v>14.9</v>
      </c>
      <c r="H566" s="20" t="n">
        <f aca="false">$H$11</f>
        <v>9.2</v>
      </c>
      <c r="I566" s="6" t="n">
        <f aca="false">(3.14*POWER(H566,2)*0.25*G566)</f>
        <v>989.99176</v>
      </c>
      <c r="J566" s="6" t="n">
        <f aca="false">B566-C566/(2*10^5/1.8467)</f>
        <v>10.6738102935</v>
      </c>
      <c r="K566" s="24" t="n">
        <f aca="false">G566-J566</f>
        <v>4.2261897065</v>
      </c>
      <c r="L566" s="6" t="n">
        <f aca="false">I566/K566</f>
        <v>234.251614043109</v>
      </c>
      <c r="M566" s="25" t="n">
        <f aca="false">C566/L566</f>
        <v>587.56905715352</v>
      </c>
      <c r="N566" s="17" t="n">
        <f aca="false">J566/G566</f>
        <v>0.716363106946309</v>
      </c>
      <c r="O566" s="18" t="n">
        <f aca="false">LN(L566/(3.14*H566^2/4))</f>
        <v>1.26006040444327</v>
      </c>
    </row>
    <row r="567" customFormat="false" ht="14.25" hidden="false" customHeight="false" outlineLevel="0" collapsed="false">
      <c r="A567" s="14" t="n">
        <v>55.3</v>
      </c>
      <c r="B567" s="14" t="n">
        <v>11.9655</v>
      </c>
      <c r="C567" s="19" t="n">
        <v>138332</v>
      </c>
      <c r="G567" s="20" t="n">
        <f aca="false">$G$11</f>
        <v>14.9</v>
      </c>
      <c r="H567" s="20" t="n">
        <f aca="false">$H$11</f>
        <v>9.2</v>
      </c>
      <c r="I567" s="6" t="n">
        <f aca="false">(3.14*POWER(H567,2)*0.25*G567)</f>
        <v>989.99176</v>
      </c>
      <c r="J567" s="6" t="n">
        <f aca="false">B567-C567/(2*10^5/1.8467)</f>
        <v>10.688211478</v>
      </c>
      <c r="K567" s="24" t="n">
        <f aca="false">G567-J567</f>
        <v>4.211788522</v>
      </c>
      <c r="L567" s="6" t="n">
        <f aca="false">I567/K567</f>
        <v>235.052580353653</v>
      </c>
      <c r="M567" s="25" t="n">
        <f aca="false">C567/L567</f>
        <v>588.515130494929</v>
      </c>
      <c r="N567" s="17" t="n">
        <f aca="false">J567/G567</f>
        <v>0.717329629395973</v>
      </c>
      <c r="O567" s="18" t="n">
        <f aca="false">LN(L567/(3.14*H567^2/4))</f>
        <v>1.26347382839221</v>
      </c>
    </row>
    <row r="568" customFormat="false" ht="14.25" hidden="false" customHeight="false" outlineLevel="0" collapsed="false">
      <c r="A568" s="14" t="n">
        <v>55.4</v>
      </c>
      <c r="B568" s="14" t="n">
        <v>11.9861</v>
      </c>
      <c r="C568" s="19" t="n">
        <v>139007</v>
      </c>
      <c r="G568" s="20" t="n">
        <f aca="false">$G$11</f>
        <v>14.9</v>
      </c>
      <c r="H568" s="20" t="n">
        <f aca="false">$H$11</f>
        <v>9.2</v>
      </c>
      <c r="I568" s="6" t="n">
        <f aca="false">(3.14*POWER(H568,2)*0.25*G568)</f>
        <v>989.99176</v>
      </c>
      <c r="J568" s="6" t="n">
        <f aca="false">B568-C568/(2*10^5/1.8467)</f>
        <v>10.7025788655</v>
      </c>
      <c r="K568" s="24" t="n">
        <f aca="false">G568-J568</f>
        <v>4.1974211345</v>
      </c>
      <c r="L568" s="6" t="n">
        <f aca="false">I568/K568</f>
        <v>235.857143774049</v>
      </c>
      <c r="M568" s="25" t="n">
        <f aca="false">C568/L568</f>
        <v>589.369470755435</v>
      </c>
      <c r="N568" s="17" t="n">
        <f aca="false">J568/G568</f>
        <v>0.718293883590604</v>
      </c>
      <c r="O568" s="18" t="n">
        <f aca="false">LN(L568/(3.14*H568^2/4))</f>
        <v>1.26689089184211</v>
      </c>
    </row>
    <row r="569" customFormat="false" ht="14.25" hidden="false" customHeight="false" outlineLevel="0" collapsed="false">
      <c r="A569" s="14" t="n">
        <v>55.5</v>
      </c>
      <c r="B569" s="14" t="n">
        <v>12.0075</v>
      </c>
      <c r="C569" s="19" t="n">
        <v>139702</v>
      </c>
      <c r="G569" s="20" t="n">
        <f aca="false">$G$11</f>
        <v>14.9</v>
      </c>
      <c r="H569" s="20" t="n">
        <f aca="false">$H$11</f>
        <v>9.2</v>
      </c>
      <c r="I569" s="6" t="n">
        <f aca="false">(3.14*POWER(H569,2)*0.25*G569)</f>
        <v>989.99176</v>
      </c>
      <c r="J569" s="6" t="n">
        <f aca="false">B569-C569/(2*10^5/1.8467)</f>
        <v>10.717561583</v>
      </c>
      <c r="K569" s="24" t="n">
        <f aca="false">G569-J569</f>
        <v>4.182438417</v>
      </c>
      <c r="L569" s="6" t="n">
        <f aca="false">I569/K569</f>
        <v>236.702053035871</v>
      </c>
      <c r="M569" s="25" t="n">
        <f aca="false">C569/L569</f>
        <v>590.201893934687</v>
      </c>
      <c r="N569" s="17" t="n">
        <f aca="false">J569/G569</f>
        <v>0.719299435100671</v>
      </c>
      <c r="O569" s="18" t="n">
        <f aca="false">LN(L569/(3.14*H569^2/4))</f>
        <v>1.27046678314989</v>
      </c>
    </row>
    <row r="570" customFormat="false" ht="14.25" hidden="false" customHeight="false" outlineLevel="0" collapsed="false">
      <c r="A570" s="14" t="n">
        <v>55.6</v>
      </c>
      <c r="B570" s="14" t="n">
        <v>12.0282</v>
      </c>
      <c r="C570" s="19" t="n">
        <v>140406</v>
      </c>
      <c r="G570" s="20" t="n">
        <f aca="false">$G$11</f>
        <v>14.9</v>
      </c>
      <c r="H570" s="20" t="n">
        <f aca="false">$H$11</f>
        <v>9.2</v>
      </c>
      <c r="I570" s="6" t="n">
        <f aca="false">(3.14*POWER(H570,2)*0.25*G570)</f>
        <v>989.99176</v>
      </c>
      <c r="J570" s="6" t="n">
        <f aca="false">B570-C570/(2*10^5/1.8467)</f>
        <v>10.731761199</v>
      </c>
      <c r="K570" s="24" t="n">
        <f aca="false">G570-J570</f>
        <v>4.168238801</v>
      </c>
      <c r="L570" s="6" t="n">
        <f aca="false">I570/K570</f>
        <v>237.508407570721</v>
      </c>
      <c r="M570" s="25" t="n">
        <f aca="false">C570/L570</f>
        <v>591.162230575744</v>
      </c>
      <c r="N570" s="17" t="n">
        <f aca="false">J570/G570</f>
        <v>0.720252429463087</v>
      </c>
      <c r="O570" s="18" t="n">
        <f aca="false">LN(L570/(3.14*H570^2/4))</f>
        <v>1.27386761623563</v>
      </c>
    </row>
    <row r="571" customFormat="false" ht="14.25" hidden="false" customHeight="false" outlineLevel="0" collapsed="false">
      <c r="A571" s="14" t="n">
        <v>55.7</v>
      </c>
      <c r="B571" s="14" t="n">
        <v>12.0488</v>
      </c>
      <c r="C571" s="19" t="n">
        <v>141111</v>
      </c>
      <c r="G571" s="20" t="n">
        <f aca="false">$G$11</f>
        <v>14.9</v>
      </c>
      <c r="H571" s="20" t="n">
        <f aca="false">$H$11</f>
        <v>9.2</v>
      </c>
      <c r="I571" s="6" t="n">
        <f aca="false">(3.14*POWER(H571,2)*0.25*G571)</f>
        <v>989.99176</v>
      </c>
      <c r="J571" s="6" t="n">
        <f aca="false">B571-C571/(2*10^5/1.8467)</f>
        <v>10.7458515815</v>
      </c>
      <c r="K571" s="24" t="n">
        <f aca="false">G571-J571</f>
        <v>4.1541484185</v>
      </c>
      <c r="L571" s="6" t="n">
        <f aca="false">I571/K571</f>
        <v>238.314008134902</v>
      </c>
      <c r="M571" s="25" t="n">
        <f aca="false">C571/L571</f>
        <v>592.122137948859</v>
      </c>
      <c r="N571" s="17" t="n">
        <f aca="false">J571/G571</f>
        <v>0.721198092718121</v>
      </c>
      <c r="O571" s="18" t="n">
        <f aca="false">LN(L571/(3.14*H571^2/4))</f>
        <v>1.27725375907943</v>
      </c>
    </row>
    <row r="572" customFormat="false" ht="14.25" hidden="false" customHeight="false" outlineLevel="0" collapsed="false">
      <c r="A572" s="14" t="n">
        <v>55.8</v>
      </c>
      <c r="B572" s="14" t="n">
        <v>12.0694</v>
      </c>
      <c r="C572" s="19" t="n">
        <v>141776</v>
      </c>
      <c r="G572" s="20" t="n">
        <f aca="false">$G$11</f>
        <v>14.9</v>
      </c>
      <c r="H572" s="20" t="n">
        <f aca="false">$H$11</f>
        <v>9.2</v>
      </c>
      <c r="I572" s="6" t="n">
        <f aca="false">(3.14*POWER(H572,2)*0.25*G572)</f>
        <v>989.99176</v>
      </c>
      <c r="J572" s="6" t="n">
        <f aca="false">B572-C572/(2*10^5/1.8467)</f>
        <v>10.760311304</v>
      </c>
      <c r="K572" s="24" t="n">
        <f aca="false">G572-J572</f>
        <v>4.139688696</v>
      </c>
      <c r="L572" s="6" t="n">
        <f aca="false">I572/K572</f>
        <v>239.146426869389</v>
      </c>
      <c r="M572" s="25" t="n">
        <f aca="false">C572/L572</f>
        <v>592.841807657163</v>
      </c>
      <c r="N572" s="17" t="n">
        <f aca="false">J572/G572</f>
        <v>0.722168543892617</v>
      </c>
      <c r="O572" s="18" t="n">
        <f aca="false">LN(L572/(3.14*H572^2/4))</f>
        <v>1.28074062214431</v>
      </c>
    </row>
    <row r="573" customFormat="false" ht="14.25" hidden="false" customHeight="false" outlineLevel="0" collapsed="false">
      <c r="A573" s="14" t="n">
        <v>55.9</v>
      </c>
      <c r="B573" s="14" t="n">
        <v>12.0901</v>
      </c>
      <c r="C573" s="19" t="n">
        <v>142492</v>
      </c>
      <c r="G573" s="20" t="n">
        <f aca="false">$G$11</f>
        <v>14.9</v>
      </c>
      <c r="H573" s="20" t="n">
        <f aca="false">$H$11</f>
        <v>9.2</v>
      </c>
      <c r="I573" s="6" t="n">
        <f aca="false">(3.14*POWER(H573,2)*0.25*G573)</f>
        <v>989.99176</v>
      </c>
      <c r="J573" s="6" t="n">
        <f aca="false">B573-C573/(2*10^5/1.8467)</f>
        <v>10.774400118</v>
      </c>
      <c r="K573" s="24" t="n">
        <f aca="false">G573-J573</f>
        <v>4.125599882</v>
      </c>
      <c r="L573" s="6" t="n">
        <f aca="false">I573/K573</f>
        <v>239.963105564196</v>
      </c>
      <c r="M573" s="25" t="n">
        <f aca="false">C573/L573</f>
        <v>593.807950872181</v>
      </c>
      <c r="N573" s="17" t="n">
        <f aca="false">J573/G573</f>
        <v>0.723114101879195</v>
      </c>
      <c r="O573" s="18" t="n">
        <f aca="false">LN(L573/(3.14*H573^2/4))</f>
        <v>1.2841497777987</v>
      </c>
    </row>
    <row r="574" customFormat="false" ht="14.25" hidden="false" customHeight="false" outlineLevel="0" collapsed="false">
      <c r="A574" s="14" t="n">
        <v>56</v>
      </c>
      <c r="B574" s="14" t="n">
        <v>12.1107</v>
      </c>
      <c r="C574" s="19" t="n">
        <v>143192</v>
      </c>
      <c r="G574" s="20" t="n">
        <f aca="false">$G$11</f>
        <v>14.9</v>
      </c>
      <c r="H574" s="20" t="n">
        <f aca="false">$H$11</f>
        <v>9.2</v>
      </c>
      <c r="I574" s="6" t="n">
        <f aca="false">(3.14*POWER(H574,2)*0.25*G574)</f>
        <v>989.99176</v>
      </c>
      <c r="J574" s="6" t="n">
        <f aca="false">B574-C574/(2*10^5/1.8467)</f>
        <v>10.788536668</v>
      </c>
      <c r="K574" s="24" t="n">
        <f aca="false">G574-J574</f>
        <v>4.111463332</v>
      </c>
      <c r="L574" s="6" t="n">
        <f aca="false">I574/K574</f>
        <v>240.788176874831</v>
      </c>
      <c r="M574" s="25" t="n">
        <f aca="false">C574/L574</f>
        <v>594.680361214061</v>
      </c>
      <c r="N574" s="17" t="n">
        <f aca="false">J574/G574</f>
        <v>0.724062863624161</v>
      </c>
      <c r="O574" s="18" t="n">
        <f aca="false">LN(L574/(3.14*H574^2/4))</f>
        <v>1.28758220596198</v>
      </c>
    </row>
    <row r="575" customFormat="false" ht="14.25" hidden="false" customHeight="false" outlineLevel="0" collapsed="false">
      <c r="A575" s="14" t="n">
        <v>56.1</v>
      </c>
      <c r="B575" s="14" t="n">
        <v>12.1314</v>
      </c>
      <c r="C575" s="19" t="n">
        <v>143960</v>
      </c>
      <c r="G575" s="20" t="n">
        <f aca="false">$G$11</f>
        <v>14.9</v>
      </c>
      <c r="H575" s="20" t="n">
        <f aca="false">$H$11</f>
        <v>9.2</v>
      </c>
      <c r="I575" s="6" t="n">
        <f aca="false">(3.14*POWER(H575,2)*0.25*G575)</f>
        <v>989.99176</v>
      </c>
      <c r="J575" s="6" t="n">
        <f aca="false">B575-C575/(2*10^5/1.8467)</f>
        <v>10.80214534</v>
      </c>
      <c r="K575" s="24" t="n">
        <f aca="false">G575-J575</f>
        <v>4.09785466</v>
      </c>
      <c r="L575" s="6" t="n">
        <f aca="false">I575/K575</f>
        <v>241.587816586936</v>
      </c>
      <c r="M575" s="25" t="n">
        <f aca="false">C575/L575</f>
        <v>595.890976762878</v>
      </c>
      <c r="N575" s="17" t="n">
        <f aca="false">J575/G575</f>
        <v>0.724976197315436</v>
      </c>
      <c r="O575" s="18" t="n">
        <f aca="false">LN(L575/(3.14*H575^2/4))</f>
        <v>1.29089762984466</v>
      </c>
    </row>
    <row r="576" customFormat="false" ht="14.25" hidden="false" customHeight="false" outlineLevel="0" collapsed="false">
      <c r="A576" s="14" t="n">
        <v>56.2</v>
      </c>
      <c r="B576" s="14" t="n">
        <v>12.152</v>
      </c>
      <c r="C576" s="19" t="n">
        <v>144643</v>
      </c>
      <c r="G576" s="20" t="n">
        <f aca="false">$G$11</f>
        <v>14.9</v>
      </c>
      <c r="H576" s="20" t="n">
        <f aca="false">$H$11</f>
        <v>9.2</v>
      </c>
      <c r="I576" s="6" t="n">
        <f aca="false">(3.14*POWER(H576,2)*0.25*G576)</f>
        <v>989.99176</v>
      </c>
      <c r="J576" s="6" t="n">
        <f aca="false">B576-C576/(2*10^5/1.8467)</f>
        <v>10.8164388595</v>
      </c>
      <c r="K576" s="24" t="n">
        <f aca="false">G576-J576</f>
        <v>4.0835611405</v>
      </c>
      <c r="L576" s="6" t="n">
        <f aca="false">I576/K576</f>
        <v>242.43343638998</v>
      </c>
      <c r="M576" s="25" t="n">
        <f aca="false">C576/L576</f>
        <v>596.629747751983</v>
      </c>
      <c r="N576" s="17" t="n">
        <f aca="false">J576/G576</f>
        <v>0.725935493926175</v>
      </c>
      <c r="O576" s="18" t="n">
        <f aca="false">LN(L576/(3.14*H576^2/4))</f>
        <v>1.29439177667476</v>
      </c>
    </row>
    <row r="577" customFormat="false" ht="14.25" hidden="false" customHeight="false" outlineLevel="0" collapsed="false">
      <c r="A577" s="14" t="n">
        <v>56.3</v>
      </c>
      <c r="B577" s="14" t="n">
        <v>12.1735</v>
      </c>
      <c r="C577" s="19" t="n">
        <v>145414</v>
      </c>
      <c r="G577" s="20" t="n">
        <f aca="false">$G$11</f>
        <v>14.9</v>
      </c>
      <c r="H577" s="20" t="n">
        <f aca="false">$H$11</f>
        <v>9.2</v>
      </c>
      <c r="I577" s="6" t="n">
        <f aca="false">(3.14*POWER(H577,2)*0.25*G577)</f>
        <v>989.99176</v>
      </c>
      <c r="J577" s="6" t="n">
        <f aca="false">B577-C577/(2*10^5/1.8467)</f>
        <v>10.830819831</v>
      </c>
      <c r="K577" s="24" t="n">
        <f aca="false">G577-J577</f>
        <v>4.069180169</v>
      </c>
      <c r="L577" s="6" t="n">
        <f aca="false">I577/K577</f>
        <v>243.290225274859</v>
      </c>
      <c r="M577" s="25" t="n">
        <f aca="false">C577/L577</f>
        <v>597.697666791657</v>
      </c>
      <c r="N577" s="17" t="n">
        <f aca="false">J577/G577</f>
        <v>0.726900659798658</v>
      </c>
      <c r="O577" s="18" t="n">
        <f aca="false">LN(L577/(3.14*H577^2/4))</f>
        <v>1.29791966646533</v>
      </c>
    </row>
    <row r="578" customFormat="false" ht="14.25" hidden="false" customHeight="false" outlineLevel="0" collapsed="false">
      <c r="A578" s="14" t="n">
        <v>56.4</v>
      </c>
      <c r="B578" s="14" t="n">
        <v>12.1943</v>
      </c>
      <c r="C578" s="19" t="n">
        <v>146111</v>
      </c>
      <c r="G578" s="20" t="n">
        <f aca="false">$G$11</f>
        <v>14.9</v>
      </c>
      <c r="H578" s="20" t="n">
        <f aca="false">$H$11</f>
        <v>9.2</v>
      </c>
      <c r="I578" s="6" t="n">
        <f aca="false">(3.14*POWER(H578,2)*0.25*G578)</f>
        <v>989.99176</v>
      </c>
      <c r="J578" s="6" t="n">
        <f aca="false">B578-C578/(2*10^5/1.8467)</f>
        <v>10.8451840815</v>
      </c>
      <c r="K578" s="24" t="n">
        <f aca="false">G578-J578</f>
        <v>4.0548159185</v>
      </c>
      <c r="L578" s="6" t="n">
        <f aca="false">I578/K578</f>
        <v>244.152084804439</v>
      </c>
      <c r="M578" s="25" t="n">
        <f aca="false">C578/L578</f>
        <v>598.442565489589</v>
      </c>
      <c r="N578" s="17" t="n">
        <f aca="false">J578/G578</f>
        <v>0.727864703456376</v>
      </c>
      <c r="O578" s="18" t="n">
        <f aca="false">LN(L578/(3.14*H578^2/4))</f>
        <v>1.30145592259203</v>
      </c>
    </row>
    <row r="579" customFormat="false" ht="14.25" hidden="false" customHeight="false" outlineLevel="0" collapsed="false">
      <c r="A579" s="14" t="n">
        <v>56.5</v>
      </c>
      <c r="B579" s="14" t="n">
        <v>12.2151</v>
      </c>
      <c r="C579" s="19" t="n">
        <v>146853</v>
      </c>
      <c r="G579" s="20" t="n">
        <f aca="false">$G$11</f>
        <v>14.9</v>
      </c>
      <c r="H579" s="20" t="n">
        <f aca="false">$H$11</f>
        <v>9.2</v>
      </c>
      <c r="I579" s="6" t="n">
        <f aca="false">(3.14*POWER(H579,2)*0.25*G579)</f>
        <v>989.99176</v>
      </c>
      <c r="J579" s="6" t="n">
        <f aca="false">B579-C579/(2*10^5/1.8467)</f>
        <v>10.8591328245</v>
      </c>
      <c r="K579" s="24" t="n">
        <f aca="false">G579-J579</f>
        <v>4.0408671755</v>
      </c>
      <c r="L579" s="6" t="n">
        <f aca="false">I579/K579</f>
        <v>244.994877832752</v>
      </c>
      <c r="M579" s="25" t="n">
        <f aca="false">C579/L579</f>
        <v>599.412531800974</v>
      </c>
      <c r="N579" s="17" t="n">
        <f aca="false">J579/G579</f>
        <v>0.728800860704698</v>
      </c>
      <c r="O579" s="18" t="n">
        <f aca="false">LN(L579/(3.14*H579^2/4))</f>
        <v>1.30490189661082</v>
      </c>
    </row>
    <row r="580" customFormat="false" ht="14.25" hidden="false" customHeight="false" outlineLevel="0" collapsed="false">
      <c r="A580" s="14" t="n">
        <v>56.6</v>
      </c>
      <c r="B580" s="14" t="n">
        <v>12.2359</v>
      </c>
      <c r="C580" s="19" t="n">
        <v>147615</v>
      </c>
      <c r="G580" s="20" t="n">
        <f aca="false">$G$11</f>
        <v>14.9</v>
      </c>
      <c r="H580" s="20" t="n">
        <f aca="false">$H$11</f>
        <v>9.2</v>
      </c>
      <c r="I580" s="6" t="n">
        <f aca="false">(3.14*POWER(H580,2)*0.25*G580)</f>
        <v>989.99176</v>
      </c>
      <c r="J580" s="6" t="n">
        <f aca="false">B580-C580/(2*10^5/1.8467)</f>
        <v>10.8728968975</v>
      </c>
      <c r="K580" s="24" t="n">
        <f aca="false">G580-J580</f>
        <v>4.0271031025</v>
      </c>
      <c r="L580" s="6" t="n">
        <f aca="false">I580/K580</f>
        <v>245.83223592796</v>
      </c>
      <c r="M580" s="25" t="n">
        <f aca="false">C580/L580</f>
        <v>600.470477123504</v>
      </c>
      <c r="N580" s="17" t="n">
        <f aca="false">J580/G580</f>
        <v>0.729724623993289</v>
      </c>
      <c r="O580" s="18" t="n">
        <f aca="false">LN(L580/(3.14*H580^2/4))</f>
        <v>1.30831392860378</v>
      </c>
    </row>
    <row r="581" customFormat="false" ht="14.25" hidden="false" customHeight="false" outlineLevel="0" collapsed="false">
      <c r="A581" s="14" t="n">
        <v>56.7</v>
      </c>
      <c r="B581" s="14" t="n">
        <v>12.2567</v>
      </c>
      <c r="C581" s="19" t="n">
        <v>148389</v>
      </c>
      <c r="G581" s="20" t="n">
        <f aca="false">$G$11</f>
        <v>14.9</v>
      </c>
      <c r="H581" s="20" t="n">
        <f aca="false">$H$11</f>
        <v>9.2</v>
      </c>
      <c r="I581" s="6" t="n">
        <f aca="false">(3.14*POWER(H581,2)*0.25*G581)</f>
        <v>989.99176</v>
      </c>
      <c r="J581" s="6" t="n">
        <f aca="false">B581-C581/(2*10^5/1.8467)</f>
        <v>10.8865501685</v>
      </c>
      <c r="K581" s="24" t="n">
        <f aca="false">G581-J581</f>
        <v>4.0134498315</v>
      </c>
      <c r="L581" s="6" t="n">
        <f aca="false">I581/K581</f>
        <v>246.668527467303</v>
      </c>
      <c r="M581" s="25" t="n">
        <f aca="false">C581/L581</f>
        <v>601.572488892689</v>
      </c>
      <c r="N581" s="17" t="n">
        <f aca="false">J581/G581</f>
        <v>0.73064095090604</v>
      </c>
      <c r="O581" s="18" t="n">
        <f aca="false">LN(L581/(3.14*H581^2/4))</f>
        <v>1.31171003437775</v>
      </c>
    </row>
    <row r="582" customFormat="false" ht="14.25" hidden="false" customHeight="false" outlineLevel="0" collapsed="false">
      <c r="A582" s="14" t="n">
        <v>56.8</v>
      </c>
      <c r="B582" s="14" t="n">
        <v>12.2775</v>
      </c>
      <c r="C582" s="19" t="n">
        <v>149126</v>
      </c>
      <c r="G582" s="20" t="n">
        <f aca="false">$G$11</f>
        <v>14.9</v>
      </c>
      <c r="H582" s="20" t="n">
        <f aca="false">$H$11</f>
        <v>9.2</v>
      </c>
      <c r="I582" s="6" t="n">
        <f aca="false">(3.14*POWER(H582,2)*0.25*G582)</f>
        <v>989.99176</v>
      </c>
      <c r="J582" s="6" t="n">
        <f aca="false">B582-C582/(2*10^5/1.8467)</f>
        <v>10.900545079</v>
      </c>
      <c r="K582" s="24" t="n">
        <f aca="false">G582-J582</f>
        <v>3.999454921</v>
      </c>
      <c r="L582" s="6" t="n">
        <f aca="false">I582/K582</f>
        <v>247.531671078935</v>
      </c>
      <c r="M582" s="25" t="n">
        <f aca="false">C582/L582</f>
        <v>602.452200762809</v>
      </c>
      <c r="N582" s="17" t="n">
        <f aca="false">J582/G582</f>
        <v>0.731580206644295</v>
      </c>
      <c r="O582" s="18" t="n">
        <f aca="false">LN(L582/(3.14*H582^2/4))</f>
        <v>1.31520313086709</v>
      </c>
    </row>
    <row r="583" customFormat="false" ht="14.25" hidden="false" customHeight="false" outlineLevel="0" collapsed="false">
      <c r="A583" s="14" t="n">
        <v>56.9</v>
      </c>
      <c r="B583" s="14" t="n">
        <v>12.2982</v>
      </c>
      <c r="C583" s="19" t="n">
        <v>149904</v>
      </c>
      <c r="G583" s="20" t="n">
        <f aca="false">$G$11</f>
        <v>14.9</v>
      </c>
      <c r="H583" s="20" t="n">
        <f aca="false">$H$11</f>
        <v>9.2</v>
      </c>
      <c r="I583" s="6" t="n">
        <f aca="false">(3.14*POWER(H583,2)*0.25*G583)</f>
        <v>989.99176</v>
      </c>
      <c r="J583" s="6" t="n">
        <f aca="false">B583-C583/(2*10^5/1.8467)</f>
        <v>10.914061416</v>
      </c>
      <c r="K583" s="24" t="n">
        <f aca="false">G583-J583</f>
        <v>3.985938584</v>
      </c>
      <c r="L583" s="6" t="n">
        <f aca="false">I583/K583</f>
        <v>248.371052171736</v>
      </c>
      <c r="M583" s="25" t="n">
        <f aca="false">C583/L583</f>
        <v>603.548596703407</v>
      </c>
      <c r="N583" s="17" t="n">
        <f aca="false">J583/G583</f>
        <v>0.732487343355705</v>
      </c>
      <c r="O583" s="18" t="n">
        <f aca="false">LN(L583/(3.14*H583^2/4))</f>
        <v>1.31858839920726</v>
      </c>
    </row>
    <row r="584" customFormat="false" ht="14.25" hidden="false" customHeight="false" outlineLevel="0" collapsed="false">
      <c r="A584" s="14" t="n">
        <v>57</v>
      </c>
      <c r="B584" s="14" t="n">
        <v>12.3189</v>
      </c>
      <c r="C584" s="19" t="n">
        <v>150689</v>
      </c>
      <c r="G584" s="20" t="n">
        <f aca="false">$G$11</f>
        <v>14.9</v>
      </c>
      <c r="H584" s="20" t="n">
        <f aca="false">$H$11</f>
        <v>9.2</v>
      </c>
      <c r="I584" s="6" t="n">
        <f aca="false">(3.14*POWER(H584,2)*0.25*G584)</f>
        <v>989.99176</v>
      </c>
      <c r="J584" s="6" t="n">
        <f aca="false">B584-C584/(2*10^5/1.8467)</f>
        <v>10.9275131185</v>
      </c>
      <c r="K584" s="24" t="n">
        <f aca="false">G584-J584</f>
        <v>3.9724868815</v>
      </c>
      <c r="L584" s="6" t="n">
        <f aca="false">I584/K584</f>
        <v>249.212090444005</v>
      </c>
      <c r="M584" s="25" t="n">
        <f aca="false">C584/L584</f>
        <v>604.661674847025</v>
      </c>
      <c r="N584" s="17" t="n">
        <f aca="false">J584/G584</f>
        <v>0.733390142181208</v>
      </c>
      <c r="O584" s="18" t="n">
        <f aca="false">LN(L584/(3.14*H584^2/4))</f>
        <v>1.32196889585664</v>
      </c>
    </row>
    <row r="585" customFormat="false" ht="14.25" hidden="false" customHeight="false" outlineLevel="0" collapsed="false">
      <c r="A585" s="14" t="n">
        <v>57.1</v>
      </c>
      <c r="B585" s="14" t="n">
        <v>12.3402</v>
      </c>
      <c r="C585" s="19" t="n">
        <v>151477</v>
      </c>
      <c r="G585" s="20" t="n">
        <f aca="false">$G$11</f>
        <v>14.9</v>
      </c>
      <c r="H585" s="20" t="n">
        <f aca="false">$H$11</f>
        <v>9.2</v>
      </c>
      <c r="I585" s="6" t="n">
        <f aca="false">(3.14*POWER(H585,2)*0.25*G585)</f>
        <v>989.99176</v>
      </c>
      <c r="J585" s="6" t="n">
        <f aca="false">B585-C585/(2*10^5/1.8467)</f>
        <v>10.9415371205</v>
      </c>
      <c r="K585" s="24" t="n">
        <f aca="false">G585-J585</f>
        <v>3.9584628795</v>
      </c>
      <c r="L585" s="6" t="n">
        <f aca="false">I585/K585</f>
        <v>250.094996501533</v>
      </c>
      <c r="M585" s="25" t="n">
        <f aca="false">C585/L585</f>
        <v>605.677850892437</v>
      </c>
      <c r="N585" s="17" t="n">
        <f aca="false">J585/G585</f>
        <v>0.734331350369127</v>
      </c>
      <c r="O585" s="18" t="n">
        <f aca="false">LN(L585/(3.14*H585^2/4))</f>
        <v>1.32550542478172</v>
      </c>
    </row>
    <row r="586" customFormat="false" ht="14.25" hidden="false" customHeight="false" outlineLevel="0" collapsed="false">
      <c r="A586" s="14" t="n">
        <v>57.2</v>
      </c>
      <c r="B586" s="14" t="n">
        <v>12.3609</v>
      </c>
      <c r="C586" s="19" t="n">
        <v>152263</v>
      </c>
      <c r="G586" s="20" t="n">
        <f aca="false">$G$11</f>
        <v>14.9</v>
      </c>
      <c r="H586" s="20" t="n">
        <f aca="false">$H$11</f>
        <v>9.2</v>
      </c>
      <c r="I586" s="6" t="n">
        <f aca="false">(3.14*POWER(H586,2)*0.25*G586)</f>
        <v>989.99176</v>
      </c>
      <c r="J586" s="6" t="n">
        <f aca="false">B586-C586/(2*10^5/1.8467)</f>
        <v>10.9549795895</v>
      </c>
      <c r="K586" s="24" t="n">
        <f aca="false">G586-J586</f>
        <v>3.9450204105</v>
      </c>
      <c r="L586" s="6" t="n">
        <f aca="false">I586/K586</f>
        <v>250.947183280739</v>
      </c>
      <c r="M586" s="25" t="n">
        <f aca="false">C586/L586</f>
        <v>606.753174151633</v>
      </c>
      <c r="N586" s="17" t="n">
        <f aca="false">J586/G586</f>
        <v>0.735233529496644</v>
      </c>
      <c r="O586" s="18" t="n">
        <f aca="false">LN(L586/(3.14*H586^2/4))</f>
        <v>1.3289070849027</v>
      </c>
    </row>
    <row r="587" customFormat="false" ht="14.25" hidden="false" customHeight="false" outlineLevel="0" collapsed="false">
      <c r="A587" s="14" t="n">
        <v>57.3</v>
      </c>
      <c r="B587" s="14" t="n">
        <v>12.3815</v>
      </c>
      <c r="C587" s="19" t="n">
        <v>153072</v>
      </c>
      <c r="G587" s="20" t="n">
        <f aca="false">$G$11</f>
        <v>14.9</v>
      </c>
      <c r="H587" s="20" t="n">
        <f aca="false">$H$11</f>
        <v>9.2</v>
      </c>
      <c r="I587" s="6" t="n">
        <f aca="false">(3.14*POWER(H587,2)*0.25*G587)</f>
        <v>989.99176</v>
      </c>
      <c r="J587" s="6" t="n">
        <f aca="false">B587-C587/(2*10^5/1.8467)</f>
        <v>10.968109688</v>
      </c>
      <c r="K587" s="24" t="n">
        <f aca="false">G587-J587</f>
        <v>3.931890312</v>
      </c>
      <c r="L587" s="6" t="n">
        <f aca="false">I587/K587</f>
        <v>251.785192729964</v>
      </c>
      <c r="M587" s="25" t="n">
        <f aca="false">C587/L587</f>
        <v>607.946791232347</v>
      </c>
      <c r="N587" s="17" t="n">
        <f aca="false">J587/G587</f>
        <v>0.736114744161074</v>
      </c>
      <c r="O587" s="18" t="n">
        <f aca="false">LN(L587/(3.14*H587^2/4))</f>
        <v>1.33224090729161</v>
      </c>
    </row>
    <row r="588" customFormat="false" ht="14.25" hidden="false" customHeight="false" outlineLevel="0" collapsed="false">
      <c r="A588" s="14" t="n">
        <v>57.4</v>
      </c>
      <c r="B588" s="14" t="n">
        <v>12.4023</v>
      </c>
      <c r="C588" s="19" t="n">
        <v>153833</v>
      </c>
      <c r="G588" s="20" t="n">
        <f aca="false">$G$11</f>
        <v>14.9</v>
      </c>
      <c r="H588" s="20" t="n">
        <f aca="false">$H$11</f>
        <v>9.2</v>
      </c>
      <c r="I588" s="6" t="n">
        <f aca="false">(3.14*POWER(H588,2)*0.25*G588)</f>
        <v>989.99176</v>
      </c>
      <c r="J588" s="6" t="n">
        <f aca="false">B588-C588/(2*10^5/1.8467)</f>
        <v>10.9818829945</v>
      </c>
      <c r="K588" s="24" t="n">
        <f aca="false">G588-J588</f>
        <v>3.9181170055</v>
      </c>
      <c r="L588" s="6" t="n">
        <f aca="false">I588/K588</f>
        <v>252.67028999142</v>
      </c>
      <c r="M588" s="25" t="n">
        <f aca="false">C588/L588</f>
        <v>608.829000058628</v>
      </c>
      <c r="N588" s="17" t="n">
        <f aca="false">J588/G588</f>
        <v>0.737039127147651</v>
      </c>
      <c r="O588" s="18" t="n">
        <f aca="false">LN(L588/(3.14*H588^2/4))</f>
        <v>1.33575003029662</v>
      </c>
    </row>
    <row r="589" customFormat="false" ht="14.25" hidden="false" customHeight="false" outlineLevel="0" collapsed="false">
      <c r="A589" s="14" t="n">
        <v>57.5</v>
      </c>
      <c r="B589" s="14" t="n">
        <v>12.423</v>
      </c>
      <c r="C589" s="19" t="n">
        <v>154647</v>
      </c>
      <c r="G589" s="20" t="n">
        <f aca="false">$G$11</f>
        <v>14.9</v>
      </c>
      <c r="H589" s="20" t="n">
        <f aca="false">$H$11</f>
        <v>9.2</v>
      </c>
      <c r="I589" s="6" t="n">
        <f aca="false">(3.14*POWER(H589,2)*0.25*G589)</f>
        <v>989.99176</v>
      </c>
      <c r="J589" s="6" t="n">
        <f aca="false">B589-C589/(2*10^5/1.8467)</f>
        <v>10.9950669255</v>
      </c>
      <c r="K589" s="24" t="n">
        <f aca="false">G589-J589</f>
        <v>3.9049330745</v>
      </c>
      <c r="L589" s="6" t="n">
        <f aca="false">I589/K589</f>
        <v>253.523361633224</v>
      </c>
      <c r="M589" s="25" t="n">
        <f aca="false">C589/L589</f>
        <v>609.991122726316</v>
      </c>
      <c r="N589" s="17" t="n">
        <f aca="false">J589/G589</f>
        <v>0.737923954731544</v>
      </c>
      <c r="O589" s="18" t="n">
        <f aca="false">LN(L589/(3.14*H589^2/4))</f>
        <v>1.33912056821892</v>
      </c>
    </row>
    <row r="590" customFormat="false" ht="14.25" hidden="false" customHeight="false" outlineLevel="0" collapsed="false">
      <c r="A590" s="14" t="n">
        <v>57.6</v>
      </c>
      <c r="B590" s="14" t="n">
        <v>12.4437</v>
      </c>
      <c r="C590" s="19" t="n">
        <v>155464</v>
      </c>
      <c r="G590" s="20" t="n">
        <f aca="false">$G$11</f>
        <v>14.9</v>
      </c>
      <c r="H590" s="20" t="n">
        <f aca="false">$H$11</f>
        <v>9.2</v>
      </c>
      <c r="I590" s="6" t="n">
        <f aca="false">(3.14*POWER(H590,2)*0.25*G590)</f>
        <v>989.99176</v>
      </c>
      <c r="J590" s="6" t="n">
        <f aca="false">B590-C590/(2*10^5/1.8467)</f>
        <v>11.008223156</v>
      </c>
      <c r="K590" s="24" t="n">
        <f aca="false">G590-J590</f>
        <v>3.891776844</v>
      </c>
      <c r="L590" s="6" t="n">
        <f aca="false">I590/K590</f>
        <v>254.380402495658</v>
      </c>
      <c r="M590" s="25" t="n">
        <f aca="false">C590/L590</f>
        <v>611.147708214881</v>
      </c>
      <c r="N590" s="17" t="n">
        <f aca="false">J590/G590</f>
        <v>0.738806923221477</v>
      </c>
      <c r="O590" s="18" t="n">
        <f aca="false">LN(L590/(3.14*H590^2/4))</f>
        <v>1.34249538737324</v>
      </c>
    </row>
    <row r="591" customFormat="false" ht="14.25" hidden="false" customHeight="false" outlineLevel="0" collapsed="false">
      <c r="A591" s="14" t="n">
        <v>57.7</v>
      </c>
      <c r="B591" s="14" t="n">
        <v>12.4644</v>
      </c>
      <c r="C591" s="19" t="n">
        <v>156284</v>
      </c>
      <c r="G591" s="20" t="n">
        <f aca="false">$G$11</f>
        <v>14.9</v>
      </c>
      <c r="H591" s="20" t="n">
        <f aca="false">$H$11</f>
        <v>9.2</v>
      </c>
      <c r="I591" s="6" t="n">
        <f aca="false">(3.14*POWER(H591,2)*0.25*G591)</f>
        <v>989.99176</v>
      </c>
      <c r="J591" s="6" t="n">
        <f aca="false">B591-C591/(2*10^5/1.8467)</f>
        <v>11.021351686</v>
      </c>
      <c r="K591" s="24" t="n">
        <f aca="false">G591-J591</f>
        <v>3.878648314</v>
      </c>
      <c r="L591" s="6" t="n">
        <f aca="false">I591/K591</f>
        <v>255.241434606644</v>
      </c>
      <c r="M591" s="25" t="n">
        <f aca="false">C591/L591</f>
        <v>612.298705501525</v>
      </c>
      <c r="N591" s="17" t="n">
        <f aca="false">J591/G591</f>
        <v>0.73968803261745</v>
      </c>
      <c r="O591" s="18" t="n">
        <f aca="false">LN(L591/(3.14*H591^2/4))</f>
        <v>1.3458744926925</v>
      </c>
    </row>
    <row r="592" customFormat="false" ht="14.25" hidden="false" customHeight="false" outlineLevel="0" collapsed="false">
      <c r="A592" s="14" t="n">
        <v>57.8</v>
      </c>
      <c r="B592" s="14" t="n">
        <v>12.485</v>
      </c>
      <c r="C592" s="19" t="n">
        <v>157062</v>
      </c>
      <c r="G592" s="20" t="n">
        <f aca="false">$G$11</f>
        <v>14.9</v>
      </c>
      <c r="H592" s="20" t="n">
        <f aca="false">$H$11</f>
        <v>9.2</v>
      </c>
      <c r="I592" s="6" t="n">
        <f aca="false">(3.14*POWER(H592,2)*0.25*G592)</f>
        <v>989.99176</v>
      </c>
      <c r="J592" s="6" t="n">
        <f aca="false">B592-C592/(2*10^5/1.8467)</f>
        <v>11.034768023</v>
      </c>
      <c r="K592" s="24" t="n">
        <f aca="false">G592-J592</f>
        <v>3.865231977</v>
      </c>
      <c r="L592" s="6" t="n">
        <f aca="false">I592/K592</f>
        <v>256.127385339594</v>
      </c>
      <c r="M592" s="25" t="n">
        <f aca="false">C592/L592</f>
        <v>613.218300697345</v>
      </c>
      <c r="N592" s="17" t="n">
        <f aca="false">J592/G592</f>
        <v>0.740588457919463</v>
      </c>
      <c r="O592" s="18" t="n">
        <f aca="false">LN(L592/(3.14*H592^2/4))</f>
        <v>1.34933951279077</v>
      </c>
    </row>
    <row r="593" customFormat="false" ht="14.25" hidden="false" customHeight="false" outlineLevel="0" collapsed="false">
      <c r="A593" s="14" t="n">
        <v>57.9</v>
      </c>
      <c r="B593" s="14" t="n">
        <v>12.5062</v>
      </c>
      <c r="C593" s="19" t="n">
        <v>157953</v>
      </c>
      <c r="G593" s="20" t="n">
        <f aca="false">$G$11</f>
        <v>14.9</v>
      </c>
      <c r="H593" s="20" t="n">
        <f aca="false">$H$11</f>
        <v>9.2</v>
      </c>
      <c r="I593" s="6" t="n">
        <f aca="false">(3.14*POWER(H593,2)*0.25*G593)</f>
        <v>989.99176</v>
      </c>
      <c r="J593" s="6" t="n">
        <f aca="false">B593-C593/(2*10^5/1.8467)</f>
        <v>11.0477409745</v>
      </c>
      <c r="K593" s="24" t="n">
        <f aca="false">G593-J593</f>
        <v>3.8522590255</v>
      </c>
      <c r="L593" s="6" t="n">
        <f aca="false">I593/K593</f>
        <v>256.989925507801</v>
      </c>
      <c r="M593" s="25" t="n">
        <f aca="false">C593/L593</f>
        <v>614.627206447457</v>
      </c>
      <c r="N593" s="17" t="n">
        <f aca="false">J593/G593</f>
        <v>0.741459125805369</v>
      </c>
      <c r="O593" s="18" t="n">
        <f aca="false">LN(L593/(3.14*H593^2/4))</f>
        <v>1.35270147685785</v>
      </c>
    </row>
    <row r="594" customFormat="false" ht="14.25" hidden="false" customHeight="false" outlineLevel="0" collapsed="false">
      <c r="A594" s="14" t="n">
        <v>58</v>
      </c>
      <c r="B594" s="14" t="n">
        <v>12.5269</v>
      </c>
      <c r="C594" s="19" t="n">
        <v>158746</v>
      </c>
      <c r="G594" s="20" t="n">
        <f aca="false">$G$11</f>
        <v>14.9</v>
      </c>
      <c r="H594" s="20" t="n">
        <f aca="false">$H$11</f>
        <v>9.2</v>
      </c>
      <c r="I594" s="6" t="n">
        <f aca="false">(3.14*POWER(H594,2)*0.25*G594)</f>
        <v>989.99176</v>
      </c>
      <c r="J594" s="6" t="n">
        <f aca="false">B594-C594/(2*10^5/1.8467)</f>
        <v>11.061118809</v>
      </c>
      <c r="K594" s="24" t="n">
        <f aca="false">G594-J594</f>
        <v>3.838881191</v>
      </c>
      <c r="L594" s="6" t="n">
        <f aca="false">I594/K594</f>
        <v>257.885490783348</v>
      </c>
      <c r="M594" s="25" t="n">
        <f aca="false">C594/L594</f>
        <v>615.56778366164</v>
      </c>
      <c r="N594" s="17" t="n">
        <f aca="false">J594/G594</f>
        <v>0.74235696704698</v>
      </c>
      <c r="O594" s="18" t="n">
        <f aca="false">LN(L594/(3.14*H594^2/4))</f>
        <v>1.35618024531475</v>
      </c>
    </row>
    <row r="595" customFormat="false" ht="14.25" hidden="false" customHeight="false" outlineLevel="0" collapsed="false">
      <c r="A595" s="14" t="n">
        <v>58.1</v>
      </c>
      <c r="B595" s="14" t="n">
        <v>12.5476</v>
      </c>
      <c r="C595" s="19" t="n">
        <v>159581</v>
      </c>
      <c r="G595" s="20" t="n">
        <f aca="false">$G$11</f>
        <v>14.9</v>
      </c>
      <c r="H595" s="20" t="n">
        <f aca="false">$H$11</f>
        <v>9.2</v>
      </c>
      <c r="I595" s="6" t="n">
        <f aca="false">(3.14*POWER(H595,2)*0.25*G595)</f>
        <v>989.99176</v>
      </c>
      <c r="J595" s="6" t="n">
        <f aca="false">B595-C595/(2*10^5/1.8467)</f>
        <v>11.0741088365</v>
      </c>
      <c r="K595" s="24" t="n">
        <f aca="false">G595-J595</f>
        <v>3.8258911635</v>
      </c>
      <c r="L595" s="6" t="n">
        <f aca="false">I595/K595</f>
        <v>258.761087990369</v>
      </c>
      <c r="M595" s="25" t="n">
        <f aca="false">C595/L595</f>
        <v>616.711736835561</v>
      </c>
      <c r="N595" s="17" t="n">
        <f aca="false">J595/G595</f>
        <v>0.743228780973154</v>
      </c>
      <c r="O595" s="18" t="n">
        <f aca="false">LN(L595/(3.14*H595^2/4))</f>
        <v>1.35956978888788</v>
      </c>
    </row>
    <row r="596" customFormat="false" ht="14.25" hidden="false" customHeight="false" outlineLevel="0" collapsed="false">
      <c r="A596" s="14" t="n">
        <v>58.2</v>
      </c>
      <c r="B596" s="14" t="n">
        <v>12.5682</v>
      </c>
      <c r="C596" s="19" t="n">
        <v>160444</v>
      </c>
      <c r="G596" s="20" t="n">
        <f aca="false">$G$11</f>
        <v>14.9</v>
      </c>
      <c r="H596" s="20" t="n">
        <f aca="false">$H$11</f>
        <v>9.2</v>
      </c>
      <c r="I596" s="6" t="n">
        <f aca="false">(3.14*POWER(H596,2)*0.25*G596)</f>
        <v>989.99176</v>
      </c>
      <c r="J596" s="6" t="n">
        <f aca="false">B596-C596/(2*10^5/1.8467)</f>
        <v>11.086740326</v>
      </c>
      <c r="K596" s="24" t="n">
        <f aca="false">G596-J596</f>
        <v>3.813259674</v>
      </c>
      <c r="L596" s="6" t="n">
        <f aca="false">I596/K596</f>
        <v>259.618238629295</v>
      </c>
      <c r="M596" s="25" t="n">
        <f aca="false">C596/L596</f>
        <v>617.999724699988</v>
      </c>
      <c r="N596" s="17" t="n">
        <f aca="false">J596/G596</f>
        <v>0.744076531946309</v>
      </c>
      <c r="O596" s="18" t="n">
        <f aca="false">LN(L596/(3.14*H596^2/4))</f>
        <v>1.36287683211317</v>
      </c>
    </row>
    <row r="597" customFormat="false" ht="14.25" hidden="false" customHeight="false" outlineLevel="0" collapsed="false">
      <c r="A597" s="14" t="n">
        <v>58.3</v>
      </c>
      <c r="B597" s="14" t="n">
        <v>12.5889</v>
      </c>
      <c r="C597" s="19" t="n">
        <v>161274</v>
      </c>
      <c r="G597" s="20" t="n">
        <f aca="false">$G$11</f>
        <v>14.9</v>
      </c>
      <c r="H597" s="20" t="n">
        <f aca="false">$H$11</f>
        <v>9.2</v>
      </c>
      <c r="I597" s="6" t="n">
        <f aca="false">(3.14*POWER(H597,2)*0.25*G597)</f>
        <v>989.99176</v>
      </c>
      <c r="J597" s="6" t="n">
        <f aca="false">B597-C597/(2*10^5/1.8467)</f>
        <v>11.099776521</v>
      </c>
      <c r="K597" s="24" t="n">
        <f aca="false">G597-J597</f>
        <v>3.800223479</v>
      </c>
      <c r="L597" s="6" t="n">
        <f aca="false">I597/K597</f>
        <v>260.508826775763</v>
      </c>
      <c r="M597" s="25" t="n">
        <f aca="false">C597/L597</f>
        <v>619.073073246838</v>
      </c>
      <c r="N597" s="17" t="n">
        <f aca="false">J597/G597</f>
        <v>0.744951444362416</v>
      </c>
      <c r="O597" s="18" t="n">
        <f aca="false">LN(L597/(3.14*H597^2/4))</f>
        <v>1.36630133768517</v>
      </c>
    </row>
    <row r="598" customFormat="false" ht="14.25" hidden="false" customHeight="false" outlineLevel="0" collapsed="false">
      <c r="A598" s="14" t="n">
        <v>58.4</v>
      </c>
      <c r="B598" s="14" t="n">
        <v>12.6096</v>
      </c>
      <c r="C598" s="19" t="n">
        <v>162140</v>
      </c>
      <c r="G598" s="20" t="n">
        <f aca="false">$G$11</f>
        <v>14.9</v>
      </c>
      <c r="H598" s="20" t="n">
        <f aca="false">$H$11</f>
        <v>9.2</v>
      </c>
      <c r="I598" s="6" t="n">
        <f aca="false">(3.14*POWER(H598,2)*0.25*G598)</f>
        <v>989.99176</v>
      </c>
      <c r="J598" s="6" t="n">
        <f aca="false">B598-C598/(2*10^5/1.8467)</f>
        <v>11.11248031</v>
      </c>
      <c r="K598" s="24" t="n">
        <f aca="false">G598-J598</f>
        <v>3.78751969</v>
      </c>
      <c r="L598" s="6" t="n">
        <f aca="false">I598/K598</f>
        <v>261.382604191821</v>
      </c>
      <c r="M598" s="25" t="n">
        <f aca="false">C598/L598</f>
        <v>620.316721157962</v>
      </c>
      <c r="N598" s="17" t="n">
        <f aca="false">J598/G598</f>
        <v>0.745804047651007</v>
      </c>
      <c r="O598" s="18" t="n">
        <f aca="false">LN(L598/(3.14*H598^2/4))</f>
        <v>1.36964984344957</v>
      </c>
    </row>
    <row r="599" customFormat="false" ht="14.25" hidden="false" customHeight="false" outlineLevel="0" collapsed="false">
      <c r="A599" s="14" t="n">
        <v>58.5</v>
      </c>
      <c r="B599" s="14" t="n">
        <v>12.6302</v>
      </c>
      <c r="C599" s="19" t="n">
        <v>163009</v>
      </c>
      <c r="G599" s="20" t="n">
        <f aca="false">$G$11</f>
        <v>14.9</v>
      </c>
      <c r="H599" s="20" t="n">
        <f aca="false">$H$11</f>
        <v>9.2</v>
      </c>
      <c r="I599" s="6" t="n">
        <f aca="false">(3.14*POWER(H599,2)*0.25*G599)</f>
        <v>989.99176</v>
      </c>
      <c r="J599" s="6" t="n">
        <f aca="false">B599-C599/(2*10^5/1.8467)</f>
        <v>11.1250563985</v>
      </c>
      <c r="K599" s="24" t="n">
        <f aca="false">G599-J599</f>
        <v>3.7749436015</v>
      </c>
      <c r="L599" s="6" t="n">
        <f aca="false">I599/K599</f>
        <v>262.253390913342</v>
      </c>
      <c r="M599" s="25" t="n">
        <f aca="false">C599/L599</f>
        <v>621.57060937246</v>
      </c>
      <c r="N599" s="17" t="n">
        <f aca="false">J599/G599</f>
        <v>0.746648080436242</v>
      </c>
      <c r="O599" s="18" t="n">
        <f aca="false">LN(L599/(3.14*H599^2/4))</f>
        <v>1.37297577036203</v>
      </c>
    </row>
    <row r="600" customFormat="false" ht="14.25" hidden="false" customHeight="false" outlineLevel="0" collapsed="false">
      <c r="A600" s="14" t="n">
        <v>58.6</v>
      </c>
      <c r="B600" s="14" t="n">
        <v>12.6509</v>
      </c>
      <c r="C600" s="19" t="n">
        <v>163890</v>
      </c>
      <c r="G600" s="20" t="n">
        <f aca="false">$G$11</f>
        <v>14.9</v>
      </c>
      <c r="H600" s="20" t="n">
        <f aca="false">$H$11</f>
        <v>9.2</v>
      </c>
      <c r="I600" s="6" t="n">
        <f aca="false">(3.14*POWER(H600,2)*0.25*G600)</f>
        <v>989.99176</v>
      </c>
      <c r="J600" s="6" t="n">
        <f aca="false">B600-C600/(2*10^5/1.8467)</f>
        <v>11.137621685</v>
      </c>
      <c r="K600" s="24" t="n">
        <f aca="false">G600-J600</f>
        <v>3.762378315</v>
      </c>
      <c r="L600" s="6" t="n">
        <f aca="false">I600/K600</f>
        <v>263.129243556678</v>
      </c>
      <c r="M600" s="25" t="n">
        <f aca="false">C600/L600</f>
        <v>622.849812452328</v>
      </c>
      <c r="N600" s="17" t="n">
        <f aca="false">J600/G600</f>
        <v>0.747491388255034</v>
      </c>
      <c r="O600" s="18" t="n">
        <f aca="false">LN(L600/(3.14*H600^2/4))</f>
        <v>1.37630992492766</v>
      </c>
    </row>
    <row r="601" customFormat="false" ht="14.25" hidden="false" customHeight="false" outlineLevel="0" collapsed="false">
      <c r="A601" s="14" t="n">
        <v>58.7</v>
      </c>
      <c r="B601" s="14" t="n">
        <v>12.6722</v>
      </c>
      <c r="C601" s="19" t="n">
        <v>164818</v>
      </c>
      <c r="G601" s="20" t="n">
        <f aca="false">$G$11</f>
        <v>14.9</v>
      </c>
      <c r="H601" s="20" t="n">
        <f aca="false">$H$11</f>
        <v>9.2</v>
      </c>
      <c r="I601" s="6" t="n">
        <f aca="false">(3.14*POWER(H601,2)*0.25*G601)</f>
        <v>989.99176</v>
      </c>
      <c r="J601" s="6" t="n">
        <f aca="false">B601-C601/(2*10^5/1.8467)</f>
        <v>11.150352997</v>
      </c>
      <c r="K601" s="24" t="n">
        <f aca="false">G601-J601</f>
        <v>3.749647003</v>
      </c>
      <c r="L601" s="6" t="n">
        <f aca="false">I601/K601</f>
        <v>264.022655788113</v>
      </c>
      <c r="M601" s="25" t="n">
        <f aca="false">C601/L601</f>
        <v>624.257033957994</v>
      </c>
      <c r="N601" s="17" t="n">
        <f aca="false">J601/G601</f>
        <v>0.748345838724832</v>
      </c>
      <c r="O601" s="18" t="n">
        <f aca="false">LN(L601/(3.14*H601^2/4))</f>
        <v>1.37969950993317</v>
      </c>
    </row>
    <row r="602" customFormat="false" ht="14.25" hidden="false" customHeight="false" outlineLevel="0" collapsed="false">
      <c r="A602" s="14" t="n">
        <v>58.8</v>
      </c>
      <c r="B602" s="14" t="n">
        <v>12.6929</v>
      </c>
      <c r="C602" s="19" t="n">
        <v>165705</v>
      </c>
      <c r="G602" s="20" t="n">
        <f aca="false">$G$11</f>
        <v>14.9</v>
      </c>
      <c r="H602" s="20" t="n">
        <f aca="false">$H$11</f>
        <v>9.2</v>
      </c>
      <c r="I602" s="6" t="n">
        <f aca="false">(3.14*POWER(H602,2)*0.25*G602)</f>
        <v>989.99176</v>
      </c>
      <c r="J602" s="6" t="n">
        <f aca="false">B602-C602/(2*10^5/1.8467)</f>
        <v>11.1628628825</v>
      </c>
      <c r="K602" s="24" t="n">
        <f aca="false">G602-J602</f>
        <v>3.7371371175</v>
      </c>
      <c r="L602" s="6" t="n">
        <f aca="false">I602/K602</f>
        <v>264.90645884095</v>
      </c>
      <c r="M602" s="25" t="n">
        <f aca="false">C602/L602</f>
        <v>625.522687234627</v>
      </c>
      <c r="N602" s="17" t="n">
        <f aca="false">J602/G602</f>
        <v>0.749185428355705</v>
      </c>
      <c r="O602" s="18" t="n">
        <f aca="false">LN(L602/(3.14*H602^2/4))</f>
        <v>1.38304137125606</v>
      </c>
    </row>
    <row r="603" customFormat="false" ht="14.25" hidden="false" customHeight="false" outlineLevel="0" collapsed="false">
      <c r="A603" s="14" t="n">
        <v>58.9</v>
      </c>
      <c r="B603" s="14" t="n">
        <v>12.7135</v>
      </c>
      <c r="C603" s="19" t="n">
        <v>166550</v>
      </c>
      <c r="G603" s="20" t="n">
        <f aca="false">$G$11</f>
        <v>14.9</v>
      </c>
      <c r="H603" s="20" t="n">
        <f aca="false">$H$11</f>
        <v>9.2</v>
      </c>
      <c r="I603" s="6" t="n">
        <f aca="false">(3.14*POWER(H603,2)*0.25*G603)</f>
        <v>989.99176</v>
      </c>
      <c r="J603" s="6" t="n">
        <f aca="false">B603-C603/(2*10^5/1.8467)</f>
        <v>11.175660575</v>
      </c>
      <c r="K603" s="24" t="n">
        <f aca="false">G603-J603</f>
        <v>3.724339425</v>
      </c>
      <c r="L603" s="6" t="n">
        <f aca="false">I603/K603</f>
        <v>265.816738763009</v>
      </c>
      <c r="M603" s="25" t="n">
        <f aca="false">C603/L603</f>
        <v>626.559488973676</v>
      </c>
      <c r="N603" s="17" t="n">
        <f aca="false">J603/G603</f>
        <v>0.750044333892618</v>
      </c>
      <c r="O603" s="18" t="n">
        <f aca="false">LN(L603/(3.14*H603^2/4))</f>
        <v>1.38647171241617</v>
      </c>
    </row>
    <row r="604" customFormat="false" ht="14.25" hidden="false" customHeight="false" outlineLevel="0" collapsed="false">
      <c r="A604" s="14" t="n">
        <v>59</v>
      </c>
      <c r="B604" s="14" t="n">
        <v>12.7342</v>
      </c>
      <c r="C604" s="19" t="n">
        <v>167451</v>
      </c>
      <c r="G604" s="20" t="n">
        <f aca="false">$G$11</f>
        <v>14.9</v>
      </c>
      <c r="H604" s="20" t="n">
        <f aca="false">$H$11</f>
        <v>9.2</v>
      </c>
      <c r="I604" s="6" t="n">
        <f aca="false">(3.14*POWER(H604,2)*0.25*G604)</f>
        <v>989.99176</v>
      </c>
      <c r="J604" s="6" t="n">
        <f aca="false">B604-C604/(2*10^5/1.8467)</f>
        <v>11.1880411915</v>
      </c>
      <c r="K604" s="24" t="n">
        <f aca="false">G604-J604</f>
        <v>3.7119588085</v>
      </c>
      <c r="L604" s="6" t="n">
        <f aca="false">I604/K604</f>
        <v>266.703325945596</v>
      </c>
      <c r="M604" s="25" t="n">
        <f aca="false">C604/L604</f>
        <v>627.85493734022</v>
      </c>
      <c r="N604" s="17" t="n">
        <f aca="false">J604/G604</f>
        <v>0.750875247751678</v>
      </c>
      <c r="O604" s="18" t="n">
        <f aca="false">LN(L604/(3.14*H604^2/4))</f>
        <v>1.38980149493709</v>
      </c>
    </row>
    <row r="605" customFormat="false" ht="14.25" hidden="false" customHeight="false" outlineLevel="0" collapsed="false">
      <c r="A605" s="14" t="n">
        <v>59.1</v>
      </c>
      <c r="B605" s="14" t="n">
        <v>12.7549</v>
      </c>
      <c r="C605" s="19" t="n">
        <v>168359</v>
      </c>
      <c r="G605" s="20" t="n">
        <f aca="false">$G$11</f>
        <v>14.9</v>
      </c>
      <c r="H605" s="20" t="n">
        <f aca="false">$H$11</f>
        <v>9.2</v>
      </c>
      <c r="I605" s="6" t="n">
        <f aca="false">(3.14*POWER(H605,2)*0.25*G605)</f>
        <v>989.99176</v>
      </c>
      <c r="J605" s="6" t="n">
        <f aca="false">B605-C605/(2*10^5/1.8467)</f>
        <v>11.2003571735</v>
      </c>
      <c r="K605" s="24" t="n">
        <f aca="false">G605-J605</f>
        <v>3.6996428265</v>
      </c>
      <c r="L605" s="6" t="n">
        <f aca="false">I605/K605</f>
        <v>267.5911720204</v>
      </c>
      <c r="M605" s="25" t="n">
        <f aca="false">C605/L605</f>
        <v>629.165000955881</v>
      </c>
      <c r="N605" s="17" t="n">
        <f aca="false">J605/G605</f>
        <v>0.751701823724832</v>
      </c>
      <c r="O605" s="18" t="n">
        <f aca="false">LN(L605/(3.14*H605^2/4))</f>
        <v>1.39312493133926</v>
      </c>
    </row>
    <row r="606" customFormat="false" ht="14.25" hidden="false" customHeight="false" outlineLevel="0" collapsed="false">
      <c r="A606" s="14" t="n">
        <v>59.2</v>
      </c>
      <c r="B606" s="14" t="n">
        <v>12.7758</v>
      </c>
      <c r="C606" s="19" t="n">
        <v>169219</v>
      </c>
      <c r="G606" s="20" t="n">
        <f aca="false">$G$11</f>
        <v>14.9</v>
      </c>
      <c r="H606" s="20" t="n">
        <f aca="false">$H$11</f>
        <v>9.2</v>
      </c>
      <c r="I606" s="6" t="n">
        <f aca="false">(3.14*POWER(H606,2)*0.25*G606)</f>
        <v>989.99176</v>
      </c>
      <c r="J606" s="6" t="n">
        <f aca="false">B606-C606/(2*10^5/1.8467)</f>
        <v>11.2133163635</v>
      </c>
      <c r="K606" s="24" t="n">
        <f aca="false">G606-J606</f>
        <v>3.6866836365</v>
      </c>
      <c r="L606" s="6" t="n">
        <f aca="false">I606/K606</f>
        <v>268.53179106517</v>
      </c>
      <c r="M606" s="25" t="n">
        <f aca="false">C606/L606</f>
        <v>630.163748317353</v>
      </c>
      <c r="N606" s="17" t="n">
        <f aca="false">J606/G606</f>
        <v>0.752571568020134</v>
      </c>
      <c r="O606" s="18" t="n">
        <f aca="false">LN(L606/(3.14*H606^2/4))</f>
        <v>1.396633902507</v>
      </c>
    </row>
    <row r="607" customFormat="false" ht="14.25" hidden="false" customHeight="false" outlineLevel="0" collapsed="false">
      <c r="A607" s="14" t="n">
        <v>59.3</v>
      </c>
      <c r="B607" s="14" t="n">
        <v>12.7964</v>
      </c>
      <c r="C607" s="19" t="n">
        <v>170141</v>
      </c>
      <c r="G607" s="20" t="n">
        <f aca="false">$G$11</f>
        <v>14.9</v>
      </c>
      <c r="H607" s="20" t="n">
        <f aca="false">$H$11</f>
        <v>9.2</v>
      </c>
      <c r="I607" s="6" t="n">
        <f aca="false">(3.14*POWER(H607,2)*0.25*G607)</f>
        <v>989.99176</v>
      </c>
      <c r="J607" s="6" t="n">
        <f aca="false">B607-C607/(2*10^5/1.8467)</f>
        <v>11.2254030765</v>
      </c>
      <c r="K607" s="24" t="n">
        <f aca="false">G607-J607</f>
        <v>3.6745969235</v>
      </c>
      <c r="L607" s="6" t="n">
        <f aca="false">I607/K607</f>
        <v>269.415062552506</v>
      </c>
      <c r="M607" s="25" t="n">
        <f aca="false">C607/L607</f>
        <v>631.519998874752</v>
      </c>
      <c r="N607" s="17" t="n">
        <f aca="false">J607/G607</f>
        <v>0.753382756812081</v>
      </c>
      <c r="O607" s="18" t="n">
        <f aca="false">LN(L607/(3.14*H607^2/4))</f>
        <v>1.39991776698225</v>
      </c>
    </row>
    <row r="608" customFormat="false" ht="14.25" hidden="false" customHeight="false" outlineLevel="0" collapsed="false">
      <c r="A608" s="14" t="n">
        <v>59.4</v>
      </c>
      <c r="B608" s="14" t="n">
        <v>12.817</v>
      </c>
      <c r="C608" s="19" t="n">
        <v>171054</v>
      </c>
      <c r="G608" s="20" t="n">
        <f aca="false">$G$11</f>
        <v>14.9</v>
      </c>
      <c r="H608" s="20" t="n">
        <f aca="false">$H$11</f>
        <v>9.2</v>
      </c>
      <c r="I608" s="6" t="n">
        <f aca="false">(3.14*POWER(H608,2)*0.25*G608)</f>
        <v>989.99176</v>
      </c>
      <c r="J608" s="6" t="n">
        <f aca="false">B608-C608/(2*10^5/1.8467)</f>
        <v>11.237572891</v>
      </c>
      <c r="K608" s="24" t="n">
        <f aca="false">G608-J608</f>
        <v>3.662427109</v>
      </c>
      <c r="L608" s="6" t="n">
        <f aca="false">I608/K608</f>
        <v>270.310297116141</v>
      </c>
      <c r="M608" s="25" t="n">
        <f aca="false">C608/L608</f>
        <v>632.806081843435</v>
      </c>
      <c r="N608" s="17" t="n">
        <f aca="false">J608/G608</f>
        <v>0.754199522885906</v>
      </c>
      <c r="O608" s="18" t="n">
        <f aca="false">LN(L608/(3.14*H608^2/4))</f>
        <v>1.4032351407858</v>
      </c>
    </row>
    <row r="609" customFormat="false" ht="14.25" hidden="false" customHeight="false" outlineLevel="0" collapsed="false">
      <c r="A609" s="14" t="n">
        <v>59.5</v>
      </c>
      <c r="B609" s="14" t="n">
        <v>12.8378</v>
      </c>
      <c r="C609" s="19" t="n">
        <v>171981</v>
      </c>
      <c r="G609" s="20" t="n">
        <f aca="false">$G$11</f>
        <v>14.9</v>
      </c>
      <c r="H609" s="20" t="n">
        <f aca="false">$H$11</f>
        <v>9.2</v>
      </c>
      <c r="I609" s="6" t="n">
        <f aca="false">(3.14*POWER(H609,2)*0.25*G609)</f>
        <v>989.99176</v>
      </c>
      <c r="J609" s="6" t="n">
        <f aca="false">B609-C609/(2*10^5/1.8467)</f>
        <v>11.2498134365</v>
      </c>
      <c r="K609" s="24" t="n">
        <f aca="false">G609-J609</f>
        <v>3.6501865635</v>
      </c>
      <c r="L609" s="6" t="n">
        <f aca="false">I609/K609</f>
        <v>271.216756397991</v>
      </c>
      <c r="M609" s="25" t="n">
        <f aca="false">C609/L609</f>
        <v>634.109050945327</v>
      </c>
      <c r="N609" s="17" t="n">
        <f aca="false">J609/G609</f>
        <v>0.755021036006711</v>
      </c>
      <c r="O609" s="18" t="n">
        <f aca="false">LN(L609/(3.14*H609^2/4))</f>
        <v>1.40658293337558</v>
      </c>
    </row>
    <row r="610" customFormat="false" ht="14.25" hidden="false" customHeight="false" outlineLevel="0" collapsed="false">
      <c r="A610" s="14" t="n">
        <v>59.6</v>
      </c>
      <c r="B610" s="14" t="n">
        <v>12.8589</v>
      </c>
      <c r="C610" s="19" t="n">
        <v>172925</v>
      </c>
      <c r="G610" s="20" t="n">
        <f aca="false">$G$11</f>
        <v>14.9</v>
      </c>
      <c r="H610" s="20" t="n">
        <f aca="false">$H$11</f>
        <v>9.2</v>
      </c>
      <c r="I610" s="6" t="n">
        <f aca="false">(3.14*POWER(H610,2)*0.25*G610)</f>
        <v>989.99176</v>
      </c>
      <c r="J610" s="6" t="n">
        <f aca="false">B610-C610/(2*10^5/1.8467)</f>
        <v>11.2621970125</v>
      </c>
      <c r="K610" s="24" t="n">
        <f aca="false">G610-J610</f>
        <v>3.6378029875</v>
      </c>
      <c r="L610" s="6" t="n">
        <f aca="false">I610/K610</f>
        <v>272.140015113999</v>
      </c>
      <c r="M610" s="25" t="n">
        <f aca="false">C610/L610</f>
        <v>635.426583362106</v>
      </c>
      <c r="N610" s="17" t="n">
        <f aca="false">J610/G610</f>
        <v>0.755852148489933</v>
      </c>
      <c r="O610" s="18" t="n">
        <f aca="false">LN(L610/(3.14*H610^2/4))</f>
        <v>1.40998128839004</v>
      </c>
    </row>
    <row r="611" customFormat="false" ht="14.25" hidden="false" customHeight="false" outlineLevel="0" collapsed="false">
      <c r="A611" s="14" t="n">
        <v>59.7</v>
      </c>
      <c r="B611" s="14" t="n">
        <v>12.8796</v>
      </c>
      <c r="C611" s="19" t="n">
        <v>173862</v>
      </c>
      <c r="G611" s="20" t="n">
        <f aca="false">$G$11</f>
        <v>14.9</v>
      </c>
      <c r="H611" s="20" t="n">
        <f aca="false">$H$11</f>
        <v>9.2</v>
      </c>
      <c r="I611" s="6" t="n">
        <f aca="false">(3.14*POWER(H611,2)*0.25*G611)</f>
        <v>989.99176</v>
      </c>
      <c r="J611" s="6" t="n">
        <f aca="false">B611-C611/(2*10^5/1.8467)</f>
        <v>11.274245223</v>
      </c>
      <c r="K611" s="24" t="n">
        <f aca="false">G611-J611</f>
        <v>3.625754777</v>
      </c>
      <c r="L611" s="6" t="n">
        <f aca="false">I611/K611</f>
        <v>273.044323427502</v>
      </c>
      <c r="M611" s="25" t="n">
        <f aca="false">C611/L611</f>
        <v>636.753761504817</v>
      </c>
      <c r="N611" s="17" t="n">
        <f aca="false">J611/G611</f>
        <v>0.756660753221476</v>
      </c>
      <c r="O611" s="18" t="n">
        <f aca="false">LN(L611/(3.14*H611^2/4))</f>
        <v>1.41329873197355</v>
      </c>
    </row>
    <row r="612" customFormat="false" ht="14.25" hidden="false" customHeight="false" outlineLevel="0" collapsed="false">
      <c r="A612" s="14" t="n">
        <v>59.8</v>
      </c>
      <c r="B612" s="14" t="n">
        <v>12.9003</v>
      </c>
      <c r="C612" s="19" t="n">
        <v>174757</v>
      </c>
      <c r="G612" s="20" t="n">
        <f aca="false">$G$11</f>
        <v>14.9</v>
      </c>
      <c r="H612" s="20" t="n">
        <f aca="false">$H$11</f>
        <v>9.2</v>
      </c>
      <c r="I612" s="6" t="n">
        <f aca="false">(3.14*POWER(H612,2)*0.25*G612)</f>
        <v>989.99176</v>
      </c>
      <c r="J612" s="6" t="n">
        <f aca="false">B612-C612/(2*10^5/1.8467)</f>
        <v>11.2866812405</v>
      </c>
      <c r="K612" s="24" t="n">
        <f aca="false">G612-J612</f>
        <v>3.6133187595</v>
      </c>
      <c r="L612" s="6" t="n">
        <f aca="false">I612/K612</f>
        <v>273.984064482867</v>
      </c>
      <c r="M612" s="25" t="n">
        <f aca="false">C612/L612</f>
        <v>637.836365884441</v>
      </c>
      <c r="N612" s="17" t="n">
        <f aca="false">J612/G612</f>
        <v>0.757495385268456</v>
      </c>
      <c r="O612" s="18" t="n">
        <f aca="false">LN(L612/(3.14*H612^2/4))</f>
        <v>1.41673453896487</v>
      </c>
    </row>
    <row r="613" customFormat="false" ht="14.25" hidden="false" customHeight="false" outlineLevel="0" collapsed="false">
      <c r="A613" s="14" t="n">
        <v>59.9</v>
      </c>
      <c r="B613" s="14" t="n">
        <v>12.921</v>
      </c>
      <c r="C613" s="19" t="n">
        <v>175694</v>
      </c>
      <c r="G613" s="20" t="n">
        <f aca="false">$G$11</f>
        <v>14.9</v>
      </c>
      <c r="H613" s="20" t="n">
        <f aca="false">$H$11</f>
        <v>9.2</v>
      </c>
      <c r="I613" s="6" t="n">
        <f aca="false">(3.14*POWER(H613,2)*0.25*G613)</f>
        <v>989.99176</v>
      </c>
      <c r="J613" s="6" t="n">
        <f aca="false">B613-C613/(2*10^5/1.8467)</f>
        <v>11.298729451</v>
      </c>
      <c r="K613" s="24" t="n">
        <f aca="false">G613-J613</f>
        <v>3.601270549</v>
      </c>
      <c r="L613" s="6" t="n">
        <f aca="false">I613/K613</f>
        <v>274.90069033411</v>
      </c>
      <c r="M613" s="25" t="n">
        <f aca="false">C613/L613</f>
        <v>639.118074918125</v>
      </c>
      <c r="N613" s="17" t="n">
        <f aca="false">J613/G613</f>
        <v>0.75830399</v>
      </c>
      <c r="O613" s="18" t="n">
        <f aca="false">LN(L613/(3.14*H613^2/4))</f>
        <v>1.42007449947681</v>
      </c>
    </row>
    <row r="614" customFormat="false" ht="14.25" hidden="false" customHeight="false" outlineLevel="0" collapsed="false">
      <c r="A614" s="14" t="n">
        <v>60</v>
      </c>
      <c r="B614" s="14" t="n">
        <v>12.9418</v>
      </c>
      <c r="C614" s="19" t="n">
        <v>176640</v>
      </c>
      <c r="G614" s="20" t="n">
        <f aca="false">$G$11</f>
        <v>14.9</v>
      </c>
      <c r="H614" s="20" t="n">
        <f aca="false">$H$11</f>
        <v>9.2</v>
      </c>
      <c r="I614" s="6" t="n">
        <f aca="false">(3.14*POWER(H614,2)*0.25*G614)</f>
        <v>989.99176</v>
      </c>
      <c r="J614" s="6" t="n">
        <f aca="false">B614-C614/(2*10^5/1.8467)</f>
        <v>11.31079456</v>
      </c>
      <c r="K614" s="24" t="n">
        <f aca="false">G614-J614</f>
        <v>3.58920544</v>
      </c>
      <c r="L614" s="6" t="n">
        <f aca="false">I614/K614</f>
        <v>275.824768615084</v>
      </c>
      <c r="M614" s="25" t="n">
        <f aca="false">C614/L614</f>
        <v>640.406591789815</v>
      </c>
      <c r="N614" s="17" t="n">
        <f aca="false">J614/G614</f>
        <v>0.759113728859061</v>
      </c>
      <c r="O614" s="18" t="n">
        <f aca="false">LN(L614/(3.14*H614^2/4))</f>
        <v>1.42343036085271</v>
      </c>
    </row>
    <row r="615" customFormat="false" ht="14.25" hidden="false" customHeight="false" outlineLevel="0" collapsed="false">
      <c r="A615" s="14" t="n">
        <v>60.1</v>
      </c>
      <c r="B615" s="14" t="n">
        <v>12.9625</v>
      </c>
      <c r="C615" s="19" t="n">
        <v>177603</v>
      </c>
      <c r="G615" s="20" t="n">
        <f aca="false">$G$11</f>
        <v>14.9</v>
      </c>
      <c r="H615" s="20" t="n">
        <f aca="false">$H$11</f>
        <v>9.2</v>
      </c>
      <c r="I615" s="6" t="n">
        <f aca="false">(3.14*POWER(H615,2)*0.25*G615)</f>
        <v>989.99176</v>
      </c>
      <c r="J615" s="6" t="n">
        <f aca="false">B615-C615/(2*10^5/1.8467)</f>
        <v>11.3226026995</v>
      </c>
      <c r="K615" s="24" t="n">
        <f aca="false">G615-J615</f>
        <v>3.5773973005</v>
      </c>
      <c r="L615" s="6" t="n">
        <f aca="false">I615/K615</f>
        <v>276.735200717469</v>
      </c>
      <c r="M615" s="25" t="n">
        <f aca="false">C615/L615</f>
        <v>641.779576792338</v>
      </c>
      <c r="N615" s="17" t="n">
        <f aca="false">J615/G615</f>
        <v>0.759906221442953</v>
      </c>
      <c r="O615" s="18" t="n">
        <f aca="false">LN(L615/(3.14*H615^2/4))</f>
        <v>1.426725687973</v>
      </c>
    </row>
    <row r="616" customFormat="false" ht="14.25" hidden="false" customHeight="false" outlineLevel="0" collapsed="false">
      <c r="A616" s="14" t="n">
        <v>60.2</v>
      </c>
      <c r="B616" s="14" t="n">
        <v>12.9833</v>
      </c>
      <c r="C616" s="19" t="n">
        <v>178527</v>
      </c>
      <c r="G616" s="20" t="n">
        <f aca="false">$G$11</f>
        <v>14.9</v>
      </c>
      <c r="H616" s="20" t="n">
        <f aca="false">$H$11</f>
        <v>9.2</v>
      </c>
      <c r="I616" s="6" t="n">
        <f aca="false">(3.14*POWER(H616,2)*0.25*G616)</f>
        <v>989.99176</v>
      </c>
      <c r="J616" s="6" t="n">
        <f aca="false">B616-C616/(2*10^5/1.8467)</f>
        <v>11.3348709455</v>
      </c>
      <c r="K616" s="24" t="n">
        <f aca="false">G616-J616</f>
        <v>3.5651290545</v>
      </c>
      <c r="L616" s="6" t="n">
        <f aca="false">I616/K616</f>
        <v>277.687495982903</v>
      </c>
      <c r="M616" s="25" t="n">
        <f aca="false">C616/L616</f>
        <v>642.906153797403</v>
      </c>
      <c r="N616" s="17" t="n">
        <f aca="false">J616/G616</f>
        <v>0.760729593657718</v>
      </c>
      <c r="O616" s="18" t="n">
        <f aca="false">LN(L616/(3.14*H616^2/4))</f>
        <v>1.43016095931962</v>
      </c>
    </row>
    <row r="617" customFormat="false" ht="14.25" hidden="false" customHeight="false" outlineLevel="0" collapsed="false">
      <c r="A617" s="14" t="n">
        <v>60.3</v>
      </c>
      <c r="B617" s="14" t="n">
        <v>13.0041</v>
      </c>
      <c r="C617" s="19" t="n">
        <v>179490</v>
      </c>
      <c r="G617" s="20" t="n">
        <f aca="false">$G$11</f>
        <v>14.9</v>
      </c>
      <c r="H617" s="20" t="n">
        <f aca="false">$H$11</f>
        <v>9.2</v>
      </c>
      <c r="I617" s="6" t="n">
        <f aca="false">(3.14*POWER(H617,2)*0.25*G617)</f>
        <v>989.99176</v>
      </c>
      <c r="J617" s="6" t="n">
        <f aca="false">B617-C617/(2*10^5/1.8467)</f>
        <v>11.346779085</v>
      </c>
      <c r="K617" s="24" t="n">
        <f aca="false">G617-J617</f>
        <v>3.553220915</v>
      </c>
      <c r="L617" s="6" t="n">
        <f aca="false">I617/K617</f>
        <v>278.61812808225</v>
      </c>
      <c r="M617" s="25" t="n">
        <f aca="false">C617/L617</f>
        <v>644.215081177393</v>
      </c>
      <c r="N617" s="17" t="n">
        <f aca="false">J617/G617</f>
        <v>0.761528797651007</v>
      </c>
      <c r="O617" s="18" t="n">
        <f aca="false">LN(L617/(3.14*H617^2/4))</f>
        <v>1.43350672081194</v>
      </c>
    </row>
    <row r="618" customFormat="false" ht="14.25" hidden="false" customHeight="false" outlineLevel="0" collapsed="false">
      <c r="A618" s="14" t="n">
        <v>60.4</v>
      </c>
      <c r="B618" s="14" t="n">
        <v>13.0253</v>
      </c>
      <c r="C618" s="19" t="n">
        <v>180444</v>
      </c>
      <c r="G618" s="20" t="n">
        <f aca="false">$G$11</f>
        <v>14.9</v>
      </c>
      <c r="H618" s="20" t="n">
        <f aca="false">$H$11</f>
        <v>9.2</v>
      </c>
      <c r="I618" s="6" t="n">
        <f aca="false">(3.14*POWER(H618,2)*0.25*G618)</f>
        <v>989.99176</v>
      </c>
      <c r="J618" s="6" t="n">
        <f aca="false">B618-C618/(2*10^5/1.8467)</f>
        <v>11.359170326</v>
      </c>
      <c r="K618" s="24" t="n">
        <f aca="false">G618-J618</f>
        <v>3.540829674</v>
      </c>
      <c r="L618" s="6" t="n">
        <f aca="false">I618/K618</f>
        <v>279.593160684746</v>
      </c>
      <c r="M618" s="25" t="n">
        <f aca="false">C618/L618</f>
        <v>645.380593567017</v>
      </c>
      <c r="N618" s="17" t="n">
        <f aca="false">J618/G618</f>
        <v>0.762360424563758</v>
      </c>
      <c r="O618" s="18" t="n">
        <f aca="false">LN(L618/(3.14*H618^2/4))</f>
        <v>1.43700014207993</v>
      </c>
    </row>
    <row r="619" customFormat="false" ht="14.25" hidden="false" customHeight="false" outlineLevel="0" collapsed="false">
      <c r="A619" s="14" t="n">
        <v>60.5</v>
      </c>
      <c r="B619" s="14" t="n">
        <v>13.046</v>
      </c>
      <c r="C619" s="19" t="n">
        <v>181397</v>
      </c>
      <c r="G619" s="20" t="n">
        <f aca="false">$G$11</f>
        <v>14.9</v>
      </c>
      <c r="H619" s="20" t="n">
        <f aca="false">$H$11</f>
        <v>9.2</v>
      </c>
      <c r="I619" s="6" t="n">
        <f aca="false">(3.14*POWER(H619,2)*0.25*G619)</f>
        <v>989.99176</v>
      </c>
      <c r="J619" s="6" t="n">
        <f aca="false">B619-C619/(2*10^5/1.8467)</f>
        <v>11.3710708005</v>
      </c>
      <c r="K619" s="24" t="n">
        <f aca="false">G619-J619</f>
        <v>3.5289291995</v>
      </c>
      <c r="L619" s="6" t="n">
        <f aca="false">I619/K619</f>
        <v>280.536022128261</v>
      </c>
      <c r="M619" s="25" t="n">
        <f aca="false">C619/L619</f>
        <v>646.608583895387</v>
      </c>
      <c r="N619" s="17" t="n">
        <f aca="false">J619/G619</f>
        <v>0.763159114127517</v>
      </c>
      <c r="O619" s="18" t="n">
        <f aca="false">LN(L619/(3.14*H619^2/4))</f>
        <v>1.44036673094182</v>
      </c>
    </row>
    <row r="620" customFormat="false" ht="14.25" hidden="false" customHeight="false" outlineLevel="0" collapsed="false">
      <c r="A620" s="14" t="n">
        <v>60.6</v>
      </c>
      <c r="B620" s="14" t="n">
        <v>13.0666</v>
      </c>
      <c r="C620" s="19" t="n">
        <v>182359</v>
      </c>
      <c r="G620" s="20" t="n">
        <f aca="false">$G$11</f>
        <v>14.9</v>
      </c>
      <c r="H620" s="20" t="n">
        <f aca="false">$H$11</f>
        <v>9.2</v>
      </c>
      <c r="I620" s="6" t="n">
        <f aca="false">(3.14*POWER(H620,2)*0.25*G620)</f>
        <v>989.99176</v>
      </c>
      <c r="J620" s="6" t="n">
        <f aca="false">B620-C620/(2*10^5/1.8467)</f>
        <v>11.3827881735</v>
      </c>
      <c r="K620" s="24" t="n">
        <f aca="false">G620-J620</f>
        <v>3.5172118265</v>
      </c>
      <c r="L620" s="6" t="n">
        <f aca="false">I620/K620</f>
        <v>281.470610482152</v>
      </c>
      <c r="M620" s="25" t="n">
        <f aca="false">C620/L620</f>
        <v>647.87936363098</v>
      </c>
      <c r="N620" s="17" t="n">
        <f aca="false">J620/G620</f>
        <v>0.763945515</v>
      </c>
      <c r="O620" s="18" t="n">
        <f aca="false">LN(L620/(3.14*H620^2/4))</f>
        <v>1.44369263195852</v>
      </c>
    </row>
    <row r="621" customFormat="false" ht="14.25" hidden="false" customHeight="false" outlineLevel="0" collapsed="false">
      <c r="A621" s="14" t="n">
        <v>60.7</v>
      </c>
      <c r="B621" s="14" t="n">
        <v>13.0872</v>
      </c>
      <c r="C621" s="19" t="n">
        <v>183320</v>
      </c>
      <c r="G621" s="20" t="n">
        <f aca="false">$G$11</f>
        <v>14.9</v>
      </c>
      <c r="H621" s="20" t="n">
        <f aca="false">$H$11</f>
        <v>9.2</v>
      </c>
      <c r="I621" s="6" t="n">
        <f aca="false">(3.14*POWER(H621,2)*0.25*G621)</f>
        <v>989.99176</v>
      </c>
      <c r="J621" s="6" t="n">
        <f aca="false">B621-C621/(2*10^5/1.8467)</f>
        <v>11.39451478</v>
      </c>
      <c r="K621" s="24" t="n">
        <f aca="false">G621-J621</f>
        <v>3.50548522</v>
      </c>
      <c r="L621" s="6" t="n">
        <f aca="false">I621/K621</f>
        <v>282.412190572579</v>
      </c>
      <c r="M621" s="25" t="n">
        <f aca="false">C621/L621</f>
        <v>649.12212050169</v>
      </c>
      <c r="N621" s="17" t="n">
        <f aca="false">J621/G621</f>
        <v>0.76473253557047</v>
      </c>
      <c r="O621" s="18" t="n">
        <f aca="false">LN(L621/(3.14*H621^2/4))</f>
        <v>1.44703226552705</v>
      </c>
    </row>
    <row r="622" customFormat="false" ht="14.25" hidden="false" customHeight="false" outlineLevel="0" collapsed="false">
      <c r="A622" s="14" t="n">
        <v>60.8</v>
      </c>
      <c r="B622" s="14" t="n">
        <v>13.1078</v>
      </c>
      <c r="C622" s="19" t="n">
        <v>184239</v>
      </c>
      <c r="G622" s="20" t="n">
        <f aca="false">$G$11</f>
        <v>14.9</v>
      </c>
      <c r="H622" s="20" t="n">
        <f aca="false">$H$11</f>
        <v>9.2</v>
      </c>
      <c r="I622" s="6" t="n">
        <f aca="false">(3.14*POWER(H622,2)*0.25*G622)</f>
        <v>989.99176</v>
      </c>
      <c r="J622" s="6" t="n">
        <f aca="false">B622-C622/(2*10^5/1.8467)</f>
        <v>11.4066291935</v>
      </c>
      <c r="K622" s="24" t="n">
        <f aca="false">G622-J622</f>
        <v>3.4933708065</v>
      </c>
      <c r="L622" s="6" t="n">
        <f aca="false">I622/K622</f>
        <v>283.391547830524</v>
      </c>
      <c r="M622" s="25" t="n">
        <f aca="false">C622/L622</f>
        <v>650.121718203749</v>
      </c>
      <c r="N622" s="17" t="n">
        <f aca="false">J622/G622</f>
        <v>0.765545583456376</v>
      </c>
      <c r="O622" s="18" t="n">
        <f aca="false">LN(L622/(3.14*H622^2/4))</f>
        <v>1.45049409573263</v>
      </c>
    </row>
    <row r="623" customFormat="false" ht="14.25" hidden="false" customHeight="false" outlineLevel="0" collapsed="false">
      <c r="A623" s="14" t="n">
        <v>60.9</v>
      </c>
      <c r="B623" s="14" t="n">
        <v>13.1284</v>
      </c>
      <c r="C623" s="19" t="n">
        <v>185211</v>
      </c>
      <c r="G623" s="20" t="n">
        <f aca="false">$G$11</f>
        <v>14.9</v>
      </c>
      <c r="H623" s="20" t="n">
        <f aca="false">$H$11</f>
        <v>9.2</v>
      </c>
      <c r="I623" s="6" t="n">
        <f aca="false">(3.14*POWER(H623,2)*0.25*G623)</f>
        <v>989.99176</v>
      </c>
      <c r="J623" s="6" t="n">
        <f aca="false">B623-C623/(2*10^5/1.8467)</f>
        <v>11.4182542315</v>
      </c>
      <c r="K623" s="24" t="n">
        <f aca="false">G623-J623</f>
        <v>3.4817457685</v>
      </c>
      <c r="L623" s="6" t="n">
        <f aca="false">I623/K623</f>
        <v>284.33775060679</v>
      </c>
      <c r="M623" s="25" t="n">
        <f aca="false">C623/L623</f>
        <v>651.376750377856</v>
      </c>
      <c r="N623" s="17" t="n">
        <f aca="false">J623/G623</f>
        <v>0.766325787348993</v>
      </c>
      <c r="O623" s="18" t="n">
        <f aca="false">LN(L623/(3.14*H623^2/4))</f>
        <v>1.4538273873382</v>
      </c>
    </row>
    <row r="624" customFormat="false" ht="14.25" hidden="false" customHeight="false" outlineLevel="0" collapsed="false">
      <c r="A624" s="14" t="n">
        <v>61</v>
      </c>
      <c r="B624" s="14" t="n">
        <v>13.149</v>
      </c>
      <c r="C624" s="19" t="n">
        <v>186172</v>
      </c>
      <c r="G624" s="20" t="n">
        <f aca="false">$G$11</f>
        <v>14.9</v>
      </c>
      <c r="H624" s="20" t="n">
        <f aca="false">$H$11</f>
        <v>9.2</v>
      </c>
      <c r="I624" s="6" t="n">
        <f aca="false">(3.14*POWER(H624,2)*0.25*G624)</f>
        <v>989.99176</v>
      </c>
      <c r="J624" s="6" t="n">
        <f aca="false">B624-C624/(2*10^5/1.8467)</f>
        <v>11.429980838</v>
      </c>
      <c r="K624" s="24" t="n">
        <f aca="false">G624-J624</f>
        <v>3.470019162</v>
      </c>
      <c r="L624" s="6" t="n">
        <f aca="false">I624/K624</f>
        <v>285.298643546799</v>
      </c>
      <c r="M624" s="25" t="n">
        <f aca="false">C624/L624</f>
        <v>652.551297424803</v>
      </c>
      <c r="N624" s="17" t="n">
        <f aca="false">J624/G624</f>
        <v>0.767112807919463</v>
      </c>
      <c r="O624" s="18" t="n">
        <f aca="false">LN(L624/(3.14*H624^2/4))</f>
        <v>1.45720109681769</v>
      </c>
    </row>
    <row r="625" customFormat="false" ht="14.25" hidden="false" customHeight="false" outlineLevel="0" collapsed="false">
      <c r="A625" s="14" t="n">
        <v>61.1</v>
      </c>
      <c r="B625" s="14" t="n">
        <v>13.1698</v>
      </c>
      <c r="C625" s="19" t="n">
        <v>187140</v>
      </c>
      <c r="G625" s="20" t="n">
        <f aca="false">$G$11</f>
        <v>14.9</v>
      </c>
      <c r="H625" s="20" t="n">
        <f aca="false">$H$11</f>
        <v>9.2</v>
      </c>
      <c r="I625" s="6" t="n">
        <f aca="false">(3.14*POWER(H625,2)*0.25*G625)</f>
        <v>989.99176</v>
      </c>
      <c r="J625" s="6" t="n">
        <f aca="false">B625-C625/(2*10^5/1.8467)</f>
        <v>11.44184281</v>
      </c>
      <c r="K625" s="24" t="n">
        <f aca="false">G625-J625</f>
        <v>3.45815719</v>
      </c>
      <c r="L625" s="6" t="n">
        <f aca="false">I625/K625</f>
        <v>286.27725855342</v>
      </c>
      <c r="M625" s="25" t="n">
        <f aca="false">C625/L625</f>
        <v>653.701942465259</v>
      </c>
      <c r="N625" s="17" t="n">
        <f aca="false">J625/G625</f>
        <v>0.767908913422819</v>
      </c>
      <c r="O625" s="18" t="n">
        <f aca="false">LN(L625/(3.14*H625^2/4))</f>
        <v>1.46062536981194</v>
      </c>
    </row>
    <row r="626" customFormat="false" ht="14.25" hidden="false" customHeight="false" outlineLevel="0" collapsed="false">
      <c r="A626" s="14" t="n">
        <v>61.2</v>
      </c>
      <c r="B626" s="14" t="n">
        <v>13.191</v>
      </c>
      <c r="C626" s="19" t="n">
        <v>188115</v>
      </c>
      <c r="G626" s="20" t="n">
        <f aca="false">$G$11</f>
        <v>14.9</v>
      </c>
      <c r="H626" s="20" t="n">
        <f aca="false">$H$11</f>
        <v>9.2</v>
      </c>
      <c r="I626" s="6" t="n">
        <f aca="false">(3.14*POWER(H626,2)*0.25*G626)</f>
        <v>989.99176</v>
      </c>
      <c r="J626" s="6" t="n">
        <f aca="false">B626-C626/(2*10^5/1.8467)</f>
        <v>11.4540401475</v>
      </c>
      <c r="K626" s="24" t="n">
        <f aca="false">G626-J626</f>
        <v>3.4459598525</v>
      </c>
      <c r="L626" s="6" t="n">
        <f aca="false">I626/K626</f>
        <v>287.290567033674</v>
      </c>
      <c r="M626" s="25" t="n">
        <f aca="false">C626/L626</f>
        <v>654.790033457488</v>
      </c>
      <c r="N626" s="17" t="n">
        <f aca="false">J626/G626</f>
        <v>0.768727526677852</v>
      </c>
      <c r="O626" s="18" t="n">
        <f aca="false">LN(L626/(3.14*H626^2/4))</f>
        <v>1.46415872537785</v>
      </c>
    </row>
    <row r="627" customFormat="false" ht="14.25" hidden="false" customHeight="false" outlineLevel="0" collapsed="false">
      <c r="A627" s="14" t="n">
        <v>61.3</v>
      </c>
      <c r="B627" s="14" t="n">
        <v>13.2312</v>
      </c>
      <c r="C627" s="19" t="n">
        <v>189973</v>
      </c>
      <c r="G627" s="20" t="n">
        <f aca="false">$G$11</f>
        <v>14.9</v>
      </c>
      <c r="H627" s="20" t="n">
        <f aca="false">$H$11</f>
        <v>9.2</v>
      </c>
      <c r="I627" s="6" t="n">
        <f aca="false">(3.14*POWER(H627,2)*0.25*G627)</f>
        <v>989.99176</v>
      </c>
      <c r="J627" s="6" t="n">
        <f aca="false">B627-C627/(2*10^5/1.8467)</f>
        <v>11.4770843045</v>
      </c>
      <c r="K627" s="24" t="n">
        <f aca="false">G627-J627</f>
        <v>3.4229156955</v>
      </c>
      <c r="L627" s="6" t="n">
        <f aca="false">I627/K627</f>
        <v>289.2246984936</v>
      </c>
      <c r="M627" s="25" t="n">
        <f aca="false">C627/L627</f>
        <v>656.83532903468</v>
      </c>
      <c r="N627" s="17" t="n">
        <f aca="false">J627/G627</f>
        <v>0.770274114395973</v>
      </c>
      <c r="O627" s="18" t="n">
        <f aca="false">LN(L627/(3.14*H627^2/4))</f>
        <v>1.47086848254102</v>
      </c>
    </row>
    <row r="628" customFormat="false" ht="14.25" hidden="false" customHeight="false" outlineLevel="0" collapsed="false">
      <c r="A628" s="14" t="n">
        <v>61.4</v>
      </c>
      <c r="B628" s="14" t="n">
        <v>13.2519</v>
      </c>
      <c r="C628" s="19" t="n">
        <v>190970</v>
      </c>
      <c r="G628" s="20" t="n">
        <f aca="false">$G$11</f>
        <v>14.9</v>
      </c>
      <c r="H628" s="20" t="n">
        <f aca="false">$H$11</f>
        <v>9.2</v>
      </c>
      <c r="I628" s="6" t="n">
        <f aca="false">(3.14*POWER(H628,2)*0.25*G628)</f>
        <v>989.99176</v>
      </c>
      <c r="J628" s="6" t="n">
        <f aca="false">B628-C628/(2*10^5/1.8467)</f>
        <v>11.488578505</v>
      </c>
      <c r="K628" s="24" t="n">
        <f aca="false">G628-J628</f>
        <v>3.411421495</v>
      </c>
      <c r="L628" s="6" t="n">
        <f aca="false">I628/K628</f>
        <v>290.199191583625</v>
      </c>
      <c r="M628" s="25" t="n">
        <f aca="false">C628/L628</f>
        <v>658.06523773506</v>
      </c>
      <c r="N628" s="17" t="n">
        <f aca="false">J628/G628</f>
        <v>0.771045537248322</v>
      </c>
      <c r="O628" s="18" t="n">
        <f aca="false">LN(L628/(3.14*H628^2/4))</f>
        <v>1.47423214781446</v>
      </c>
    </row>
    <row r="629" customFormat="false" ht="14.25" hidden="false" customHeight="false" outlineLevel="0" collapsed="false">
      <c r="A629" s="14" t="n">
        <v>61.5</v>
      </c>
      <c r="B629" s="14" t="n">
        <v>13.2726</v>
      </c>
      <c r="C629" s="19" t="n">
        <v>191952</v>
      </c>
      <c r="G629" s="20" t="n">
        <f aca="false">$G$11</f>
        <v>14.9</v>
      </c>
      <c r="H629" s="20" t="n">
        <f aca="false">$H$11</f>
        <v>9.2</v>
      </c>
      <c r="I629" s="6" t="n">
        <f aca="false">(3.14*POWER(H629,2)*0.25*G629)</f>
        <v>989.99176</v>
      </c>
      <c r="J629" s="6" t="n">
        <f aca="false">B629-C629/(2*10^5/1.8467)</f>
        <v>11.500211208</v>
      </c>
      <c r="K629" s="24" t="n">
        <f aca="false">G629-J629</f>
        <v>3.399788792</v>
      </c>
      <c r="L629" s="6" t="n">
        <f aca="false">I629/K629</f>
        <v>291.192135914306</v>
      </c>
      <c r="M629" s="25" t="n">
        <f aca="false">C629/L629</f>
        <v>659.193626219661</v>
      </c>
      <c r="N629" s="17" t="n">
        <f aca="false">J629/G629</f>
        <v>0.77182625557047</v>
      </c>
      <c r="O629" s="18" t="n">
        <f aca="false">LN(L629/(3.14*H629^2/4))</f>
        <v>1.47764790325882</v>
      </c>
    </row>
    <row r="630" customFormat="false" ht="14.25" hidden="false" customHeight="false" outlineLevel="0" collapsed="false">
      <c r="A630" s="14" t="n">
        <v>61.6</v>
      </c>
      <c r="B630" s="14" t="n">
        <v>13.2933</v>
      </c>
      <c r="C630" s="19" t="n">
        <v>192874</v>
      </c>
      <c r="G630" s="20" t="n">
        <f aca="false">$G$11</f>
        <v>14.9</v>
      </c>
      <c r="H630" s="20" t="n">
        <f aca="false">$H$11</f>
        <v>9.2</v>
      </c>
      <c r="I630" s="6" t="n">
        <f aca="false">(3.14*POWER(H630,2)*0.25*G630)</f>
        <v>989.99176</v>
      </c>
      <c r="J630" s="6" t="n">
        <f aca="false">B630-C630/(2*10^5/1.8467)</f>
        <v>11.512397921</v>
      </c>
      <c r="K630" s="24" t="n">
        <f aca="false">G630-J630</f>
        <v>3.387602079</v>
      </c>
      <c r="L630" s="6" t="n">
        <f aca="false">I630/K630</f>
        <v>292.239683679802</v>
      </c>
      <c r="M630" s="25" t="n">
        <f aca="false">C630/L630</f>
        <v>659.985658249364</v>
      </c>
      <c r="N630" s="17" t="n">
        <f aca="false">J630/G630</f>
        <v>0.772644155771812</v>
      </c>
      <c r="O630" s="18" t="n">
        <f aca="false">LN(L630/(3.14*H630^2/4))</f>
        <v>1.48123889317747</v>
      </c>
    </row>
    <row r="631" customFormat="false" ht="14.25" hidden="false" customHeight="false" outlineLevel="0" collapsed="false">
      <c r="A631" s="14" t="n">
        <v>61.7</v>
      </c>
      <c r="B631" s="14" t="n">
        <v>13.3139</v>
      </c>
      <c r="C631" s="19" t="n">
        <v>193859</v>
      </c>
      <c r="G631" s="20" t="n">
        <f aca="false">$G$11</f>
        <v>14.9</v>
      </c>
      <c r="H631" s="20" t="n">
        <f aca="false">$H$11</f>
        <v>9.2</v>
      </c>
      <c r="I631" s="6" t="n">
        <f aca="false">(3.14*POWER(H631,2)*0.25*G631)</f>
        <v>989.99176</v>
      </c>
      <c r="J631" s="6" t="n">
        <f aca="false">B631-C631/(2*10^5/1.8467)</f>
        <v>11.5239029235</v>
      </c>
      <c r="K631" s="24" t="n">
        <f aca="false">G631-J631</f>
        <v>3.3760970765</v>
      </c>
      <c r="L631" s="6" t="n">
        <f aca="false">I631/K631</f>
        <v>293.235572783447</v>
      </c>
      <c r="M631" s="25" t="n">
        <f aca="false">C631/L631</f>
        <v>661.10328347906</v>
      </c>
      <c r="N631" s="17" t="n">
        <f aca="false">J631/G631</f>
        <v>0.773416303590604</v>
      </c>
      <c r="O631" s="18" t="n">
        <f aca="false">LN(L631/(3.14*H631^2/4))</f>
        <v>1.48464088174368</v>
      </c>
    </row>
    <row r="632" customFormat="false" ht="14.25" hidden="false" customHeight="false" outlineLevel="0" collapsed="false">
      <c r="A632" s="14" t="n">
        <v>61.8</v>
      </c>
      <c r="B632" s="14" t="n">
        <v>13.3344</v>
      </c>
      <c r="C632" s="19" t="n">
        <v>194842</v>
      </c>
      <c r="G632" s="20" t="n">
        <f aca="false">$G$11</f>
        <v>14.9</v>
      </c>
      <c r="H632" s="20" t="n">
        <f aca="false">$H$11</f>
        <v>9.2</v>
      </c>
      <c r="I632" s="6" t="n">
        <f aca="false">(3.14*POWER(H632,2)*0.25*G632)</f>
        <v>989.99176</v>
      </c>
      <c r="J632" s="6" t="n">
        <f aca="false">B632-C632/(2*10^5/1.8467)</f>
        <v>11.535326393</v>
      </c>
      <c r="K632" s="24" t="n">
        <f aca="false">G632-J632</f>
        <v>3.364673607</v>
      </c>
      <c r="L632" s="6" t="n">
        <f aca="false">I632/K632</f>
        <v>294.231142640517</v>
      </c>
      <c r="M632" s="25" t="n">
        <f aca="false">C632/L632</f>
        <v>662.207264164597</v>
      </c>
      <c r="N632" s="17" t="n">
        <f aca="false">J632/G632</f>
        <v>0.774182979395973</v>
      </c>
      <c r="O632" s="18" t="n">
        <f aca="false">LN(L632/(3.14*H632^2/4))</f>
        <v>1.48803025099306</v>
      </c>
    </row>
    <row r="633" customFormat="false" ht="14.25" hidden="false" customHeight="false" outlineLevel="0" collapsed="false">
      <c r="A633" s="14" t="n">
        <v>61.9</v>
      </c>
      <c r="B633" s="14" t="n">
        <v>13.3557</v>
      </c>
      <c r="C633" s="19" t="n">
        <v>195812</v>
      </c>
      <c r="G633" s="20" t="n">
        <f aca="false">$G$11</f>
        <v>14.9</v>
      </c>
      <c r="H633" s="20" t="n">
        <f aca="false">$H$11</f>
        <v>9.2</v>
      </c>
      <c r="I633" s="6" t="n">
        <f aca="false">(3.14*POWER(H633,2)*0.25*G633)</f>
        <v>989.99176</v>
      </c>
      <c r="J633" s="6" t="n">
        <f aca="false">B633-C633/(2*10^5/1.8467)</f>
        <v>11.547669898</v>
      </c>
      <c r="K633" s="24" t="n">
        <f aca="false">G633-J633</f>
        <v>3.352330102</v>
      </c>
      <c r="L633" s="6" t="n">
        <f aca="false">I633/K633</f>
        <v>295.314521505317</v>
      </c>
      <c r="M633" s="25" t="n">
        <f aca="false">C633/L633</f>
        <v>663.062551079035</v>
      </c>
      <c r="N633" s="17" t="n">
        <f aca="false">J633/G633</f>
        <v>0.775011402550336</v>
      </c>
      <c r="O633" s="18" t="n">
        <f aca="false">LN(L633/(3.14*H633^2/4))</f>
        <v>1.49170555606338</v>
      </c>
    </row>
    <row r="634" customFormat="false" ht="14.25" hidden="false" customHeight="false" outlineLevel="0" collapsed="false">
      <c r="A634" s="14" t="n">
        <v>62</v>
      </c>
      <c r="B634" s="14" t="n">
        <v>13.3763</v>
      </c>
      <c r="C634" s="19" t="n">
        <v>196791</v>
      </c>
      <c r="G634" s="20" t="n">
        <f aca="false">$G$11</f>
        <v>14.9</v>
      </c>
      <c r="H634" s="20" t="n">
        <f aca="false">$H$11</f>
        <v>9.2</v>
      </c>
      <c r="I634" s="6" t="n">
        <f aca="false">(3.14*POWER(H634,2)*0.25*G634)</f>
        <v>989.99176</v>
      </c>
      <c r="J634" s="6" t="n">
        <f aca="false">B634-C634/(2*10^5/1.8467)</f>
        <v>11.5592303015</v>
      </c>
      <c r="K634" s="24" t="n">
        <f aca="false">G634-J634</f>
        <v>3.3407696985</v>
      </c>
      <c r="L634" s="6" t="n">
        <f aca="false">I634/K634</f>
        <v>296.336428232244</v>
      </c>
      <c r="M634" s="25" t="n">
        <f aca="false">C634/L634</f>
        <v>664.079678539459</v>
      </c>
      <c r="N634" s="17" t="n">
        <f aca="false">J634/G634</f>
        <v>0.775787268557047</v>
      </c>
      <c r="O634" s="18" t="n">
        <f aca="false">LN(L634/(3.14*H634^2/4))</f>
        <v>1.49515998385932</v>
      </c>
    </row>
    <row r="635" customFormat="false" ht="14.25" hidden="false" customHeight="false" outlineLevel="0" collapsed="false">
      <c r="A635" s="14" t="n">
        <v>62.1</v>
      </c>
      <c r="B635" s="14" t="n">
        <v>13.397</v>
      </c>
      <c r="C635" s="19" t="n">
        <v>197784</v>
      </c>
      <c r="G635" s="20" t="n">
        <f aca="false">$G$11</f>
        <v>14.9</v>
      </c>
      <c r="H635" s="20" t="n">
        <f aca="false">$H$11</f>
        <v>9.2</v>
      </c>
      <c r="I635" s="6" t="n">
        <f aca="false">(3.14*POWER(H635,2)*0.25*G635)</f>
        <v>989.99176</v>
      </c>
      <c r="J635" s="6" t="n">
        <f aca="false">B635-C635/(2*10^5/1.8467)</f>
        <v>11.570761436</v>
      </c>
      <c r="K635" s="24" t="n">
        <f aca="false">G635-J635</f>
        <v>3.329238564</v>
      </c>
      <c r="L635" s="6" t="n">
        <f aca="false">I635/K635</f>
        <v>297.362817643969</v>
      </c>
      <c r="M635" s="25" t="n">
        <f aca="false">C635/L635</f>
        <v>665.126869482405</v>
      </c>
      <c r="N635" s="17" t="n">
        <f aca="false">J635/G635</f>
        <v>0.776561170201342</v>
      </c>
      <c r="O635" s="18" t="n">
        <f aca="false">LN(L635/(3.14*H635^2/4))</f>
        <v>1.49861759456508</v>
      </c>
    </row>
    <row r="636" customFormat="false" ht="14.25" hidden="false" customHeight="false" outlineLevel="0" collapsed="false">
      <c r="A636" s="14" t="n">
        <v>62.2</v>
      </c>
      <c r="B636" s="14" t="n">
        <v>13.4178</v>
      </c>
      <c r="C636" s="19" t="n">
        <v>198709</v>
      </c>
      <c r="G636" s="20" t="n">
        <f aca="false">$G$11</f>
        <v>14.9</v>
      </c>
      <c r="H636" s="20" t="n">
        <f aca="false">$H$11</f>
        <v>9.2</v>
      </c>
      <c r="I636" s="6" t="n">
        <f aca="false">(3.14*POWER(H636,2)*0.25*G636)</f>
        <v>989.99176</v>
      </c>
      <c r="J636" s="6" t="n">
        <f aca="false">B636-C636/(2*10^5/1.8467)</f>
        <v>11.5830204485</v>
      </c>
      <c r="K636" s="24" t="n">
        <f aca="false">G636-J636</f>
        <v>3.3169795515</v>
      </c>
      <c r="L636" s="6" t="n">
        <f aca="false">I636/K636</f>
        <v>298.461821856064</v>
      </c>
      <c r="M636" s="25" t="n">
        <f aca="false">C636/L636</f>
        <v>665.776945152568</v>
      </c>
      <c r="N636" s="17" t="n">
        <f aca="false">J636/G636</f>
        <v>0.777383922718121</v>
      </c>
      <c r="O636" s="18" t="n">
        <f aca="false">LN(L636/(3.14*H636^2/4))</f>
        <v>1.50230661776281</v>
      </c>
    </row>
    <row r="637" customFormat="false" ht="14.25" hidden="false" customHeight="false" outlineLevel="0" collapsed="false">
      <c r="A637" s="14" t="n">
        <v>62.3</v>
      </c>
      <c r="B637" s="14" t="n">
        <v>13.4386</v>
      </c>
      <c r="C637" s="19" t="n">
        <v>199681</v>
      </c>
      <c r="G637" s="20" t="n">
        <f aca="false">$G$11</f>
        <v>14.9</v>
      </c>
      <c r="H637" s="20" t="n">
        <f aca="false">$H$11</f>
        <v>9.2</v>
      </c>
      <c r="I637" s="6" t="n">
        <f aca="false">(3.14*POWER(H637,2)*0.25*G637)</f>
        <v>989.99176</v>
      </c>
      <c r="J637" s="6" t="n">
        <f aca="false">B637-C637/(2*10^5/1.8467)</f>
        <v>11.5948454865</v>
      </c>
      <c r="K637" s="24" t="n">
        <f aca="false">G637-J637</f>
        <v>3.3051545135</v>
      </c>
      <c r="L637" s="6" t="n">
        <f aca="false">I637/K637</f>
        <v>299.529645575222</v>
      </c>
      <c r="M637" s="25" t="n">
        <f aca="false">C637/L637</f>
        <v>666.648536963776</v>
      </c>
      <c r="N637" s="17" t="n">
        <f aca="false">J637/G637</f>
        <v>0.77817754942953</v>
      </c>
      <c r="O637" s="18" t="n">
        <f aca="false">LN(L637/(3.14*H637^2/4))</f>
        <v>1.50587798930336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89"/>
  <sheetViews>
    <sheetView showFormulas="false" showGridLines="true" showRowColHeaders="true" showZeros="true" rightToLeft="false" tabSelected="true" showOutlineSymbols="true" defaultGridColor="true" view="normal" topLeftCell="A1" colorId="64" zoomScale="240" zoomScaleNormal="240" zoomScalePageLayoutView="100" workbookViewId="0">
      <selection pane="topLeft" activeCell="AF45" activeCellId="0" sqref="AF45"/>
    </sheetView>
  </sheetViews>
  <sheetFormatPr defaultColWidth="8.6796875" defaultRowHeight="14.25" zeroHeight="false" outlineLevelRow="0" outlineLevelCol="0"/>
  <cols>
    <col collapsed="false" customWidth="true" hidden="false" outlineLevel="0" max="10" min="10" style="0" width="12.36"/>
    <col collapsed="false" customWidth="true" hidden="false" outlineLevel="0" max="11" min="11" style="0" width="12.18"/>
    <col collapsed="false" customWidth="true" hidden="false" outlineLevel="0" max="13" min="13" style="0" width="11.45"/>
  </cols>
  <sheetData>
    <row r="1" customFormat="false" ht="14.25" hidden="false" customHeight="false" outlineLevel="0" collapsed="false">
      <c r="A1" s="0" t="s">
        <v>2</v>
      </c>
      <c r="B1" s="0" t="s">
        <v>47</v>
      </c>
    </row>
    <row r="2" customFormat="false" ht="14.25" hidden="false" customHeight="false" outlineLevel="0" collapsed="false">
      <c r="A2" s="0" t="s">
        <v>4</v>
      </c>
      <c r="B2" s="0" t="s">
        <v>5</v>
      </c>
      <c r="C2" s="0" t="n">
        <v>1</v>
      </c>
    </row>
    <row r="3" customFormat="false" ht="14.25" hidden="false" customHeight="false" outlineLevel="0" collapsed="false">
      <c r="A3" s="0" t="s">
        <v>6</v>
      </c>
      <c r="B3" s="0" t="s">
        <v>43</v>
      </c>
      <c r="C3" s="9" t="n">
        <v>0.68599537037037</v>
      </c>
    </row>
    <row r="4" customFormat="false" ht="14.25" hidden="false" customHeight="false" outlineLevel="0" collapsed="false">
      <c r="A4" s="0" t="s">
        <v>8</v>
      </c>
      <c r="B4" s="0" t="n">
        <v>10</v>
      </c>
    </row>
    <row r="5" customFormat="false" ht="14.25" hidden="false" customHeight="false" outlineLevel="0" collapsed="false">
      <c r="A5" s="0" t="s">
        <v>9</v>
      </c>
      <c r="B5" s="0" t="s">
        <v>10</v>
      </c>
      <c r="C5" s="0" t="n">
        <v>0</v>
      </c>
    </row>
    <row r="6" customFormat="false" ht="14.25" hidden="false" customHeight="false" outlineLevel="0" collapsed="false">
      <c r="A6" s="0" t="s">
        <v>11</v>
      </c>
    </row>
    <row r="7" customFormat="false" ht="14.25" hidden="false" customHeight="false" outlineLevel="0" collapsed="false">
      <c r="A7" s="0" t="s">
        <v>12</v>
      </c>
      <c r="B7" s="0" t="s">
        <v>13</v>
      </c>
      <c r="C7" s="0" t="s">
        <v>14</v>
      </c>
      <c r="D7" s="0" t="s">
        <v>15</v>
      </c>
      <c r="E7" s="0" t="s">
        <v>38</v>
      </c>
      <c r="F7" s="0" t="s">
        <v>39</v>
      </c>
    </row>
    <row r="8" customFormat="false" ht="14.25" hidden="false" customHeight="false" outlineLevel="0" collapsed="false">
      <c r="A8" s="0" t="n">
        <v>9.2</v>
      </c>
      <c r="D8" s="0" t="n">
        <v>14.8</v>
      </c>
      <c r="E8" s="0" t="n">
        <v>11</v>
      </c>
      <c r="F8" s="0" t="n">
        <v>14.9</v>
      </c>
    </row>
    <row r="9" customFormat="false" ht="14.25" hidden="false" customHeight="false" outlineLevel="0" collapsed="false">
      <c r="A9" s="0" t="s">
        <v>18</v>
      </c>
    </row>
    <row r="10" customFormat="false" ht="14.25" hidden="false" customHeight="false" outlineLevel="0" collapsed="false">
      <c r="G10" s="10" t="s">
        <v>20</v>
      </c>
      <c r="H10" s="10" t="s">
        <v>21</v>
      </c>
      <c r="I10" s="10" t="s">
        <v>22</v>
      </c>
      <c r="J10" s="11" t="s">
        <v>23</v>
      </c>
    </row>
    <row r="11" customFormat="false" ht="14.25" hidden="false" customHeight="false" outlineLevel="0" collapsed="false">
      <c r="A11" s="0" t="s">
        <v>24</v>
      </c>
      <c r="B11" s="0" t="n">
        <v>676</v>
      </c>
      <c r="G11" s="12" t="n">
        <f aca="false">14.8</f>
        <v>14.8</v>
      </c>
      <c r="H11" s="12" t="n">
        <f aca="false">9.2</f>
        <v>9.2</v>
      </c>
      <c r="I11" s="6" t="n">
        <f aca="false">(3.14*POWER(H11,2)*0.25*G11)</f>
        <v>983.34752</v>
      </c>
      <c r="J11" s="13" t="n">
        <f aca="false">2.9</f>
        <v>2.9</v>
      </c>
    </row>
    <row r="12" customFormat="false" ht="14.25" hidden="false" customHeight="false" outlineLevel="0" collapsed="false">
      <c r="AB12" s="0" t="s">
        <v>25</v>
      </c>
      <c r="AC12" s="0" t="s">
        <v>26</v>
      </c>
      <c r="AD12" s="0" t="s">
        <v>27</v>
      </c>
    </row>
    <row r="13" customFormat="false" ht="14.25" hidden="false" customHeight="false" outlineLevel="0" collapsed="false">
      <c r="A13" s="27" t="s">
        <v>28</v>
      </c>
      <c r="B13" s="27" t="s">
        <v>29</v>
      </c>
      <c r="C13" s="27" t="s">
        <v>30</v>
      </c>
      <c r="G13" s="15" t="s">
        <v>20</v>
      </c>
      <c r="H13" s="15" t="s">
        <v>21</v>
      </c>
      <c r="I13" s="6" t="s">
        <v>22</v>
      </c>
      <c r="J13" s="6" t="s">
        <v>31</v>
      </c>
      <c r="K13" s="6" t="s">
        <v>32</v>
      </c>
      <c r="L13" s="6" t="s">
        <v>33</v>
      </c>
      <c r="M13" s="16" t="s">
        <v>34</v>
      </c>
      <c r="N13" s="17" t="s">
        <v>35</v>
      </c>
      <c r="O13" s="18" t="s">
        <v>36</v>
      </c>
      <c r="AB13" s="6" t="n">
        <f aca="false">318.53</f>
        <v>318.53</v>
      </c>
      <c r="AC13" s="0" t="n">
        <v>0.0784</v>
      </c>
      <c r="AD13" s="6" t="n">
        <f aca="false">20</f>
        <v>20</v>
      </c>
    </row>
    <row r="14" customFormat="false" ht="14.25" hidden="false" customHeight="false" outlineLevel="0" collapsed="false">
      <c r="A14" s="27" t="n">
        <v>0</v>
      </c>
      <c r="B14" s="27" t="n">
        <v>0</v>
      </c>
      <c r="C14" s="28" t="n">
        <v>102</v>
      </c>
      <c r="G14" s="20" t="n">
        <f aca="false">$G$11</f>
        <v>14.8</v>
      </c>
      <c r="H14" s="20" t="n">
        <f aca="false">$H$11</f>
        <v>9.2</v>
      </c>
      <c r="I14" s="6" t="n">
        <f aca="false">(3.14*POWER(H14,2)*0.25*G14)</f>
        <v>983.34752</v>
      </c>
      <c r="J14" s="0" t="n">
        <v>0</v>
      </c>
      <c r="K14" s="24" t="n">
        <f aca="false">G14-J14</f>
        <v>14.8</v>
      </c>
      <c r="L14" s="6" t="n">
        <f aca="false">I14/K14</f>
        <v>66.4424</v>
      </c>
      <c r="M14" s="29" t="n">
        <f aca="false">C14/L14</f>
        <v>1.53516429268058</v>
      </c>
      <c r="N14" s="17" t="n">
        <f aca="false">J14/G14</f>
        <v>0</v>
      </c>
      <c r="O14" s="18" t="n">
        <f aca="false">LN(L14/(3.14*H14^2/4))</f>
        <v>0</v>
      </c>
    </row>
    <row r="15" customFormat="false" ht="14.25" hidden="false" customHeight="false" outlineLevel="0" collapsed="false">
      <c r="A15" s="27" t="n">
        <v>0.1</v>
      </c>
      <c r="B15" s="27" t="n">
        <v>0.0226</v>
      </c>
      <c r="C15" s="28" t="n">
        <v>182</v>
      </c>
      <c r="G15" s="20" t="n">
        <f aca="false">$G$11</f>
        <v>14.8</v>
      </c>
      <c r="H15" s="20" t="n">
        <f aca="false">$H$11</f>
        <v>9.2</v>
      </c>
      <c r="I15" s="6" t="n">
        <f aca="false">(3.14*POWER(H15,2)*0.25*G15)</f>
        <v>983.34752</v>
      </c>
      <c r="J15" s="6" t="n">
        <f aca="false">B15-C15/(2*10^5/1.8467)</f>
        <v>0.020919503</v>
      </c>
      <c r="K15" s="24" t="n">
        <f aca="false">G15-J15</f>
        <v>14.779080497</v>
      </c>
      <c r="L15" s="6" t="n">
        <f aca="false">I15/K15</f>
        <v>66.5364479339299</v>
      </c>
      <c r="M15" s="29" t="n">
        <f aca="false">C15/L15</f>
        <v>2.73534289327745</v>
      </c>
      <c r="N15" s="17" t="n">
        <f aca="false">J15/G15</f>
        <v>0.00141347993243243</v>
      </c>
      <c r="O15" s="18" t="n">
        <f aca="false">LN(L15/(3.14*H15^2/4))</f>
        <v>0.00141447983753366</v>
      </c>
    </row>
    <row r="16" customFormat="false" ht="14.25" hidden="false" customHeight="false" outlineLevel="0" collapsed="false">
      <c r="A16" s="27" t="n">
        <v>0.2</v>
      </c>
      <c r="B16" s="27" t="n">
        <v>0.0579</v>
      </c>
      <c r="C16" s="28" t="n">
        <v>408</v>
      </c>
      <c r="G16" s="20" t="n">
        <f aca="false">$G$11</f>
        <v>14.8</v>
      </c>
      <c r="H16" s="20" t="n">
        <f aca="false">$H$11</f>
        <v>9.2</v>
      </c>
      <c r="I16" s="6" t="n">
        <f aca="false">(3.14*POWER(H16,2)*0.25*G16)</f>
        <v>983.34752</v>
      </c>
      <c r="J16" s="6" t="n">
        <f aca="false">B16-C16/(2*10^5/1.8467)</f>
        <v>0.054132732</v>
      </c>
      <c r="K16" s="24" t="n">
        <f aca="false">G16-J16</f>
        <v>14.745867268</v>
      </c>
      <c r="L16" s="6" t="n">
        <f aca="false">I16/K16</f>
        <v>66.686312993876</v>
      </c>
      <c r="M16" s="29" t="n">
        <f aca="false">C16/L16</f>
        <v>6.11819699849754</v>
      </c>
      <c r="N16" s="17" t="n">
        <f aca="false">J16/G16</f>
        <v>0.00365761702702703</v>
      </c>
      <c r="O16" s="18" t="n">
        <f aca="false">LN(L16/(3.14*H16^2/4))</f>
        <v>0.00366432246379165</v>
      </c>
      <c r="AA16" s="6" t="s">
        <v>0</v>
      </c>
      <c r="AB16" s="23" t="s">
        <v>1</v>
      </c>
    </row>
    <row r="17" customFormat="false" ht="14.25" hidden="false" customHeight="false" outlineLevel="0" collapsed="false">
      <c r="A17" s="27" t="n">
        <v>0.3</v>
      </c>
      <c r="B17" s="27" t="n">
        <v>0.137</v>
      </c>
      <c r="C17" s="28" t="n">
        <v>1196</v>
      </c>
      <c r="G17" s="20" t="n">
        <f aca="false">$G$11</f>
        <v>14.8</v>
      </c>
      <c r="H17" s="20" t="n">
        <f aca="false">$H$11</f>
        <v>9.2</v>
      </c>
      <c r="I17" s="6" t="n">
        <f aca="false">(3.14*POWER(H17,2)*0.25*G17)</f>
        <v>983.34752</v>
      </c>
      <c r="J17" s="6" t="n">
        <f aca="false">B17-C17/(2*10^5/1.8467)</f>
        <v>0.125956734</v>
      </c>
      <c r="K17" s="24" t="n">
        <f aca="false">G17-J17</f>
        <v>14.674043266</v>
      </c>
      <c r="L17" s="6" t="n">
        <f aca="false">I17/K17</f>
        <v>67.012717774823</v>
      </c>
      <c r="M17" s="29" t="n">
        <f aca="false">C17/L17</f>
        <v>17.8473585270607</v>
      </c>
      <c r="N17" s="17" t="n">
        <f aca="false">J17/G17</f>
        <v>0.00851059013513514</v>
      </c>
      <c r="O17" s="18" t="n">
        <f aca="false">LN(L17/(3.14*H17^2/4))</f>
        <v>0.00854701200230847</v>
      </c>
      <c r="AA17" s="6" t="n">
        <f aca="false">10</f>
        <v>10</v>
      </c>
      <c r="AB17" s="6" t="n">
        <f aca="false">$AB$13*AA17^($AC$13)</f>
        <v>381.54901928587</v>
      </c>
    </row>
    <row r="18" customFormat="false" ht="14.25" hidden="false" customHeight="false" outlineLevel="0" collapsed="false">
      <c r="A18" s="27" t="n">
        <v>0.4</v>
      </c>
      <c r="B18" s="27" t="n">
        <v>0.197</v>
      </c>
      <c r="C18" s="28" t="n">
        <v>1640</v>
      </c>
      <c r="G18" s="20" t="n">
        <f aca="false">$G$11</f>
        <v>14.8</v>
      </c>
      <c r="H18" s="20" t="n">
        <f aca="false">$H$11</f>
        <v>9.2</v>
      </c>
      <c r="I18" s="6" t="n">
        <f aca="false">(3.14*POWER(H18,2)*0.25*G18)</f>
        <v>983.34752</v>
      </c>
      <c r="J18" s="6" t="n">
        <f aca="false">B18-C18/(2*10^5/1.8467)</f>
        <v>0.18185706</v>
      </c>
      <c r="K18" s="24" t="n">
        <f aca="false">G18-J18</f>
        <v>14.61814294</v>
      </c>
      <c r="L18" s="6" t="n">
        <f aca="false">I18/K18</f>
        <v>67.2689769169818</v>
      </c>
      <c r="M18" s="29" t="n">
        <f aca="false">C18/L18</f>
        <v>24.3797375129395</v>
      </c>
      <c r="N18" s="17" t="n">
        <f aca="false">J18/G18</f>
        <v>0.0122876391891892</v>
      </c>
      <c r="O18" s="18" t="n">
        <f aca="false">LN(L18/(3.14*H18^2/4))</f>
        <v>0.0123637564042249</v>
      </c>
      <c r="AA18" s="6" t="n">
        <f aca="false">AA17+5</f>
        <v>15</v>
      </c>
      <c r="AB18" s="6" t="n">
        <f aca="false">$AB$13*AA18^($AC$13)</f>
        <v>393.872714660462</v>
      </c>
    </row>
    <row r="19" customFormat="false" ht="14.25" hidden="false" customHeight="false" outlineLevel="0" collapsed="false">
      <c r="A19" s="27" t="n">
        <v>0.5</v>
      </c>
      <c r="B19" s="27" t="n">
        <v>0.2172</v>
      </c>
      <c r="C19" s="28" t="n">
        <v>1759</v>
      </c>
      <c r="G19" s="20" t="n">
        <f aca="false">$G$11</f>
        <v>14.8</v>
      </c>
      <c r="H19" s="20" t="n">
        <f aca="false">$H$11</f>
        <v>9.2</v>
      </c>
      <c r="I19" s="6" t="n">
        <f aca="false">(3.14*POWER(H19,2)*0.25*G19)</f>
        <v>983.34752</v>
      </c>
      <c r="J19" s="6" t="n">
        <f aca="false">B19-C19/(2*10^5/1.8467)</f>
        <v>0.2009582735</v>
      </c>
      <c r="K19" s="24" t="n">
        <f aca="false">G19-J19</f>
        <v>14.5990417265</v>
      </c>
      <c r="L19" s="6" t="n">
        <f aca="false">I19/K19</f>
        <v>67.3569908506419</v>
      </c>
      <c r="M19" s="29" t="n">
        <f aca="false">C19/L19</f>
        <v>26.1145870352259</v>
      </c>
      <c r="N19" s="17" t="n">
        <f aca="false">J19/G19</f>
        <v>0.013578261722973</v>
      </c>
      <c r="O19" s="18" t="n">
        <f aca="false">LN(L19/(3.14*H19^2/4))</f>
        <v>0.0136712893810936</v>
      </c>
      <c r="AA19" s="6" t="n">
        <f aca="false">AA18+5</f>
        <v>20</v>
      </c>
      <c r="AB19" s="6" t="n">
        <f aca="false">$AB$13*AA19^($AC$13)</f>
        <v>402.857166008951</v>
      </c>
    </row>
    <row r="20" customFormat="false" ht="14.25" hidden="false" customHeight="false" outlineLevel="0" collapsed="false">
      <c r="A20" s="27" t="n">
        <v>0.6</v>
      </c>
      <c r="B20" s="27" t="n">
        <v>0.2374</v>
      </c>
      <c r="C20" s="28" t="n">
        <v>1866</v>
      </c>
      <c r="G20" s="20" t="n">
        <f aca="false">$G$11</f>
        <v>14.8</v>
      </c>
      <c r="H20" s="20" t="n">
        <f aca="false">$H$11</f>
        <v>9.2</v>
      </c>
      <c r="I20" s="6" t="n">
        <f aca="false">(3.14*POWER(H20,2)*0.25*G20)</f>
        <v>983.34752</v>
      </c>
      <c r="J20" s="6" t="n">
        <f aca="false">B20-C20/(2*10^5/1.8467)</f>
        <v>0.220170289</v>
      </c>
      <c r="K20" s="24" t="n">
        <f aca="false">G20-J20</f>
        <v>14.579829711</v>
      </c>
      <c r="L20" s="6" t="n">
        <f aca="false">I20/K20</f>
        <v>67.445747960835</v>
      </c>
      <c r="M20" s="29" t="n">
        <f aca="false">C20/L20</f>
        <v>27.6666810943155</v>
      </c>
      <c r="N20" s="17" t="n">
        <f aca="false">J20/G20</f>
        <v>0.0148763708783784</v>
      </c>
      <c r="O20" s="18" t="n">
        <f aca="false">LN(L20/(3.14*H20^2/4))</f>
        <v>0.0149881338873944</v>
      </c>
      <c r="AA20" s="6" t="n">
        <f aca="false">AA19+5</f>
        <v>25</v>
      </c>
      <c r="AB20" s="6" t="n">
        <f aca="false">$AB$13*AA20^($AC$13)</f>
        <v>409.966941831732</v>
      </c>
    </row>
    <row r="21" customFormat="false" ht="14.25" hidden="false" customHeight="false" outlineLevel="0" collapsed="false">
      <c r="A21" s="27" t="n">
        <v>0.7</v>
      </c>
      <c r="B21" s="27" t="n">
        <v>0.2775</v>
      </c>
      <c r="C21" s="28" t="n">
        <v>2096</v>
      </c>
      <c r="G21" s="20" t="n">
        <f aca="false">$G$11</f>
        <v>14.8</v>
      </c>
      <c r="H21" s="20" t="n">
        <f aca="false">$H$11</f>
        <v>9.2</v>
      </c>
      <c r="I21" s="6" t="n">
        <f aca="false">(3.14*POWER(H21,2)*0.25*G21)</f>
        <v>983.34752</v>
      </c>
      <c r="J21" s="6" t="n">
        <f aca="false">B21-C21/(2*10^5/1.8467)</f>
        <v>0.258146584</v>
      </c>
      <c r="K21" s="24" t="n">
        <f aca="false">G21-J21</f>
        <v>14.541853416</v>
      </c>
      <c r="L21" s="6" t="n">
        <f aca="false">I21/K21</f>
        <v>67.6218836670469</v>
      </c>
      <c r="M21" s="29" t="n">
        <f aca="false">C21/L21</f>
        <v>30.995883083059</v>
      </c>
      <c r="N21" s="17" t="n">
        <f aca="false">J21/G21</f>
        <v>0.0174423367567568</v>
      </c>
      <c r="O21" s="18" t="n">
        <f aca="false">LN(L21/(3.14*H21^2/4))</f>
        <v>0.0175962466370187</v>
      </c>
      <c r="AA21" s="6" t="n">
        <f aca="false">AA20+5</f>
        <v>30</v>
      </c>
      <c r="AB21" s="6" t="n">
        <f aca="false">$AB$13*AA21^($AC$13)</f>
        <v>415.869095649494</v>
      </c>
    </row>
    <row r="22" customFormat="false" ht="14.25" hidden="false" customHeight="false" outlineLevel="0" collapsed="false">
      <c r="A22" s="27" t="n">
        <v>0.8</v>
      </c>
      <c r="B22" s="27" t="n">
        <v>0.2979</v>
      </c>
      <c r="C22" s="28" t="n">
        <v>2214</v>
      </c>
      <c r="G22" s="20" t="n">
        <f aca="false">$G$11</f>
        <v>14.8</v>
      </c>
      <c r="H22" s="20" t="n">
        <f aca="false">$H$11</f>
        <v>9.2</v>
      </c>
      <c r="I22" s="6" t="n">
        <f aca="false">(3.14*POWER(H22,2)*0.25*G22)</f>
        <v>983.34752</v>
      </c>
      <c r="J22" s="6" t="n">
        <f aca="false">B22-C22/(2*10^5/1.8467)</f>
        <v>0.277457031</v>
      </c>
      <c r="K22" s="24" t="n">
        <f aca="false">G22-J22</f>
        <v>14.522542969</v>
      </c>
      <c r="L22" s="6" t="n">
        <f aca="false">I22/K22</f>
        <v>67.7117996551338</v>
      </c>
      <c r="M22" s="29" t="n">
        <f aca="false">C22/L22</f>
        <v>32.6974029825854</v>
      </c>
      <c r="N22" s="17" t="n">
        <f aca="false">J22/G22</f>
        <v>0.0187470966891892</v>
      </c>
      <c r="O22" s="18" t="n">
        <f aca="false">LN(L22/(3.14*H22^2/4))</f>
        <v>0.0189250511018088</v>
      </c>
      <c r="AA22" s="6" t="n">
        <f aca="false">AA21+5</f>
        <v>35</v>
      </c>
      <c r="AB22" s="6" t="n">
        <f aca="false">$AB$13*AA22^($AC$13)</f>
        <v>420.925538605933</v>
      </c>
    </row>
    <row r="23" customFormat="false" ht="14.25" hidden="false" customHeight="false" outlineLevel="0" collapsed="false">
      <c r="A23" s="27" t="n">
        <v>0.9</v>
      </c>
      <c r="B23" s="27" t="n">
        <v>0.3391</v>
      </c>
      <c r="C23" s="28" t="n">
        <v>2449</v>
      </c>
      <c r="G23" s="20" t="n">
        <f aca="false">$G$11</f>
        <v>14.8</v>
      </c>
      <c r="H23" s="20" t="n">
        <f aca="false">$H$11</f>
        <v>9.2</v>
      </c>
      <c r="I23" s="6" t="n">
        <f aca="false">(3.14*POWER(H23,2)*0.25*G23)</f>
        <v>983.34752</v>
      </c>
      <c r="J23" s="6" t="n">
        <f aca="false">B23-C23/(2*10^5/1.8467)</f>
        <v>0.3164871585</v>
      </c>
      <c r="K23" s="24" t="n">
        <f aca="false">G23-J23</f>
        <v>14.4835128415</v>
      </c>
      <c r="L23" s="6" t="n">
        <f aca="false">I23/K23</f>
        <v>67.8942692122582</v>
      </c>
      <c r="M23" s="29" t="n">
        <f aca="false">C23/L23</f>
        <v>36.0707910758076</v>
      </c>
      <c r="N23" s="17" t="n">
        <f aca="false">J23/G23</f>
        <v>0.0213842674662162</v>
      </c>
      <c r="O23" s="18" t="n">
        <f aca="false">LN(L23/(3.14*H23^2/4))</f>
        <v>0.0216162236839066</v>
      </c>
      <c r="AA23" s="6" t="n">
        <f aca="false">AA22+5</f>
        <v>40</v>
      </c>
      <c r="AB23" s="6" t="n">
        <f aca="false">$AB$13*AA23^($AC$13)</f>
        <v>425.355296440081</v>
      </c>
    </row>
    <row r="24" customFormat="false" ht="14.25" hidden="false" customHeight="false" outlineLevel="0" collapsed="false">
      <c r="A24" s="27" t="n">
        <v>1</v>
      </c>
      <c r="B24" s="27" t="n">
        <v>0.3594</v>
      </c>
      <c r="C24" s="28" t="n">
        <v>2576</v>
      </c>
      <c r="G24" s="20" t="n">
        <f aca="false">$G$11</f>
        <v>14.8</v>
      </c>
      <c r="H24" s="20" t="n">
        <f aca="false">$H$11</f>
        <v>9.2</v>
      </c>
      <c r="I24" s="6" t="n">
        <f aca="false">(3.14*POWER(H24,2)*0.25*G24)</f>
        <v>983.34752</v>
      </c>
      <c r="J24" s="6" t="n">
        <f aca="false">B24-C24/(2*10^5/1.8467)</f>
        <v>0.335614504</v>
      </c>
      <c r="K24" s="24" t="n">
        <f aca="false">G24-J24</f>
        <v>14.464385496</v>
      </c>
      <c r="L24" s="6" t="n">
        <f aca="false">I24/K24</f>
        <v>67.9840509140147</v>
      </c>
      <c r="M24" s="29" t="n">
        <f aca="false">C24/L24</f>
        <v>37.8912401565786</v>
      </c>
      <c r="N24" s="17" t="n">
        <f aca="false">J24/G24</f>
        <v>0.0226766556756757</v>
      </c>
      <c r="O24" s="18" t="n">
        <f aca="false">LN(L24/(3.14*H24^2/4))</f>
        <v>0.0229377253736399</v>
      </c>
      <c r="AA24" s="6" t="n">
        <f aca="false">AA23+5</f>
        <v>45</v>
      </c>
      <c r="AB24" s="6" t="n">
        <f aca="false">$AB$13*AA24^($AC$13)</f>
        <v>429.301299092407</v>
      </c>
    </row>
    <row r="25" customFormat="false" ht="14.25" hidden="false" customHeight="false" outlineLevel="0" collapsed="false">
      <c r="A25" s="27" t="n">
        <v>1.1</v>
      </c>
      <c r="B25" s="27" t="n">
        <v>0.3796</v>
      </c>
      <c r="C25" s="28" t="n">
        <v>2705</v>
      </c>
      <c r="G25" s="20" t="n">
        <f aca="false">$G$11</f>
        <v>14.8</v>
      </c>
      <c r="H25" s="20" t="n">
        <f aca="false">$H$11</f>
        <v>9.2</v>
      </c>
      <c r="I25" s="6" t="n">
        <f aca="false">(3.14*POWER(H25,2)*0.25*G25)</f>
        <v>983.34752</v>
      </c>
      <c r="J25" s="6" t="n">
        <f aca="false">B25-C25/(2*10^5/1.8467)</f>
        <v>0.3546233825</v>
      </c>
      <c r="K25" s="24" t="n">
        <f aca="false">G25-J25</f>
        <v>14.4453766175</v>
      </c>
      <c r="L25" s="6" t="n">
        <f aca="false">I25/K25</f>
        <v>68.0735121027384</v>
      </c>
      <c r="M25" s="29" t="n">
        <f aca="false">C25/L25</f>
        <v>39.736454260176</v>
      </c>
      <c r="N25" s="17" t="n">
        <f aca="false">J25/G25</f>
        <v>0.0239610393581081</v>
      </c>
      <c r="O25" s="18" t="n">
        <f aca="false">LN(L25/(3.14*H25^2/4))</f>
        <v>0.0242527746753111</v>
      </c>
      <c r="AA25" s="6" t="n">
        <f aca="false">AA24+5</f>
        <v>50</v>
      </c>
      <c r="AB25" s="6" t="n">
        <f aca="false">$AB$13*AA25^($AC$13)</f>
        <v>432.862127788477</v>
      </c>
    </row>
    <row r="26" customFormat="false" ht="14.25" hidden="false" customHeight="false" outlineLevel="0" collapsed="false">
      <c r="A26" s="27" t="n">
        <v>1.2</v>
      </c>
      <c r="B26" s="27" t="n">
        <v>0.4202</v>
      </c>
      <c r="C26" s="28" t="n">
        <v>2987</v>
      </c>
      <c r="G26" s="20" t="n">
        <f aca="false">$G$11</f>
        <v>14.8</v>
      </c>
      <c r="H26" s="20" t="n">
        <f aca="false">$H$11</f>
        <v>9.2</v>
      </c>
      <c r="I26" s="6" t="n">
        <f aca="false">(3.14*POWER(H26,2)*0.25*G26)</f>
        <v>983.34752</v>
      </c>
      <c r="J26" s="6" t="n">
        <f aca="false">B26-C26/(2*10^5/1.8467)</f>
        <v>0.3926195355</v>
      </c>
      <c r="K26" s="24" t="n">
        <f aca="false">G26-J26</f>
        <v>14.4073804645</v>
      </c>
      <c r="L26" s="6" t="n">
        <f aca="false">I26/K26</f>
        <v>68.2530403374148</v>
      </c>
      <c r="M26" s="29" t="n">
        <f aca="false">C26/L26</f>
        <v>43.7636182246756</v>
      </c>
      <c r="N26" s="17" t="n">
        <f aca="false">J26/G26</f>
        <v>0.0265283469932432</v>
      </c>
      <c r="O26" s="18" t="n">
        <f aca="false">LN(L26/(3.14*H26^2/4))</f>
        <v>0.0268865732309656</v>
      </c>
      <c r="AA26" s="6" t="n">
        <f aca="false">AA25+5</f>
        <v>55</v>
      </c>
      <c r="AB26" s="6" t="n">
        <f aca="false">$AB$13*AA26^($AC$13)</f>
        <v>436.108726000312</v>
      </c>
    </row>
    <row r="27" customFormat="false" ht="14.25" hidden="false" customHeight="false" outlineLevel="0" collapsed="false">
      <c r="A27" s="27" t="n">
        <v>1.3</v>
      </c>
      <c r="B27" s="27" t="n">
        <v>0.4404</v>
      </c>
      <c r="C27" s="28" t="n">
        <v>3166</v>
      </c>
      <c r="G27" s="20" t="n">
        <f aca="false">$G$11</f>
        <v>14.8</v>
      </c>
      <c r="H27" s="20" t="n">
        <f aca="false">$H$11</f>
        <v>9.2</v>
      </c>
      <c r="I27" s="6" t="n">
        <f aca="false">(3.14*POWER(H27,2)*0.25*G27)</f>
        <v>983.34752</v>
      </c>
      <c r="J27" s="6" t="n">
        <f aca="false">B27-C27/(2*10^5/1.8467)</f>
        <v>0.411166739</v>
      </c>
      <c r="K27" s="24" t="n">
        <f aca="false">G27-J27</f>
        <v>14.388833261</v>
      </c>
      <c r="L27" s="6" t="n">
        <f aca="false">I27/K27</f>
        <v>68.3410184942027</v>
      </c>
      <c r="M27" s="29" t="n">
        <f aca="false">C27/L27</f>
        <v>46.326497171952</v>
      </c>
      <c r="N27" s="17" t="n">
        <f aca="false">J27/G27</f>
        <v>0.0277815364189189</v>
      </c>
      <c r="O27" s="18" t="n">
        <f aca="false">LN(L27/(3.14*H27^2/4))</f>
        <v>0.0281747430050576</v>
      </c>
      <c r="AA27" s="6" t="n">
        <f aca="false">AA26+5</f>
        <v>60</v>
      </c>
      <c r="AB27" s="6" t="n">
        <f aca="false">$AB$13*AA27^($AC$13)</f>
        <v>439.093895766344</v>
      </c>
    </row>
    <row r="28" customFormat="false" ht="14.25" hidden="false" customHeight="false" outlineLevel="0" collapsed="false">
      <c r="A28" s="27" t="n">
        <v>1.4</v>
      </c>
      <c r="B28" s="27" t="n">
        <v>0.4606</v>
      </c>
      <c r="C28" s="28" t="n">
        <v>3383</v>
      </c>
      <c r="G28" s="20" t="n">
        <f aca="false">$G$11</f>
        <v>14.8</v>
      </c>
      <c r="H28" s="20" t="n">
        <f aca="false">$H$11</f>
        <v>9.2</v>
      </c>
      <c r="I28" s="6" t="n">
        <f aca="false">(3.14*POWER(H28,2)*0.25*G28)</f>
        <v>983.34752</v>
      </c>
      <c r="J28" s="6" t="n">
        <f aca="false">B28-C28/(2*10^5/1.8467)</f>
        <v>0.4293630695</v>
      </c>
      <c r="K28" s="24" t="n">
        <f aca="false">G28-J28</f>
        <v>14.3706369305</v>
      </c>
      <c r="L28" s="6" t="n">
        <f aca="false">I28/K28</f>
        <v>68.4275529856968</v>
      </c>
      <c r="M28" s="29" t="n">
        <f aca="false">C28/L28</f>
        <v>49.4391491787985</v>
      </c>
      <c r="N28" s="17" t="n">
        <f aca="false">J28/G28</f>
        <v>0.0290110182094595</v>
      </c>
      <c r="O28" s="18" t="n">
        <f aca="false">LN(L28/(3.14*H28^2/4))</f>
        <v>0.0294401580357898</v>
      </c>
      <c r="AA28" s="6" t="n">
        <f aca="false">AA27+5</f>
        <v>65</v>
      </c>
      <c r="AB28" s="6" t="n">
        <f aca="false">$AB$13*AA28^($AC$13)</f>
        <v>441.858026762002</v>
      </c>
    </row>
    <row r="29" customFormat="false" ht="14.25" hidden="false" customHeight="false" outlineLevel="0" collapsed="false">
      <c r="A29" s="27" t="n">
        <v>1.5</v>
      </c>
      <c r="B29" s="27" t="n">
        <v>0.4815</v>
      </c>
      <c r="C29" s="28" t="n">
        <v>3578</v>
      </c>
      <c r="G29" s="20" t="n">
        <f aca="false">$G$11</f>
        <v>14.8</v>
      </c>
      <c r="H29" s="20" t="n">
        <f aca="false">$H$11</f>
        <v>9.2</v>
      </c>
      <c r="I29" s="6" t="n">
        <f aca="false">(3.14*POWER(H29,2)*0.25*G29)</f>
        <v>983.34752</v>
      </c>
      <c r="J29" s="6" t="n">
        <f aca="false">B29-C29/(2*10^5/1.8467)</f>
        <v>0.448462537</v>
      </c>
      <c r="K29" s="24" t="n">
        <f aca="false">G29-J29</f>
        <v>14.351537463</v>
      </c>
      <c r="L29" s="6" t="n">
        <f aca="false">I29/K29</f>
        <v>68.5186184779985</v>
      </c>
      <c r="M29" s="29" t="n">
        <f aca="false">C29/L29</f>
        <v>52.2193832782677</v>
      </c>
      <c r="N29" s="17" t="n">
        <f aca="false">J29/G29</f>
        <v>0.0303015227702703</v>
      </c>
      <c r="O29" s="18" t="n">
        <f aca="false">LN(L29/(3.14*H29^2/4))</f>
        <v>0.0307701040248032</v>
      </c>
      <c r="AA29" s="6" t="n">
        <f aca="false">AA28+5</f>
        <v>70</v>
      </c>
      <c r="AB29" s="6" t="n">
        <f aca="false">$AB$13*AA29^($AC$13)</f>
        <v>444.432722959059</v>
      </c>
    </row>
    <row r="30" customFormat="false" ht="14.25" hidden="false" customHeight="false" outlineLevel="0" collapsed="false">
      <c r="A30" s="27" t="n">
        <v>1.6</v>
      </c>
      <c r="B30" s="27" t="n">
        <v>0.5018</v>
      </c>
      <c r="C30" s="28" t="n">
        <v>3701</v>
      </c>
      <c r="G30" s="20" t="n">
        <f aca="false">$G$11</f>
        <v>14.8</v>
      </c>
      <c r="H30" s="20" t="n">
        <f aca="false">$H$11</f>
        <v>9.2</v>
      </c>
      <c r="I30" s="6" t="n">
        <f aca="false">(3.14*POWER(H30,2)*0.25*G30)</f>
        <v>983.34752</v>
      </c>
      <c r="J30" s="6" t="n">
        <f aca="false">B30-C30/(2*10^5/1.8467)</f>
        <v>0.4676268165</v>
      </c>
      <c r="K30" s="24" t="n">
        <f aca="false">G30-J30</f>
        <v>14.3323731835</v>
      </c>
      <c r="L30" s="6" t="n">
        <f aca="false">I30/K30</f>
        <v>68.6102369377368</v>
      </c>
      <c r="M30" s="29" t="n">
        <f aca="false">C30/L30</f>
        <v>53.9423876841968</v>
      </c>
      <c r="N30" s="17" t="n">
        <f aca="false">J30/G30</f>
        <v>0.0315964065202703</v>
      </c>
      <c r="O30" s="18" t="n">
        <f aca="false">LN(L30/(3.14*H30^2/4))</f>
        <v>0.0321063431860336</v>
      </c>
      <c r="AA30" s="6" t="n">
        <f aca="false">AA29+5</f>
        <v>75</v>
      </c>
      <c r="AB30" s="6" t="n">
        <f aca="false">$AB$13*AA30^($AC$13)</f>
        <v>446.843191118288</v>
      </c>
    </row>
    <row r="31" customFormat="false" ht="14.25" hidden="false" customHeight="false" outlineLevel="0" collapsed="false">
      <c r="A31" s="27" t="n">
        <v>1.7</v>
      </c>
      <c r="B31" s="27" t="n">
        <v>0.5221</v>
      </c>
      <c r="C31" s="28" t="n">
        <v>3814</v>
      </c>
      <c r="G31" s="20" t="n">
        <f aca="false">$G$11</f>
        <v>14.8</v>
      </c>
      <c r="H31" s="20" t="n">
        <f aca="false">$H$11</f>
        <v>9.2</v>
      </c>
      <c r="I31" s="6" t="n">
        <f aca="false">(3.14*POWER(H31,2)*0.25*G31)</f>
        <v>983.34752</v>
      </c>
      <c r="J31" s="6" t="n">
        <f aca="false">B31-C31/(2*10^5/1.8467)</f>
        <v>0.486883431</v>
      </c>
      <c r="K31" s="24" t="n">
        <f aca="false">G31-J31</f>
        <v>14.313116569</v>
      </c>
      <c r="L31" s="6" t="n">
        <f aca="false">I31/K31</f>
        <v>68.7025439399955</v>
      </c>
      <c r="M31" s="29" t="n">
        <f aca="false">C31/L31</f>
        <v>55.5146837551042</v>
      </c>
      <c r="N31" s="17" t="n">
        <f aca="false">J31/G31</f>
        <v>0.0328975291216216</v>
      </c>
      <c r="O31" s="18" t="n">
        <f aca="false">LN(L31/(3.14*H31^2/4))</f>
        <v>0.0334508213267184</v>
      </c>
    </row>
    <row r="32" customFormat="false" ht="14.25" hidden="false" customHeight="false" outlineLevel="0" collapsed="false">
      <c r="A32" s="27" t="n">
        <v>1.8</v>
      </c>
      <c r="B32" s="27" t="n">
        <v>0.5425</v>
      </c>
      <c r="C32" s="28" t="n">
        <v>3923</v>
      </c>
      <c r="G32" s="20" t="n">
        <f aca="false">$G$11</f>
        <v>14.8</v>
      </c>
      <c r="H32" s="20" t="n">
        <f aca="false">$H$11</f>
        <v>9.2</v>
      </c>
      <c r="I32" s="6" t="n">
        <f aca="false">(3.14*POWER(H32,2)*0.25*G32)</f>
        <v>983.34752</v>
      </c>
      <c r="J32" s="6" t="n">
        <f aca="false">B32-C32/(2*10^5/1.8467)</f>
        <v>0.5062769795</v>
      </c>
      <c r="K32" s="24" t="n">
        <f aca="false">G32-J32</f>
        <v>14.2937230205</v>
      </c>
      <c r="L32" s="6" t="n">
        <f aca="false">I32/K32</f>
        <v>68.7957587109871</v>
      </c>
      <c r="M32" s="29" t="n">
        <f aca="false">C32/L32</f>
        <v>57.0238641669849</v>
      </c>
      <c r="N32" s="17" t="n">
        <f aca="false">J32/G32</f>
        <v>0.0342079040202703</v>
      </c>
      <c r="O32" s="18" t="n">
        <f aca="false">LN(L32/(3.14*H32^2/4))</f>
        <v>0.034806689486176</v>
      </c>
    </row>
    <row r="33" customFormat="false" ht="14.25" hidden="false" customHeight="false" outlineLevel="0" collapsed="false">
      <c r="A33" s="27" t="n">
        <v>1.9</v>
      </c>
      <c r="B33" s="27" t="n">
        <v>0.5628</v>
      </c>
      <c r="C33" s="28" t="n">
        <v>4045</v>
      </c>
      <c r="G33" s="20" t="n">
        <f aca="false">$G$11</f>
        <v>14.8</v>
      </c>
      <c r="H33" s="20" t="n">
        <f aca="false">$H$11</f>
        <v>9.2</v>
      </c>
      <c r="I33" s="6" t="n">
        <f aca="false">(3.14*POWER(H33,2)*0.25*G33)</f>
        <v>983.34752</v>
      </c>
      <c r="J33" s="6" t="n">
        <f aca="false">B33-C33/(2*10^5/1.8467)</f>
        <v>0.5254504925</v>
      </c>
      <c r="K33" s="24" t="n">
        <f aca="false">G33-J33</f>
        <v>14.2745495075</v>
      </c>
      <c r="L33" s="6" t="n">
        <f aca="false">I33/K33</f>
        <v>68.8881648757699</v>
      </c>
      <c r="M33" s="29" t="n">
        <f aca="false">C33/L33</f>
        <v>58.7183590576783</v>
      </c>
      <c r="N33" s="17" t="n">
        <f aca="false">J33/G33</f>
        <v>0.0355034116554054</v>
      </c>
      <c r="O33" s="18" t="n">
        <f aca="false">LN(L33/(3.14*H33^2/4))</f>
        <v>0.0361489838695719</v>
      </c>
    </row>
    <row r="34" customFormat="false" ht="14.25" hidden="false" customHeight="false" outlineLevel="0" collapsed="false">
      <c r="A34" s="27" t="n">
        <v>2</v>
      </c>
      <c r="B34" s="27" t="n">
        <v>0.5831</v>
      </c>
      <c r="C34" s="28" t="n">
        <v>4189</v>
      </c>
      <c r="G34" s="20" t="n">
        <f aca="false">$G$11</f>
        <v>14.8</v>
      </c>
      <c r="H34" s="20" t="n">
        <f aca="false">$H$11</f>
        <v>9.2</v>
      </c>
      <c r="I34" s="6" t="n">
        <f aca="false">(3.14*POWER(H34,2)*0.25*G34)</f>
        <v>983.34752</v>
      </c>
      <c r="J34" s="6" t="n">
        <f aca="false">B34-C34/(2*10^5/1.8467)</f>
        <v>0.5444208685</v>
      </c>
      <c r="K34" s="24" t="n">
        <f aca="false">G34-J34</f>
        <v>14.2555791315</v>
      </c>
      <c r="L34" s="6" t="n">
        <f aca="false">I34/K34</f>
        <v>68.9798366610821</v>
      </c>
      <c r="M34" s="29" t="n">
        <f aca="false">C34/L34</f>
        <v>60.727890971702</v>
      </c>
      <c r="N34" s="17" t="n">
        <f aca="false">J34/G34</f>
        <v>0.0367851938175676</v>
      </c>
      <c r="O34" s="18" t="n">
        <f aca="false">LN(L34/(3.14*H34^2/4))</f>
        <v>0.037478832678583</v>
      </c>
    </row>
    <row r="35" customFormat="false" ht="14.25" hidden="false" customHeight="false" outlineLevel="0" collapsed="false">
      <c r="A35" s="27" t="n">
        <v>2.1</v>
      </c>
      <c r="B35" s="27" t="n">
        <v>0.6451</v>
      </c>
      <c r="C35" s="28" t="n">
        <v>5086</v>
      </c>
      <c r="G35" s="20" t="n">
        <f aca="false">$G$11</f>
        <v>14.8</v>
      </c>
      <c r="H35" s="20" t="n">
        <f aca="false">$H$11</f>
        <v>9.2</v>
      </c>
      <c r="I35" s="6" t="n">
        <f aca="false">(3.14*POWER(H35,2)*0.25*G35)</f>
        <v>983.34752</v>
      </c>
      <c r="J35" s="6" t="n">
        <f aca="false">B35-C35/(2*10^5/1.8467)</f>
        <v>0.598138419</v>
      </c>
      <c r="K35" s="24" t="n">
        <f aca="false">G35-J35</f>
        <v>14.201861581</v>
      </c>
      <c r="L35" s="6" t="n">
        <f aca="false">I35/K35</f>
        <v>69.2407480802076</v>
      </c>
      <c r="M35" s="29" t="n">
        <f aca="false">C35/L35</f>
        <v>73.4538568836438</v>
      </c>
      <c r="N35" s="17" t="n">
        <f aca="false">J35/G35</f>
        <v>0.0404147580405405</v>
      </c>
      <c r="O35" s="18" t="n">
        <f aca="false">LN(L35/(3.14*H35^2/4))</f>
        <v>0.041254127501827</v>
      </c>
    </row>
    <row r="36" customFormat="false" ht="14.25" hidden="false" customHeight="false" outlineLevel="0" collapsed="false">
      <c r="A36" s="27" t="n">
        <v>2.2</v>
      </c>
      <c r="B36" s="27" t="n">
        <v>0.6653</v>
      </c>
      <c r="C36" s="28" t="n">
        <v>5618</v>
      </c>
      <c r="G36" s="20" t="n">
        <f aca="false">$G$11</f>
        <v>14.8</v>
      </c>
      <c r="H36" s="20" t="n">
        <f aca="false">$H$11</f>
        <v>9.2</v>
      </c>
      <c r="I36" s="6" t="n">
        <f aca="false">(3.14*POWER(H36,2)*0.25*G36)</f>
        <v>983.34752</v>
      </c>
      <c r="J36" s="6" t="n">
        <f aca="false">B36-C36/(2*10^5/1.8467)</f>
        <v>0.613426197</v>
      </c>
      <c r="K36" s="24" t="n">
        <f aca="false">G36-J36</f>
        <v>14.186573803</v>
      </c>
      <c r="L36" s="6" t="n">
        <f aca="false">I36/K36</f>
        <v>69.3153635017959</v>
      </c>
      <c r="M36" s="29" t="n">
        <f aca="false">C36/L36</f>
        <v>81.0498526759431</v>
      </c>
      <c r="N36" s="17" t="n">
        <f aca="false">J36/G36</f>
        <v>0.0414477160135135</v>
      </c>
      <c r="O36" s="18" t="n">
        <f aca="false">LN(L36/(3.14*H36^2/4))</f>
        <v>0.0423311702673797</v>
      </c>
    </row>
    <row r="37" customFormat="false" ht="14.25" hidden="false" customHeight="false" outlineLevel="0" collapsed="false">
      <c r="A37" s="27" t="n">
        <v>2.3</v>
      </c>
      <c r="B37" s="27" t="n">
        <v>0.6854</v>
      </c>
      <c r="C37" s="28" t="n">
        <v>6640</v>
      </c>
      <c r="G37" s="20" t="n">
        <f aca="false">$G$11</f>
        <v>14.8</v>
      </c>
      <c r="H37" s="20" t="n">
        <f aca="false">$H$11</f>
        <v>9.2</v>
      </c>
      <c r="I37" s="6" t="n">
        <f aca="false">(3.14*POWER(H37,2)*0.25*G37)</f>
        <v>983.34752</v>
      </c>
      <c r="J37" s="6" t="n">
        <f aca="false">B37-C37/(2*10^5/1.8467)</f>
        <v>0.62408956</v>
      </c>
      <c r="K37" s="24" t="n">
        <f aca="false">G37-J37</f>
        <v>14.17591044</v>
      </c>
      <c r="L37" s="6" t="n">
        <f aca="false">I37/K37</f>
        <v>69.3675037072257</v>
      </c>
      <c r="M37" s="29" t="n">
        <f aca="false">C37/L37</f>
        <v>95.7220549268279</v>
      </c>
      <c r="N37" s="17" t="n">
        <f aca="false">J37/G37</f>
        <v>0.0421682135135135</v>
      </c>
      <c r="O37" s="18" t="n">
        <f aca="false">LN(L37/(3.14*H37^2/4))</f>
        <v>0.0430831046473914</v>
      </c>
    </row>
    <row r="38" customFormat="false" ht="14.25" hidden="false" customHeight="false" outlineLevel="0" collapsed="false">
      <c r="A38" s="27" t="n">
        <v>2.4</v>
      </c>
      <c r="B38" s="27" t="n">
        <v>0.7055</v>
      </c>
      <c r="C38" s="28" t="n">
        <v>7719</v>
      </c>
      <c r="G38" s="20" t="n">
        <f aca="false">$G$11</f>
        <v>14.8</v>
      </c>
      <c r="H38" s="20" t="n">
        <f aca="false">$H$11</f>
        <v>9.2</v>
      </c>
      <c r="I38" s="6" t="n">
        <f aca="false">(3.14*POWER(H38,2)*0.25*G38)</f>
        <v>983.34752</v>
      </c>
      <c r="J38" s="6" t="n">
        <f aca="false">B38-C38/(2*10^5/1.8467)</f>
        <v>0.6342266135</v>
      </c>
      <c r="K38" s="24" t="n">
        <f aca="false">G38-J38</f>
        <v>14.1657733865</v>
      </c>
      <c r="L38" s="6" t="n">
        <f aca="false">I38/K38</f>
        <v>69.4171432205129</v>
      </c>
      <c r="M38" s="29" t="n">
        <f aca="false">C38/L38</f>
        <v>111.197315848616</v>
      </c>
      <c r="N38" s="17" t="n">
        <f aca="false">J38/G38</f>
        <v>0.0428531495608108</v>
      </c>
      <c r="O38" s="18" t="n">
        <f aca="false">LN(L38/(3.14*H38^2/4))</f>
        <v>0.0437984505664508</v>
      </c>
    </row>
    <row r="39" customFormat="false" ht="14.25" hidden="false" customHeight="false" outlineLevel="0" collapsed="false">
      <c r="A39" s="27" t="n">
        <v>2.5</v>
      </c>
      <c r="B39" s="27" t="n">
        <v>0.7452</v>
      </c>
      <c r="C39" s="28" t="n">
        <v>10133</v>
      </c>
      <c r="G39" s="20" t="n">
        <f aca="false">$G$11</f>
        <v>14.8</v>
      </c>
      <c r="H39" s="20" t="n">
        <f aca="false">$H$11</f>
        <v>9.2</v>
      </c>
      <c r="I39" s="6" t="n">
        <f aca="false">(3.14*POWER(H39,2)*0.25*G39)</f>
        <v>983.34752</v>
      </c>
      <c r="J39" s="6" t="n">
        <f aca="false">B39-C39/(2*10^5/1.8467)</f>
        <v>0.6516369445</v>
      </c>
      <c r="K39" s="24" t="n">
        <f aca="false">G39-J39</f>
        <v>14.1483630555</v>
      </c>
      <c r="L39" s="6" t="n">
        <f aca="false">I39/K39</f>
        <v>69.5025647944294</v>
      </c>
      <c r="M39" s="29" t="n">
        <f aca="false">C39/L39</f>
        <v>145.793180869955</v>
      </c>
      <c r="N39" s="17" t="n">
        <f aca="false">J39/G39</f>
        <v>0.044029523277027</v>
      </c>
      <c r="O39" s="18" t="n">
        <f aca="false">LN(L39/(3.14*H39^2/4))</f>
        <v>0.0450282484965378</v>
      </c>
    </row>
    <row r="40" customFormat="false" ht="14.25" hidden="false" customHeight="false" outlineLevel="0" collapsed="false">
      <c r="A40" s="27" t="n">
        <v>2.6</v>
      </c>
      <c r="B40" s="27" t="n">
        <v>0.7648</v>
      </c>
      <c r="C40" s="28" t="n">
        <v>11366</v>
      </c>
      <c r="G40" s="20" t="n">
        <f aca="false">$G$11</f>
        <v>14.8</v>
      </c>
      <c r="H40" s="20" t="n">
        <f aca="false">$H$11</f>
        <v>9.2</v>
      </c>
      <c r="I40" s="6" t="n">
        <f aca="false">(3.14*POWER(H40,2)*0.25*G40)</f>
        <v>983.34752</v>
      </c>
      <c r="J40" s="6" t="n">
        <f aca="false">B40-C40/(2*10^5/1.8467)</f>
        <v>0.659852039</v>
      </c>
      <c r="K40" s="24" t="n">
        <f aca="false">G40-J40</f>
        <v>14.140147961</v>
      </c>
      <c r="L40" s="6" t="n">
        <f aca="false">I40/K40</f>
        <v>69.5429441553352</v>
      </c>
      <c r="M40" s="29" t="n">
        <f aca="false">C40/L40</f>
        <v>163.438579399403</v>
      </c>
      <c r="N40" s="17" t="n">
        <f aca="false">J40/G40</f>
        <v>0.0445845972297297</v>
      </c>
      <c r="O40" s="18" t="n">
        <f aca="false">LN(L40/(3.14*H40^2/4))</f>
        <v>0.0456090563535612</v>
      </c>
    </row>
    <row r="41" customFormat="false" ht="14.25" hidden="false" customHeight="false" outlineLevel="0" collapsed="false">
      <c r="A41" s="27" t="n">
        <v>2.7</v>
      </c>
      <c r="B41" s="27" t="n">
        <v>0.7839</v>
      </c>
      <c r="C41" s="28" t="n">
        <v>12668</v>
      </c>
      <c r="G41" s="20" t="n">
        <f aca="false">$G$11</f>
        <v>14.8</v>
      </c>
      <c r="H41" s="20" t="n">
        <f aca="false">$H$11</f>
        <v>9.2</v>
      </c>
      <c r="I41" s="6" t="n">
        <f aca="false">(3.14*POWER(H41,2)*0.25*G41)</f>
        <v>983.34752</v>
      </c>
      <c r="J41" s="6" t="n">
        <f aca="false">B41-C41/(2*10^5/1.8467)</f>
        <v>0.666930022</v>
      </c>
      <c r="K41" s="24" t="n">
        <f aca="false">G41-J41</f>
        <v>14.133069978</v>
      </c>
      <c r="L41" s="6" t="n">
        <f aca="false">I41/K41</f>
        <v>69.5777719583014</v>
      </c>
      <c r="M41" s="29" t="n">
        <f aca="false">C41/L41</f>
        <v>182.069641545752</v>
      </c>
      <c r="N41" s="17" t="n">
        <f aca="false">J41/G41</f>
        <v>0.0450628393243243</v>
      </c>
      <c r="O41" s="18" t="n">
        <f aca="false">LN(L41/(3.14*H41^2/4))</f>
        <v>0.0461097410059508</v>
      </c>
    </row>
    <row r="42" customFormat="false" ht="14.25" hidden="false" customHeight="false" outlineLevel="0" collapsed="false">
      <c r="A42" s="27" t="n">
        <v>2.8</v>
      </c>
      <c r="B42" s="27" t="n">
        <v>0.8038</v>
      </c>
      <c r="C42" s="28" t="n">
        <v>13447</v>
      </c>
      <c r="G42" s="20" t="n">
        <f aca="false">$G$11</f>
        <v>14.8</v>
      </c>
      <c r="H42" s="20" t="n">
        <f aca="false">$H$11</f>
        <v>9.2</v>
      </c>
      <c r="I42" s="6" t="n">
        <f aca="false">(3.14*POWER(H42,2)*0.25*G42)</f>
        <v>983.34752</v>
      </c>
      <c r="J42" s="6" t="n">
        <f aca="false">B42-C42/(2*10^5/1.8467)</f>
        <v>0.6796371255</v>
      </c>
      <c r="K42" s="24" t="n">
        <f aca="false">G42-J42</f>
        <v>14.1203628745</v>
      </c>
      <c r="L42" s="6" t="n">
        <f aca="false">I42/K42</f>
        <v>69.6403859263298</v>
      </c>
      <c r="M42" s="29" t="n">
        <f aca="false">C42/L42</f>
        <v>193.091979906963</v>
      </c>
      <c r="N42" s="17" t="n">
        <f aca="false">J42/G42</f>
        <v>0.0459214273986486</v>
      </c>
      <c r="O42" s="18" t="n">
        <f aca="false">LN(L42/(3.14*H42^2/4))</f>
        <v>0.0470092497079998</v>
      </c>
    </row>
    <row r="43" customFormat="false" ht="14.25" hidden="false" customHeight="false" outlineLevel="0" collapsed="false">
      <c r="A43" s="27" t="n">
        <v>2.9</v>
      </c>
      <c r="B43" s="27" t="n">
        <v>0.824</v>
      </c>
      <c r="C43" s="28" t="n">
        <v>13503</v>
      </c>
      <c r="G43" s="20" t="n">
        <f aca="false">$G$11</f>
        <v>14.8</v>
      </c>
      <c r="H43" s="20" t="n">
        <f aca="false">$H$11</f>
        <v>9.2</v>
      </c>
      <c r="I43" s="6" t="n">
        <f aca="false">(3.14*POWER(H43,2)*0.25*G43)</f>
        <v>983.34752</v>
      </c>
      <c r="J43" s="6" t="n">
        <f aca="false">B43-C43/(2*10^5/1.8467)</f>
        <v>0.6993200495</v>
      </c>
      <c r="K43" s="24" t="n">
        <f aca="false">G43-J43</f>
        <v>14.1006799505</v>
      </c>
      <c r="L43" s="6" t="n">
        <f aca="false">I43/K43</f>
        <v>69.7375958784974</v>
      </c>
      <c r="M43" s="29" t="n">
        <f aca="false">C43/L43</f>
        <v>193.625831660817</v>
      </c>
      <c r="N43" s="17" t="n">
        <f aca="false">J43/G43</f>
        <v>0.0472513546959459</v>
      </c>
      <c r="O43" s="18" t="n">
        <f aca="false">LN(L43/(3.14*H43^2/4))</f>
        <v>0.0484041611089432</v>
      </c>
    </row>
    <row r="44" customFormat="false" ht="14.25" hidden="false" customHeight="false" outlineLevel="0" collapsed="false">
      <c r="A44" s="27" t="n">
        <v>3</v>
      </c>
      <c r="B44" s="27" t="n">
        <v>0.8443</v>
      </c>
      <c r="C44" s="28" t="n">
        <v>14238</v>
      </c>
      <c r="G44" s="20" t="n">
        <f aca="false">$G$11</f>
        <v>14.8</v>
      </c>
      <c r="H44" s="20" t="n">
        <f aca="false">$H$11</f>
        <v>9.2</v>
      </c>
      <c r="I44" s="6" t="n">
        <f aca="false">(3.14*POWER(H44,2)*0.25*G44)</f>
        <v>983.34752</v>
      </c>
      <c r="J44" s="6" t="n">
        <f aca="false">B44-C44/(2*10^5/1.8467)</f>
        <v>0.712833427</v>
      </c>
      <c r="K44" s="24" t="n">
        <f aca="false">G44-J44</f>
        <v>14.087166573</v>
      </c>
      <c r="L44" s="6" t="n">
        <f aca="false">I44/K44</f>
        <v>69.8044929691341</v>
      </c>
      <c r="M44" s="29" t="n">
        <f aca="false">C44/L44</f>
        <v>203.969678660881</v>
      </c>
      <c r="N44" s="17" t="n">
        <f aca="false">J44/G44</f>
        <v>0.0481644207432432</v>
      </c>
      <c r="O44" s="18" t="n">
        <f aca="false">LN(L44/(3.14*H44^2/4))</f>
        <v>0.0493629699717619</v>
      </c>
    </row>
    <row r="45" customFormat="false" ht="14.25" hidden="false" customHeight="false" outlineLevel="0" collapsed="false">
      <c r="A45" s="27" t="n">
        <v>3.1</v>
      </c>
      <c r="B45" s="27" t="n">
        <v>0.8645</v>
      </c>
      <c r="C45" s="28" t="n">
        <v>15251</v>
      </c>
      <c r="G45" s="20" t="n">
        <f aca="false">$G$11</f>
        <v>14.8</v>
      </c>
      <c r="H45" s="20" t="n">
        <f aca="false">$H$11</f>
        <v>9.2</v>
      </c>
      <c r="I45" s="6" t="n">
        <f aca="false">(3.14*POWER(H45,2)*0.25*G45)</f>
        <v>983.34752</v>
      </c>
      <c r="J45" s="6" t="n">
        <f aca="false">B45-C45/(2*10^5/1.8467)</f>
        <v>0.7236798915</v>
      </c>
      <c r="K45" s="24" t="n">
        <f aca="false">G45-J45</f>
        <v>14.0763201085</v>
      </c>
      <c r="L45" s="6" t="n">
        <f aca="false">I45/K45</f>
        <v>69.8582806031958</v>
      </c>
      <c r="M45" s="29" t="n">
        <f aca="false">C45/L45</f>
        <v>218.313417798352</v>
      </c>
      <c r="N45" s="17" t="n">
        <f aca="false">J45/G45</f>
        <v>0.0488972899662162</v>
      </c>
      <c r="O45" s="18" t="n">
        <f aca="false">LN(L45/(3.14*H45^2/4))</f>
        <v>0.050133220129984</v>
      </c>
    </row>
    <row r="46" customFormat="false" ht="14.25" hidden="false" customHeight="false" outlineLevel="0" collapsed="false">
      <c r="A46" s="27" t="n">
        <v>3.2</v>
      </c>
      <c r="B46" s="27" t="n">
        <v>0.8847</v>
      </c>
      <c r="C46" s="28" t="n">
        <v>15959</v>
      </c>
      <c r="G46" s="20" t="n">
        <f aca="false">$G$11</f>
        <v>14.8</v>
      </c>
      <c r="H46" s="20" t="n">
        <f aca="false">$H$11</f>
        <v>9.2</v>
      </c>
      <c r="I46" s="6" t="n">
        <f aca="false">(3.14*POWER(H46,2)*0.25*G46)</f>
        <v>983.34752</v>
      </c>
      <c r="J46" s="6" t="n">
        <f aca="false">B46-C46/(2*10^5/1.8467)</f>
        <v>0.7373425735</v>
      </c>
      <c r="K46" s="24" t="n">
        <f aca="false">G46-J46</f>
        <v>14.0626574265</v>
      </c>
      <c r="L46" s="6" t="n">
        <f aca="false">I46/K46</f>
        <v>69.9261519481344</v>
      </c>
      <c r="M46" s="29" t="n">
        <f aca="false">C46/L46</f>
        <v>228.226486877715</v>
      </c>
      <c r="N46" s="17" t="n">
        <f aca="false">J46/G46</f>
        <v>0.0498204441554054</v>
      </c>
      <c r="O46" s="18" t="n">
        <f aca="false">LN(L46/(3.14*H46^2/4))</f>
        <v>0.0511043060947582</v>
      </c>
    </row>
    <row r="47" customFormat="false" ht="14.25" hidden="false" customHeight="false" outlineLevel="0" collapsed="false">
      <c r="A47" s="27" t="n">
        <v>3.3</v>
      </c>
      <c r="B47" s="27" t="n">
        <v>0.905</v>
      </c>
      <c r="C47" s="28" t="n">
        <v>16592</v>
      </c>
      <c r="G47" s="20" t="n">
        <f aca="false">$G$11</f>
        <v>14.8</v>
      </c>
      <c r="H47" s="20" t="n">
        <f aca="false">$H$11</f>
        <v>9.2</v>
      </c>
      <c r="I47" s="6" t="n">
        <f aca="false">(3.14*POWER(H47,2)*0.25*G47)</f>
        <v>983.34752</v>
      </c>
      <c r="J47" s="6" t="n">
        <f aca="false">B47-C47/(2*10^5/1.8467)</f>
        <v>0.751797768</v>
      </c>
      <c r="K47" s="24" t="n">
        <f aca="false">G47-J47</f>
        <v>14.048202232</v>
      </c>
      <c r="L47" s="6" t="n">
        <f aca="false">I47/K47</f>
        <v>69.998103939596</v>
      </c>
      <c r="M47" s="29" t="n">
        <f aca="false">C47/L47</f>
        <v>237.034991895179</v>
      </c>
      <c r="N47" s="17" t="n">
        <f aca="false">J47/G47</f>
        <v>0.0507971464864865</v>
      </c>
      <c r="O47" s="18" t="n">
        <f aca="false">LN(L47/(3.14*H47^2/4))</f>
        <v>0.0521327481950498</v>
      </c>
    </row>
    <row r="48" customFormat="false" ht="14.25" hidden="false" customHeight="false" outlineLevel="0" collapsed="false">
      <c r="A48" s="27" t="n">
        <v>3.4</v>
      </c>
      <c r="B48" s="27" t="n">
        <v>0.9648</v>
      </c>
      <c r="C48" s="28" t="n">
        <v>18586</v>
      </c>
      <c r="G48" s="20" t="n">
        <f aca="false">$G$11</f>
        <v>14.8</v>
      </c>
      <c r="H48" s="20" t="n">
        <f aca="false">$H$11</f>
        <v>9.2</v>
      </c>
      <c r="I48" s="6" t="n">
        <f aca="false">(3.14*POWER(H48,2)*0.25*G48)</f>
        <v>983.34752</v>
      </c>
      <c r="J48" s="6" t="n">
        <f aca="false">B48-C48/(2*10^5/1.8467)</f>
        <v>0.793186169</v>
      </c>
      <c r="K48" s="24" t="n">
        <f aca="false">G48-J48</f>
        <v>14.006813831</v>
      </c>
      <c r="L48" s="6" t="n">
        <f aca="false">I48/K48</f>
        <v>70.2049396718365</v>
      </c>
      <c r="M48" s="29" t="n">
        <f aca="false">C48/L48</f>
        <v>264.739206199418</v>
      </c>
      <c r="N48" s="17" t="n">
        <f aca="false">J48/G48</f>
        <v>0.0535936600675676</v>
      </c>
      <c r="O48" s="18" t="n">
        <f aca="false">LN(L48/(3.14*H48^2/4))</f>
        <v>0.0550832673416319</v>
      </c>
    </row>
    <row r="49" customFormat="false" ht="14.25" hidden="false" customHeight="false" outlineLevel="0" collapsed="false">
      <c r="A49" s="27" t="n">
        <v>3.5</v>
      </c>
      <c r="B49" s="27" t="n">
        <v>0.9857</v>
      </c>
      <c r="C49" s="28" t="n">
        <v>18842</v>
      </c>
      <c r="G49" s="20" t="n">
        <f aca="false">$G$11</f>
        <v>14.8</v>
      </c>
      <c r="H49" s="20" t="n">
        <f aca="false">$H$11</f>
        <v>9.2</v>
      </c>
      <c r="I49" s="6" t="n">
        <f aca="false">(3.14*POWER(H49,2)*0.25*G49)</f>
        <v>983.34752</v>
      </c>
      <c r="J49" s="6" t="n">
        <f aca="false">B49-C49/(2*10^5/1.8467)</f>
        <v>0.811722393</v>
      </c>
      <c r="K49" s="24" t="n">
        <f aca="false">G49-J49</f>
        <v>13.988277607</v>
      </c>
      <c r="L49" s="6" t="n">
        <f aca="false">I49/K49</f>
        <v>70.2979700308431</v>
      </c>
      <c r="M49" s="29" t="n">
        <f aca="false">C49/L49</f>
        <v>268.030499198385</v>
      </c>
      <c r="N49" s="17" t="n">
        <f aca="false">J49/G49</f>
        <v>0.0548461076351351</v>
      </c>
      <c r="O49" s="18" t="n">
        <f aca="false">LN(L49/(3.14*H49^2/4))</f>
        <v>0.0564075156835145</v>
      </c>
    </row>
    <row r="50" customFormat="false" ht="14.25" hidden="false" customHeight="false" outlineLevel="0" collapsed="false">
      <c r="A50" s="27" t="n">
        <v>3.6</v>
      </c>
      <c r="B50" s="27" t="n">
        <v>1.006</v>
      </c>
      <c r="C50" s="28" t="n">
        <v>19611</v>
      </c>
      <c r="G50" s="20" t="n">
        <f aca="false">$G$11</f>
        <v>14.8</v>
      </c>
      <c r="H50" s="20" t="n">
        <f aca="false">$H$11</f>
        <v>9.2</v>
      </c>
      <c r="I50" s="6" t="n">
        <f aca="false">(3.14*POWER(H50,2)*0.25*G50)</f>
        <v>983.34752</v>
      </c>
      <c r="J50" s="6" t="n">
        <f aca="false">B50-C50/(2*10^5/1.8467)</f>
        <v>0.8249218315</v>
      </c>
      <c r="K50" s="24" t="n">
        <f aca="false">G50-J50</f>
        <v>13.9750781685</v>
      </c>
      <c r="L50" s="6" t="n">
        <f aca="false">I50/K50</f>
        <v>70.3643663486962</v>
      </c>
      <c r="M50" s="29" t="n">
        <f aca="false">C50/L50</f>
        <v>278.706410895767</v>
      </c>
      <c r="N50" s="17" t="n">
        <f aca="false">J50/G50</f>
        <v>0.0557379615878378</v>
      </c>
      <c r="O50" s="18" t="n">
        <f aca="false">LN(L50/(3.14*H50^2/4))</f>
        <v>0.0573515682919558</v>
      </c>
    </row>
    <row r="51" customFormat="false" ht="14.25" hidden="false" customHeight="false" outlineLevel="0" collapsed="false">
      <c r="A51" s="27" t="n">
        <v>3.7</v>
      </c>
      <c r="B51" s="27" t="n">
        <v>1.0265</v>
      </c>
      <c r="C51" s="28" t="n">
        <v>20324</v>
      </c>
      <c r="G51" s="20" t="n">
        <f aca="false">$G$11</f>
        <v>14.8</v>
      </c>
      <c r="H51" s="20" t="n">
        <f aca="false">$H$11</f>
        <v>9.2</v>
      </c>
      <c r="I51" s="6" t="n">
        <f aca="false">(3.14*POWER(H51,2)*0.25*G51)</f>
        <v>983.34752</v>
      </c>
      <c r="J51" s="6" t="n">
        <f aca="false">B51-C51/(2*10^5/1.8467)</f>
        <v>0.838838346</v>
      </c>
      <c r="K51" s="24" t="n">
        <f aca="false">G51-J51</f>
        <v>13.961161654</v>
      </c>
      <c r="L51" s="6" t="n">
        <f aca="false">I51/K51</f>
        <v>70.4345056930318</v>
      </c>
      <c r="M51" s="29" t="n">
        <f aca="false">C51/L51</f>
        <v>288.551751730554</v>
      </c>
      <c r="N51" s="17" t="n">
        <f aca="false">J51/G51</f>
        <v>0.0566782666216216</v>
      </c>
      <c r="O51" s="18" t="n">
        <f aca="false">LN(L51/(3.14*H51^2/4))</f>
        <v>0.0583478738606063</v>
      </c>
    </row>
    <row r="52" customFormat="false" ht="14.25" hidden="false" customHeight="false" outlineLevel="0" collapsed="false">
      <c r="A52" s="27" t="n">
        <v>3.8</v>
      </c>
      <c r="B52" s="27" t="n">
        <v>1.047</v>
      </c>
      <c r="C52" s="28" t="n">
        <v>20849</v>
      </c>
      <c r="G52" s="20" t="n">
        <f aca="false">$G$11</f>
        <v>14.8</v>
      </c>
      <c r="H52" s="20" t="n">
        <f aca="false">$H$11</f>
        <v>9.2</v>
      </c>
      <c r="I52" s="6" t="n">
        <f aca="false">(3.14*POWER(H52,2)*0.25*G52)</f>
        <v>983.34752</v>
      </c>
      <c r="J52" s="6" t="n">
        <f aca="false">B52-C52/(2*10^5/1.8467)</f>
        <v>0.8544907585</v>
      </c>
      <c r="K52" s="24" t="n">
        <f aca="false">G52-J52</f>
        <v>13.9455092415</v>
      </c>
      <c r="L52" s="6" t="n">
        <f aca="false">I52/K52</f>
        <v>70.5135612454859</v>
      </c>
      <c r="M52" s="29" t="n">
        <f aca="false">C52/L52</f>
        <v>295.673621240265</v>
      </c>
      <c r="N52" s="17" t="n">
        <f aca="false">J52/G52</f>
        <v>0.0577358620608108</v>
      </c>
      <c r="O52" s="18" t="n">
        <f aca="false">LN(L52/(3.14*H52^2/4))</f>
        <v>0.0594696425015153</v>
      </c>
    </row>
    <row r="53" customFormat="false" ht="14.25" hidden="false" customHeight="false" outlineLevel="0" collapsed="false">
      <c r="A53" s="27" t="n">
        <v>3.9</v>
      </c>
      <c r="B53" s="27" t="n">
        <v>1.0673</v>
      </c>
      <c r="C53" s="28" t="n">
        <v>21329</v>
      </c>
      <c r="G53" s="20" t="n">
        <f aca="false">$G$11</f>
        <v>14.8</v>
      </c>
      <c r="H53" s="20" t="n">
        <f aca="false">$H$11</f>
        <v>9.2</v>
      </c>
      <c r="I53" s="6" t="n">
        <f aca="false">(3.14*POWER(H53,2)*0.25*G53)</f>
        <v>983.34752</v>
      </c>
      <c r="J53" s="6" t="n">
        <f aca="false">B53-C53/(2*10^5/1.8467)</f>
        <v>0.8703586785</v>
      </c>
      <c r="K53" s="24" t="n">
        <f aca="false">G53-J53</f>
        <v>13.9296413215</v>
      </c>
      <c r="L53" s="6" t="n">
        <f aca="false">I53/K53</f>
        <v>70.5938866123015</v>
      </c>
      <c r="M53" s="29" t="n">
        <f aca="false">C53/L53</f>
        <v>302.136644170591</v>
      </c>
      <c r="N53" s="17" t="n">
        <f aca="false">J53/G53</f>
        <v>0.0588080188175676</v>
      </c>
      <c r="O53" s="18" t="n">
        <f aca="false">LN(L53/(3.14*H53^2/4))</f>
        <v>0.0606081419458942</v>
      </c>
    </row>
    <row r="54" customFormat="false" ht="14.25" hidden="false" customHeight="false" outlineLevel="0" collapsed="false">
      <c r="A54" s="27" t="n">
        <v>4</v>
      </c>
      <c r="B54" s="27" t="n">
        <v>1.0875</v>
      </c>
      <c r="C54" s="28" t="n">
        <v>21887</v>
      </c>
      <c r="G54" s="20" t="n">
        <f aca="false">$G$11</f>
        <v>14.8</v>
      </c>
      <c r="H54" s="20" t="n">
        <f aca="false">$H$11</f>
        <v>9.2</v>
      </c>
      <c r="I54" s="6" t="n">
        <f aca="false">(3.14*POWER(H54,2)*0.25*G54)</f>
        <v>983.34752</v>
      </c>
      <c r="J54" s="6" t="n">
        <f aca="false">B54-C54/(2*10^5/1.8467)</f>
        <v>0.8854063855</v>
      </c>
      <c r="K54" s="24" t="n">
        <f aca="false">G54-J54</f>
        <v>13.9145936145</v>
      </c>
      <c r="L54" s="6" t="n">
        <f aca="false">I54/K54</f>
        <v>70.6702292027617</v>
      </c>
      <c r="M54" s="29" t="n">
        <f aca="false">C54/L54</f>
        <v>309.706084823971</v>
      </c>
      <c r="N54" s="17" t="n">
        <f aca="false">J54/G54</f>
        <v>0.059824755777027</v>
      </c>
      <c r="O54" s="18" t="n">
        <f aca="false">LN(L54/(3.14*H54^2/4))</f>
        <v>0.0616889910695655</v>
      </c>
    </row>
    <row r="55" customFormat="false" ht="14.25" hidden="false" customHeight="false" outlineLevel="0" collapsed="false">
      <c r="A55" s="27" t="n">
        <v>4.1</v>
      </c>
      <c r="B55" s="27" t="n">
        <v>1.1081</v>
      </c>
      <c r="C55" s="28" t="n">
        <v>22775</v>
      </c>
      <c r="G55" s="20" t="n">
        <f aca="false">$G$11</f>
        <v>14.8</v>
      </c>
      <c r="H55" s="20" t="n">
        <f aca="false">$H$11</f>
        <v>9.2</v>
      </c>
      <c r="I55" s="6" t="n">
        <f aca="false">(3.14*POWER(H55,2)*0.25*G55)</f>
        <v>983.34752</v>
      </c>
      <c r="J55" s="6" t="n">
        <f aca="false">B55-C55/(2*10^5/1.8467)</f>
        <v>0.8978070375</v>
      </c>
      <c r="K55" s="24" t="n">
        <f aca="false">G55-J55</f>
        <v>13.9021929625</v>
      </c>
      <c r="L55" s="6" t="n">
        <f aca="false">I55/K55</f>
        <v>70.7332665179154</v>
      </c>
      <c r="M55" s="29" t="n">
        <f aca="false">C55/L55</f>
        <v>321.984281529421</v>
      </c>
      <c r="N55" s="17" t="n">
        <f aca="false">J55/G55</f>
        <v>0.0606626376689189</v>
      </c>
      <c r="O55" s="18" t="n">
        <f aca="false">LN(L55/(3.14*H55^2/4))</f>
        <v>0.0625805859910104</v>
      </c>
    </row>
    <row r="56" customFormat="false" ht="14.25" hidden="false" customHeight="false" outlineLevel="0" collapsed="false">
      <c r="A56" s="27" t="n">
        <v>4.2</v>
      </c>
      <c r="B56" s="27" t="n">
        <v>1.1286</v>
      </c>
      <c r="C56" s="28" t="n">
        <v>23398</v>
      </c>
      <c r="G56" s="20" t="n">
        <f aca="false">$G$11</f>
        <v>14.8</v>
      </c>
      <c r="H56" s="20" t="n">
        <f aca="false">$H$11</f>
        <v>9.2</v>
      </c>
      <c r="I56" s="6" t="n">
        <f aca="false">(3.14*POWER(H56,2)*0.25*G56)</f>
        <v>983.34752</v>
      </c>
      <c r="J56" s="6" t="n">
        <f aca="false">B56-C56/(2*10^5/1.8467)</f>
        <v>0.912554567</v>
      </c>
      <c r="K56" s="24" t="n">
        <f aca="false">G56-J56</f>
        <v>13.887445433</v>
      </c>
      <c r="L56" s="6" t="n">
        <f aca="false">I56/K56</f>
        <v>70.8083804717118</v>
      </c>
      <c r="M56" s="29" t="n">
        <f aca="false">C56/L56</f>
        <v>330.441112254327</v>
      </c>
      <c r="N56" s="17" t="n">
        <f aca="false">J56/G56</f>
        <v>0.0616590923648649</v>
      </c>
      <c r="O56" s="18" t="n">
        <f aca="false">LN(L56/(3.14*H56^2/4))</f>
        <v>0.063641955028962</v>
      </c>
    </row>
    <row r="57" customFormat="false" ht="14.25" hidden="false" customHeight="false" outlineLevel="0" collapsed="false">
      <c r="A57" s="27" t="n">
        <v>4.3</v>
      </c>
      <c r="B57" s="27" t="n">
        <v>1.1501</v>
      </c>
      <c r="C57" s="28" t="n">
        <v>21511</v>
      </c>
      <c r="G57" s="20" t="n">
        <f aca="false">$G$11</f>
        <v>14.8</v>
      </c>
      <c r="H57" s="20" t="n">
        <f aca="false">$H$11</f>
        <v>9.2</v>
      </c>
      <c r="I57" s="6" t="n">
        <f aca="false">(3.14*POWER(H57,2)*0.25*G57)</f>
        <v>983.34752</v>
      </c>
      <c r="J57" s="6" t="n">
        <f aca="false">B57-C57/(2*10^5/1.8467)</f>
        <v>0.9514781815</v>
      </c>
      <c r="K57" s="24" t="n">
        <f aca="false">G57-J57</f>
        <v>13.8485218185</v>
      </c>
      <c r="L57" s="6" t="n">
        <f aca="false">I57/K57</f>
        <v>71.0073994096874</v>
      </c>
      <c r="M57" s="29" t="n">
        <f aca="false">C57/L57</f>
        <v>302.94025944943</v>
      </c>
      <c r="N57" s="17" t="n">
        <f aca="false">J57/G57</f>
        <v>0.0642890663175676</v>
      </c>
      <c r="O57" s="18" t="n">
        <f aca="false">LN(L57/(3.14*H57^2/4))</f>
        <v>0.0664486817386873</v>
      </c>
    </row>
    <row r="58" customFormat="false" ht="14.25" hidden="false" customHeight="false" outlineLevel="0" collapsed="false">
      <c r="A58" s="27" t="n">
        <v>4.4</v>
      </c>
      <c r="B58" s="27" t="n">
        <v>1.17</v>
      </c>
      <c r="C58" s="28" t="n">
        <v>21410</v>
      </c>
      <c r="G58" s="20" t="n">
        <f aca="false">$G$11</f>
        <v>14.8</v>
      </c>
      <c r="H58" s="20" t="n">
        <f aca="false">$H$11</f>
        <v>9.2</v>
      </c>
      <c r="I58" s="6" t="n">
        <f aca="false">(3.14*POWER(H58,2)*0.25*G58)</f>
        <v>983.34752</v>
      </c>
      <c r="J58" s="6" t="n">
        <f aca="false">B58-C58/(2*10^5/1.8467)</f>
        <v>0.972310765</v>
      </c>
      <c r="K58" s="24" t="n">
        <f aca="false">G58-J58</f>
        <v>13.827689235</v>
      </c>
      <c r="L58" s="6" t="n">
        <f aca="false">I58/K58</f>
        <v>71.1143780633279</v>
      </c>
      <c r="M58" s="29" t="n">
        <f aca="false">C58/L58</f>
        <v>301.064293650072</v>
      </c>
      <c r="N58" s="17" t="n">
        <f aca="false">J58/G58</f>
        <v>0.0656966733108108</v>
      </c>
      <c r="O58" s="18" t="n">
        <f aca="false">LN(L58/(3.14*H58^2/4))</f>
        <v>0.0679541325675075</v>
      </c>
    </row>
    <row r="59" customFormat="false" ht="14.25" hidden="false" customHeight="false" outlineLevel="0" collapsed="false">
      <c r="A59" s="27" t="n">
        <v>4.5</v>
      </c>
      <c r="B59" s="27" t="n">
        <v>1.1905</v>
      </c>
      <c r="C59" s="28" t="n">
        <v>18942</v>
      </c>
      <c r="G59" s="20" t="n">
        <f aca="false">$G$11</f>
        <v>14.8</v>
      </c>
      <c r="H59" s="20" t="n">
        <f aca="false">$H$11</f>
        <v>9.2</v>
      </c>
      <c r="I59" s="6" t="n">
        <f aca="false">(3.14*POWER(H59,2)*0.25*G59)</f>
        <v>983.34752</v>
      </c>
      <c r="J59" s="6" t="n">
        <f aca="false">B59-C59/(2*10^5/1.8467)</f>
        <v>1.015599043</v>
      </c>
      <c r="K59" s="24" t="n">
        <f aca="false">G59-J59</f>
        <v>13.784400957</v>
      </c>
      <c r="L59" s="6" t="n">
        <f aca="false">I59/K59</f>
        <v>71.3377043418514</v>
      </c>
      <c r="M59" s="29" t="n">
        <f aca="false">C59/L59</f>
        <v>265.52578576442</v>
      </c>
      <c r="N59" s="17" t="n">
        <f aca="false">J59/G59</f>
        <v>0.0686215569594595</v>
      </c>
      <c r="O59" s="18" t="n">
        <f aca="false">LN(L59/(3.14*H59^2/4))</f>
        <v>0.0710895933865419</v>
      </c>
    </row>
    <row r="60" customFormat="false" ht="14.25" hidden="false" customHeight="false" outlineLevel="0" collapsed="false">
      <c r="A60" s="27" t="n">
        <v>4.6</v>
      </c>
      <c r="B60" s="27" t="n">
        <v>1.211</v>
      </c>
      <c r="C60" s="28" t="n">
        <v>20049</v>
      </c>
      <c r="G60" s="20" t="n">
        <f aca="false">$G$11</f>
        <v>14.8</v>
      </c>
      <c r="H60" s="20" t="n">
        <f aca="false">$H$11</f>
        <v>9.2</v>
      </c>
      <c r="I60" s="6" t="n">
        <f aca="false">(3.14*POWER(H60,2)*0.25*G60)</f>
        <v>983.34752</v>
      </c>
      <c r="J60" s="6" t="n">
        <f aca="false">B60-C60/(2*10^5/1.8467)</f>
        <v>1.0258775585</v>
      </c>
      <c r="K60" s="24" t="n">
        <f aca="false">G60-J60</f>
        <v>13.7741224415</v>
      </c>
      <c r="L60" s="6" t="n">
        <f aca="false">I60/K60</f>
        <v>71.3909379110263</v>
      </c>
      <c r="M60" s="29" t="n">
        <f aca="false">C60/L60</f>
        <v>280.833962778117</v>
      </c>
      <c r="N60" s="17" t="n">
        <f aca="false">J60/G60</f>
        <v>0.06931605125</v>
      </c>
      <c r="O60" s="18" t="n">
        <f aca="false">LN(L60/(3.14*H60^2/4))</f>
        <v>0.0718355343666139</v>
      </c>
    </row>
    <row r="61" customFormat="false" ht="14.25" hidden="false" customHeight="false" outlineLevel="0" collapsed="false">
      <c r="A61" s="27" t="n">
        <v>4.7</v>
      </c>
      <c r="B61" s="27" t="n">
        <v>1.2314</v>
      </c>
      <c r="C61" s="28" t="n">
        <v>21438</v>
      </c>
      <c r="G61" s="20" t="n">
        <f aca="false">$G$11</f>
        <v>14.8</v>
      </c>
      <c r="H61" s="20" t="n">
        <f aca="false">$H$11</f>
        <v>9.2</v>
      </c>
      <c r="I61" s="6" t="n">
        <f aca="false">(3.14*POWER(H61,2)*0.25*G61)</f>
        <v>983.34752</v>
      </c>
      <c r="J61" s="6" t="n">
        <f aca="false">B61-C61/(2*10^5/1.8467)</f>
        <v>1.033452227</v>
      </c>
      <c r="K61" s="24" t="n">
        <f aca="false">G61-J61</f>
        <v>13.766547773</v>
      </c>
      <c r="L61" s="6" t="n">
        <f aca="false">I61/K61</f>
        <v>71.4302188329754</v>
      </c>
      <c r="M61" s="29" t="n">
        <f aca="false">C61/L61</f>
        <v>300.125078016746</v>
      </c>
      <c r="N61" s="17" t="n">
        <f aca="false">J61/G61</f>
        <v>0.0698278531756757</v>
      </c>
      <c r="O61" s="18" t="n">
        <f aca="false">LN(L61/(3.14*H61^2/4))</f>
        <v>0.0723856058523111</v>
      </c>
    </row>
    <row r="62" customFormat="false" ht="14.25" hidden="false" customHeight="false" outlineLevel="0" collapsed="false">
      <c r="A62" s="27" t="n">
        <v>4.8</v>
      </c>
      <c r="B62" s="27" t="n">
        <v>1.2519</v>
      </c>
      <c r="C62" s="28" t="n">
        <v>22650</v>
      </c>
      <c r="G62" s="20" t="n">
        <f aca="false">$G$11</f>
        <v>14.8</v>
      </c>
      <c r="H62" s="20" t="n">
        <f aca="false">$H$11</f>
        <v>9.2</v>
      </c>
      <c r="I62" s="6" t="n">
        <f aca="false">(3.14*POWER(H62,2)*0.25*G62)</f>
        <v>983.34752</v>
      </c>
      <c r="J62" s="6" t="n">
        <f aca="false">B62-C62/(2*10^5/1.8467)</f>
        <v>1.042761225</v>
      </c>
      <c r="K62" s="24" t="n">
        <f aca="false">G62-J62</f>
        <v>13.757238775</v>
      </c>
      <c r="L62" s="6" t="n">
        <f aca="false">I62/K62</f>
        <v>71.4785529336718</v>
      </c>
      <c r="M62" s="29" t="n">
        <f aca="false">C62/L62</f>
        <v>316.878267261761</v>
      </c>
      <c r="N62" s="17" t="n">
        <f aca="false">J62/G62</f>
        <v>0.070456839527027</v>
      </c>
      <c r="O62" s="18" t="n">
        <f aca="false">LN(L62/(3.14*H62^2/4))</f>
        <v>0.0730620388233863</v>
      </c>
    </row>
    <row r="63" customFormat="false" ht="14.25" hidden="false" customHeight="false" outlineLevel="0" collapsed="false">
      <c r="A63" s="27" t="n">
        <v>4.9</v>
      </c>
      <c r="B63" s="27" t="n">
        <v>1.2725</v>
      </c>
      <c r="C63" s="28" t="n">
        <v>23568</v>
      </c>
      <c r="G63" s="20" t="n">
        <f aca="false">$G$11</f>
        <v>14.8</v>
      </c>
      <c r="H63" s="20" t="n">
        <f aca="false">$H$11</f>
        <v>9.2</v>
      </c>
      <c r="I63" s="6" t="n">
        <f aca="false">(3.14*POWER(H63,2)*0.25*G63)</f>
        <v>983.34752</v>
      </c>
      <c r="J63" s="6" t="n">
        <f aca="false">B63-C63/(2*10^5/1.8467)</f>
        <v>1.054884872</v>
      </c>
      <c r="K63" s="24" t="n">
        <f aca="false">G63-J63</f>
        <v>13.745115128</v>
      </c>
      <c r="L63" s="6" t="n">
        <f aca="false">I63/K63</f>
        <v>71.5415993858673</v>
      </c>
      <c r="M63" s="29" t="n">
        <f aca="false">C63/L63</f>
        <v>329.430711674245</v>
      </c>
      <c r="N63" s="17" t="n">
        <f aca="false">J63/G63</f>
        <v>0.0712760048648649</v>
      </c>
      <c r="O63" s="18" t="n">
        <f aca="false">LN(L63/(3.14*H63^2/4))</f>
        <v>0.0739436831966693</v>
      </c>
    </row>
    <row r="64" customFormat="false" ht="14.25" hidden="false" customHeight="false" outlineLevel="0" collapsed="false">
      <c r="A64" s="27" t="n">
        <v>5</v>
      </c>
      <c r="B64" s="27" t="n">
        <v>1.2933</v>
      </c>
      <c r="C64" s="28" t="n">
        <v>24277</v>
      </c>
      <c r="G64" s="20" t="n">
        <f aca="false">$G$11</f>
        <v>14.8</v>
      </c>
      <c r="H64" s="20" t="n">
        <f aca="false">$H$11</f>
        <v>9.2</v>
      </c>
      <c r="I64" s="6" t="n">
        <f aca="false">(3.14*POWER(H64,2)*0.25*G64)</f>
        <v>983.34752</v>
      </c>
      <c r="J64" s="6" t="n">
        <f aca="false">B64-C64/(2*10^5/1.8467)</f>
        <v>1.0691383205</v>
      </c>
      <c r="K64" s="24" t="n">
        <f aca="false">G64-J64</f>
        <v>13.7308616795</v>
      </c>
      <c r="L64" s="6" t="n">
        <f aca="false">I64/K64</f>
        <v>71.6158638075952</v>
      </c>
      <c r="M64" s="29" t="n">
        <f aca="false">C64/L64</f>
        <v>338.989138848107</v>
      </c>
      <c r="N64" s="17" t="n">
        <f aca="false">J64/G64</f>
        <v>0.0722390757094594</v>
      </c>
      <c r="O64" s="18" t="n">
        <f aca="false">LN(L64/(3.14*H64^2/4))</f>
        <v>0.0749812040737944</v>
      </c>
    </row>
    <row r="65" customFormat="false" ht="14.25" hidden="false" customHeight="false" outlineLevel="0" collapsed="false">
      <c r="A65" s="27" t="n">
        <v>5.1</v>
      </c>
      <c r="B65" s="27" t="n">
        <v>1.3147</v>
      </c>
      <c r="C65" s="28" t="n">
        <v>19198</v>
      </c>
      <c r="G65" s="20" t="n">
        <f aca="false">$G$11</f>
        <v>14.8</v>
      </c>
      <c r="H65" s="20" t="n">
        <f aca="false">$H$11</f>
        <v>9.2</v>
      </c>
      <c r="I65" s="6" t="n">
        <f aca="false">(3.14*POWER(H65,2)*0.25*G65)</f>
        <v>983.34752</v>
      </c>
      <c r="J65" s="6" t="n">
        <f aca="false">B65-C65/(2*10^5/1.8467)</f>
        <v>1.137435267</v>
      </c>
      <c r="K65" s="24" t="n">
        <f aca="false">G65-J65</f>
        <v>13.662564733</v>
      </c>
      <c r="L65" s="6" t="n">
        <f aca="false">I65/K65</f>
        <v>71.9738599023698</v>
      </c>
      <c r="M65" s="29" t="n">
        <f aca="false">C65/L65</f>
        <v>266.735729138905</v>
      </c>
      <c r="N65" s="17" t="n">
        <f aca="false">J65/G65</f>
        <v>0.0768537342567568</v>
      </c>
      <c r="O65" s="18" t="n">
        <f aca="false">LN(L65/(3.14*H65^2/4))</f>
        <v>0.0799675892731475</v>
      </c>
    </row>
    <row r="66" customFormat="false" ht="14.25" hidden="false" customHeight="false" outlineLevel="0" collapsed="false">
      <c r="A66" s="27" t="n">
        <v>5.2</v>
      </c>
      <c r="B66" s="27" t="n">
        <v>1.3353</v>
      </c>
      <c r="C66" s="28" t="n">
        <v>20807</v>
      </c>
      <c r="G66" s="20" t="n">
        <f aca="false">$G$11</f>
        <v>14.8</v>
      </c>
      <c r="H66" s="20" t="n">
        <f aca="false">$H$11</f>
        <v>9.2</v>
      </c>
      <c r="I66" s="6" t="n">
        <f aca="false">(3.14*POWER(H66,2)*0.25*G66)</f>
        <v>983.34752</v>
      </c>
      <c r="J66" s="6" t="n">
        <f aca="false">B66-C66/(2*10^5/1.8467)</f>
        <v>1.1431785655</v>
      </c>
      <c r="K66" s="24" t="n">
        <f aca="false">G66-J66</f>
        <v>13.6568214345</v>
      </c>
      <c r="L66" s="6" t="n">
        <f aca="false">I66/K66</f>
        <v>72.0041280993729</v>
      </c>
      <c r="M66" s="29" t="n">
        <f aca="false">C66/L66</f>
        <v>288.969543125142</v>
      </c>
      <c r="N66" s="17" t="n">
        <f aca="false">J66/G66</f>
        <v>0.0772417949662162</v>
      </c>
      <c r="O66" s="18" t="n">
        <f aca="false">LN(L66/(3.14*H66^2/4))</f>
        <v>0.0803880451757356</v>
      </c>
    </row>
    <row r="67" customFormat="false" ht="14.25" hidden="false" customHeight="false" outlineLevel="0" collapsed="false">
      <c r="A67" s="27" t="n">
        <v>5.3</v>
      </c>
      <c r="B67" s="27" t="n">
        <v>1.3559</v>
      </c>
      <c r="C67" s="28" t="n">
        <v>22217</v>
      </c>
      <c r="G67" s="20" t="n">
        <f aca="false">$G$11</f>
        <v>14.8</v>
      </c>
      <c r="H67" s="20" t="n">
        <f aca="false">$H$11</f>
        <v>9.2</v>
      </c>
      <c r="I67" s="6" t="n">
        <f aca="false">(3.14*POWER(H67,2)*0.25*G67)</f>
        <v>983.34752</v>
      </c>
      <c r="J67" s="6" t="n">
        <f aca="false">B67-C67/(2*10^5/1.8467)</f>
        <v>1.1507593305</v>
      </c>
      <c r="K67" s="24" t="n">
        <f aca="false">G67-J67</f>
        <v>13.6492406695</v>
      </c>
      <c r="L67" s="6" t="n">
        <f aca="false">I67/K67</f>
        <v>72.044119069374</v>
      </c>
      <c r="M67" s="29" t="n">
        <f aca="false">C67/L67</f>
        <v>308.380479725298</v>
      </c>
      <c r="N67" s="17" t="n">
        <f aca="false">J67/G67</f>
        <v>0.0777540088175676</v>
      </c>
      <c r="O67" s="18" t="n">
        <f aca="false">LN(L67/(3.14*H67^2/4))</f>
        <v>0.0809432892944875</v>
      </c>
    </row>
    <row r="68" customFormat="false" ht="14.25" hidden="false" customHeight="false" outlineLevel="0" collapsed="false">
      <c r="A68" s="27" t="n">
        <v>5.4</v>
      </c>
      <c r="B68" s="27" t="n">
        <v>1.3764</v>
      </c>
      <c r="C68" s="28" t="n">
        <v>23618</v>
      </c>
      <c r="G68" s="20" t="n">
        <f aca="false">$G$11</f>
        <v>14.8</v>
      </c>
      <c r="H68" s="20" t="n">
        <f aca="false">$H$11</f>
        <v>9.2</v>
      </c>
      <c r="I68" s="6" t="n">
        <f aca="false">(3.14*POWER(H68,2)*0.25*G68)</f>
        <v>983.34752</v>
      </c>
      <c r="J68" s="6" t="n">
        <f aca="false">B68-C68/(2*10^5/1.8467)</f>
        <v>1.158323197</v>
      </c>
      <c r="K68" s="24" t="n">
        <f aca="false">G68-J68</f>
        <v>13.641676803</v>
      </c>
      <c r="L68" s="6" t="n">
        <f aca="false">I68/K68</f>
        <v>72.0840651923191</v>
      </c>
      <c r="M68" s="29" t="n">
        <f aca="false">C68/L68</f>
        <v>327.645228345371</v>
      </c>
      <c r="N68" s="17" t="n">
        <f aca="false">J68/G68</f>
        <v>0.0782650808783784</v>
      </c>
      <c r="O68" s="18" t="n">
        <f aca="false">LN(L68/(3.14*H68^2/4))</f>
        <v>0.0814976031391062</v>
      </c>
    </row>
    <row r="69" customFormat="false" ht="14.25" hidden="false" customHeight="false" outlineLevel="0" collapsed="false">
      <c r="A69" s="27" t="n">
        <v>5.5</v>
      </c>
      <c r="B69" s="27" t="n">
        <v>1.397</v>
      </c>
      <c r="C69" s="28" t="n">
        <v>24399</v>
      </c>
      <c r="G69" s="20" t="n">
        <f aca="false">$G$11</f>
        <v>14.8</v>
      </c>
      <c r="H69" s="20" t="n">
        <f aca="false">$H$11</f>
        <v>9.2</v>
      </c>
      <c r="I69" s="6" t="n">
        <f aca="false">(3.14*POWER(H69,2)*0.25*G69)</f>
        <v>983.34752</v>
      </c>
      <c r="J69" s="6" t="n">
        <f aca="false">B69-C69/(2*10^5/1.8467)</f>
        <v>1.1717118335</v>
      </c>
      <c r="K69" s="24" t="n">
        <f aca="false">G69-J69</f>
        <v>13.6282881665</v>
      </c>
      <c r="L69" s="6" t="n">
        <f aca="false">I69/K69</f>
        <v>72.1548816686448</v>
      </c>
      <c r="M69" s="29" t="n">
        <f aca="false">C69/L69</f>
        <v>338.147599105587</v>
      </c>
      <c r="N69" s="17" t="n">
        <f aca="false">J69/G69</f>
        <v>0.0791697184797297</v>
      </c>
      <c r="O69" s="18" t="n">
        <f aca="false">LN(L69/(3.14*H69^2/4))</f>
        <v>0.0824795360158621</v>
      </c>
    </row>
    <row r="70" customFormat="false" ht="14.25" hidden="false" customHeight="false" outlineLevel="0" collapsed="false">
      <c r="A70" s="27" t="n">
        <v>5.6</v>
      </c>
      <c r="B70" s="27" t="n">
        <v>1.4172</v>
      </c>
      <c r="C70" s="28" t="n">
        <v>24935</v>
      </c>
      <c r="G70" s="20" t="n">
        <f aca="false">$G$11</f>
        <v>14.8</v>
      </c>
      <c r="H70" s="20" t="n">
        <f aca="false">$H$11</f>
        <v>9.2</v>
      </c>
      <c r="I70" s="6" t="n">
        <f aca="false">(3.14*POWER(H70,2)*0.25*G70)</f>
        <v>983.34752</v>
      </c>
      <c r="J70" s="6" t="n">
        <f aca="false">B70-C70/(2*10^5/1.8467)</f>
        <v>1.1869626775</v>
      </c>
      <c r="K70" s="24" t="n">
        <f aca="false">G70-J70</f>
        <v>13.6130373225</v>
      </c>
      <c r="L70" s="6" t="n">
        <f aca="false">I70/K70</f>
        <v>72.2357176215698</v>
      </c>
      <c r="M70" s="29" t="n">
        <f aca="false">C70/L70</f>
        <v>345.189344288515</v>
      </c>
      <c r="N70" s="17" t="n">
        <f aca="false">J70/G70</f>
        <v>0.0802001809121622</v>
      </c>
      <c r="O70" s="18" t="n">
        <f aca="false">LN(L70/(3.14*H70^2/4))</f>
        <v>0.0835992205627455</v>
      </c>
    </row>
    <row r="71" customFormat="false" ht="14.25" hidden="false" customHeight="false" outlineLevel="0" collapsed="false">
      <c r="A71" s="27" t="n">
        <v>5.7</v>
      </c>
      <c r="B71" s="27" t="n">
        <v>1.4579</v>
      </c>
      <c r="C71" s="28" t="n">
        <v>25607</v>
      </c>
      <c r="G71" s="20" t="n">
        <f aca="false">$G$11</f>
        <v>14.8</v>
      </c>
      <c r="H71" s="20" t="n">
        <f aca="false">$H$11</f>
        <v>9.2</v>
      </c>
      <c r="I71" s="6" t="n">
        <f aca="false">(3.14*POWER(H71,2)*0.25*G71)</f>
        <v>983.34752</v>
      </c>
      <c r="J71" s="6" t="n">
        <f aca="false">B71-C71/(2*10^5/1.8467)</f>
        <v>1.2214577655</v>
      </c>
      <c r="K71" s="24" t="n">
        <f aca="false">G71-J71</f>
        <v>13.5785422345</v>
      </c>
      <c r="L71" s="6" t="n">
        <f aca="false">I71/K71</f>
        <v>72.4192260861064</v>
      </c>
      <c r="M71" s="29" t="n">
        <f aca="false">C71/L71</f>
        <v>353.593947131571</v>
      </c>
      <c r="N71" s="17" t="n">
        <f aca="false">J71/G71</f>
        <v>0.0825309301013513</v>
      </c>
      <c r="O71" s="18" t="n">
        <f aca="false">LN(L71/(3.14*H71^2/4))</f>
        <v>0.0861364109037767</v>
      </c>
    </row>
    <row r="72" customFormat="false" ht="14.25" hidden="false" customHeight="false" outlineLevel="0" collapsed="false">
      <c r="A72" s="27" t="n">
        <v>5.8</v>
      </c>
      <c r="B72" s="27" t="n">
        <v>1.4791</v>
      </c>
      <c r="C72" s="28" t="n">
        <v>25809</v>
      </c>
      <c r="G72" s="20" t="n">
        <f aca="false">$G$11</f>
        <v>14.8</v>
      </c>
      <c r="H72" s="20" t="n">
        <f aca="false">$H$11</f>
        <v>9.2</v>
      </c>
      <c r="I72" s="6" t="n">
        <f aca="false">(3.14*POWER(H72,2)*0.25*G72)</f>
        <v>983.34752</v>
      </c>
      <c r="J72" s="6" t="n">
        <f aca="false">B72-C72/(2*10^5/1.8467)</f>
        <v>1.2407925985</v>
      </c>
      <c r="K72" s="24" t="n">
        <f aca="false">G72-J72</f>
        <v>13.5592074015</v>
      </c>
      <c r="L72" s="6" t="n">
        <f aca="false">I72/K72</f>
        <v>72.5224927152612</v>
      </c>
      <c r="M72" s="29" t="n">
        <f aca="false">C72/L72</f>
        <v>355.875798441342</v>
      </c>
      <c r="N72" s="17" t="n">
        <f aca="false">J72/G72</f>
        <v>0.0838373377364865</v>
      </c>
      <c r="O72" s="18" t="n">
        <f aca="false">LN(L72/(3.14*H72^2/4))</f>
        <v>0.0875613511829732</v>
      </c>
    </row>
    <row r="73" customFormat="false" ht="14.25" hidden="false" customHeight="false" outlineLevel="0" collapsed="false">
      <c r="A73" s="27" t="n">
        <v>5.9</v>
      </c>
      <c r="B73" s="27" t="n">
        <v>1.4997</v>
      </c>
      <c r="C73" s="28" t="n">
        <v>26040</v>
      </c>
      <c r="G73" s="20" t="n">
        <f aca="false">$G$11</f>
        <v>14.8</v>
      </c>
      <c r="H73" s="20" t="n">
        <f aca="false">$H$11</f>
        <v>9.2</v>
      </c>
      <c r="I73" s="6" t="n">
        <f aca="false">(3.14*POWER(H73,2)*0.25*G73)</f>
        <v>983.34752</v>
      </c>
      <c r="J73" s="6" t="n">
        <f aca="false">B73-C73/(2*10^5/1.8467)</f>
        <v>1.25925966</v>
      </c>
      <c r="K73" s="24" t="n">
        <f aca="false">G73-J73</f>
        <v>13.54074034</v>
      </c>
      <c r="L73" s="6" t="n">
        <f aca="false">I73/K73</f>
        <v>72.62139996106</v>
      </c>
      <c r="M73" s="29" t="n">
        <f aca="false">C73/L73</f>
        <v>358.571991368423</v>
      </c>
      <c r="N73" s="17" t="n">
        <f aca="false">J73/G73</f>
        <v>0.0850851121621622</v>
      </c>
      <c r="O73" s="18" t="n">
        <f aca="false">LN(L73/(3.14*H73^2/4))</f>
        <v>0.0889242367895899</v>
      </c>
    </row>
    <row r="74" customFormat="false" ht="14.25" hidden="false" customHeight="false" outlineLevel="0" collapsed="false">
      <c r="A74" s="27" t="n">
        <v>6</v>
      </c>
      <c r="B74" s="27" t="n">
        <v>1.5204</v>
      </c>
      <c r="C74" s="28" t="n">
        <v>26224</v>
      </c>
      <c r="G74" s="20" t="n">
        <f aca="false">$G$11</f>
        <v>14.8</v>
      </c>
      <c r="H74" s="20" t="n">
        <f aca="false">$H$11</f>
        <v>9.2</v>
      </c>
      <c r="I74" s="6" t="n">
        <f aca="false">(3.14*POWER(H74,2)*0.25*G74)</f>
        <v>983.34752</v>
      </c>
      <c r="J74" s="6" t="n">
        <f aca="false">B74-C74/(2*10^5/1.8467)</f>
        <v>1.278260696</v>
      </c>
      <c r="K74" s="24" t="n">
        <f aca="false">G74-J74</f>
        <v>13.521739304</v>
      </c>
      <c r="L74" s="6" t="n">
        <f aca="false">I74/K74</f>
        <v>72.7234490986752</v>
      </c>
      <c r="M74" s="29" t="n">
        <f aca="false">C74/L74</f>
        <v>360.598958451734</v>
      </c>
      <c r="N74" s="17" t="n">
        <f aca="false">J74/G74</f>
        <v>0.0863689659459459</v>
      </c>
      <c r="O74" s="18" t="n">
        <f aca="false">LN(L74/(3.14*H74^2/4))</f>
        <v>0.0903284716839721</v>
      </c>
    </row>
    <row r="75" customFormat="false" ht="14.25" hidden="false" customHeight="false" outlineLevel="0" collapsed="false">
      <c r="A75" s="27" t="n">
        <v>6.1</v>
      </c>
      <c r="B75" s="27" t="n">
        <v>1.541</v>
      </c>
      <c r="C75" s="28" t="n">
        <v>26375</v>
      </c>
      <c r="G75" s="20" t="n">
        <f aca="false">$G$11</f>
        <v>14.8</v>
      </c>
      <c r="H75" s="20" t="n">
        <f aca="false">$H$11</f>
        <v>9.2</v>
      </c>
      <c r="I75" s="6" t="n">
        <f aca="false">(3.14*POWER(H75,2)*0.25*G75)</f>
        <v>983.34752</v>
      </c>
      <c r="J75" s="6" t="n">
        <f aca="false">B75-C75/(2*10^5/1.8467)</f>
        <v>1.2974664375</v>
      </c>
      <c r="K75" s="24" t="n">
        <f aca="false">G75-J75</f>
        <v>13.5025335625</v>
      </c>
      <c r="L75" s="6" t="n">
        <f aca="false">I75/K75</f>
        <v>72.8268895202755</v>
      </c>
      <c r="M75" s="29" t="n">
        <f aca="false">C75/L75</f>
        <v>362.160187998377</v>
      </c>
      <c r="N75" s="17" t="n">
        <f aca="false">J75/G75</f>
        <v>0.0876666511824324</v>
      </c>
      <c r="O75" s="18" t="n">
        <f aca="false">LN(L75/(3.14*H75^2/4))</f>
        <v>0.0917498416374439</v>
      </c>
    </row>
    <row r="76" customFormat="false" ht="14.25" hidden="false" customHeight="false" outlineLevel="0" collapsed="false">
      <c r="A76" s="27" t="n">
        <v>6.2</v>
      </c>
      <c r="B76" s="27" t="n">
        <v>1.5612</v>
      </c>
      <c r="C76" s="28" t="n">
        <v>26433</v>
      </c>
      <c r="G76" s="20" t="n">
        <f aca="false">$G$11</f>
        <v>14.8</v>
      </c>
      <c r="H76" s="20" t="n">
        <f aca="false">$H$11</f>
        <v>9.2</v>
      </c>
      <c r="I76" s="6" t="n">
        <f aca="false">(3.14*POWER(H76,2)*0.25*G76)</f>
        <v>983.34752</v>
      </c>
      <c r="J76" s="6" t="n">
        <f aca="false">B76-C76/(2*10^5/1.8467)</f>
        <v>1.3171308945</v>
      </c>
      <c r="K76" s="24" t="n">
        <f aca="false">G76-J76</f>
        <v>13.4828691055</v>
      </c>
      <c r="L76" s="6" t="n">
        <f aca="false">I76/K76</f>
        <v>72.9331058772104</v>
      </c>
      <c r="M76" s="29" t="n">
        <f aca="false">C76/L76</f>
        <v>362.428004156335</v>
      </c>
      <c r="N76" s="17" t="n">
        <f aca="false">J76/G76</f>
        <v>0.0889953307094595</v>
      </c>
      <c r="O76" s="18" t="n">
        <f aca="false">LN(L76/(3.14*H76^2/4))</f>
        <v>0.0932072562791772</v>
      </c>
    </row>
    <row r="77" customFormat="false" ht="14.25" hidden="false" customHeight="false" outlineLevel="0" collapsed="false">
      <c r="A77" s="27" t="n">
        <v>6.3</v>
      </c>
      <c r="B77" s="27" t="n">
        <v>1.5815</v>
      </c>
      <c r="C77" s="28" t="n">
        <v>26614</v>
      </c>
      <c r="G77" s="20" t="n">
        <f aca="false">$G$11</f>
        <v>14.8</v>
      </c>
      <c r="H77" s="20" t="n">
        <f aca="false">$H$11</f>
        <v>9.2</v>
      </c>
      <c r="I77" s="6" t="n">
        <f aca="false">(3.14*POWER(H77,2)*0.25*G77)</f>
        <v>983.34752</v>
      </c>
      <c r="J77" s="6" t="n">
        <f aca="false">B77-C77/(2*10^5/1.8467)</f>
        <v>1.335759631</v>
      </c>
      <c r="K77" s="24" t="n">
        <f aca="false">G77-J77</f>
        <v>13.464240369</v>
      </c>
      <c r="L77" s="6" t="n">
        <f aca="false">I77/K77</f>
        <v>73.0340140290465</v>
      </c>
      <c r="M77" s="29" t="n">
        <f aca="false">C77/L77</f>
        <v>364.40554930221</v>
      </c>
      <c r="N77" s="17" t="n">
        <f aca="false">J77/G77</f>
        <v>0.0902540291216216</v>
      </c>
      <c r="O77" s="18" t="n">
        <f aca="false">LN(L77/(3.14*H77^2/4))</f>
        <v>0.0945898713225622</v>
      </c>
    </row>
    <row r="78" customFormat="false" ht="14.25" hidden="false" customHeight="false" outlineLevel="0" collapsed="false">
      <c r="A78" s="27" t="n">
        <v>6.4</v>
      </c>
      <c r="B78" s="27" t="n">
        <v>1.6021</v>
      </c>
      <c r="C78" s="28" t="n">
        <v>26735</v>
      </c>
      <c r="G78" s="20" t="n">
        <f aca="false">$G$11</f>
        <v>14.8</v>
      </c>
      <c r="H78" s="20" t="n">
        <f aca="false">$H$11</f>
        <v>9.2</v>
      </c>
      <c r="I78" s="6" t="n">
        <f aca="false">(3.14*POWER(H78,2)*0.25*G78)</f>
        <v>983.34752</v>
      </c>
      <c r="J78" s="6" t="n">
        <f aca="false">B78-C78/(2*10^5/1.8467)</f>
        <v>1.3552423775</v>
      </c>
      <c r="K78" s="24" t="n">
        <f aca="false">G78-J78</f>
        <v>13.4447576225</v>
      </c>
      <c r="L78" s="6" t="n">
        <f aca="false">I78/K78</f>
        <v>73.1398473375491</v>
      </c>
      <c r="M78" s="29" t="n">
        <f aca="false">C78/L78</f>
        <v>365.53261967604</v>
      </c>
      <c r="N78" s="17" t="n">
        <f aca="false">J78/G78</f>
        <v>0.0915704309121622</v>
      </c>
      <c r="O78" s="18" t="n">
        <f aca="false">LN(L78/(3.14*H78^2/4))</f>
        <v>0.096037918545317</v>
      </c>
    </row>
    <row r="79" customFormat="false" ht="14.25" hidden="false" customHeight="false" outlineLevel="0" collapsed="false">
      <c r="A79" s="27" t="n">
        <v>6.5</v>
      </c>
      <c r="B79" s="27" t="n">
        <v>1.6228</v>
      </c>
      <c r="C79" s="28" t="n">
        <v>26874</v>
      </c>
      <c r="G79" s="20" t="n">
        <f aca="false">$G$11</f>
        <v>14.8</v>
      </c>
      <c r="H79" s="20" t="n">
        <f aca="false">$H$11</f>
        <v>9.2</v>
      </c>
      <c r="I79" s="6" t="n">
        <f aca="false">(3.14*POWER(H79,2)*0.25*G79)</f>
        <v>983.34752</v>
      </c>
      <c r="J79" s="6" t="n">
        <f aca="false">B79-C79/(2*10^5/1.8467)</f>
        <v>1.374658921</v>
      </c>
      <c r="K79" s="24" t="n">
        <f aca="false">G79-J79</f>
        <v>13.425341079</v>
      </c>
      <c r="L79" s="6" t="n">
        <f aca="false">I79/K79</f>
        <v>73.2456266260645</v>
      </c>
      <c r="M79" s="29" t="n">
        <f aca="false">C79/L79</f>
        <v>366.902451899249</v>
      </c>
      <c r="N79" s="17" t="n">
        <f aca="false">J79/G79</f>
        <v>0.092882359527027</v>
      </c>
      <c r="O79" s="18" t="n">
        <f aca="false">LN(L79/(3.14*H79^2/4))</f>
        <v>0.0974831344408911</v>
      </c>
    </row>
    <row r="80" customFormat="false" ht="14.25" hidden="false" customHeight="false" outlineLevel="0" collapsed="false">
      <c r="A80" s="27" t="n">
        <v>6.6</v>
      </c>
      <c r="B80" s="27" t="n">
        <v>1.6442</v>
      </c>
      <c r="C80" s="28" t="n">
        <v>26999</v>
      </c>
      <c r="G80" s="20" t="n">
        <f aca="false">$G$11</f>
        <v>14.8</v>
      </c>
      <c r="H80" s="20" t="n">
        <f aca="false">$H$11</f>
        <v>9.2</v>
      </c>
      <c r="I80" s="6" t="n">
        <f aca="false">(3.14*POWER(H80,2)*0.25*G80)</f>
        <v>983.34752</v>
      </c>
      <c r="J80" s="6" t="n">
        <f aca="false">B80-C80/(2*10^5/1.8467)</f>
        <v>1.3949047335</v>
      </c>
      <c r="K80" s="24" t="n">
        <f aca="false">G80-J80</f>
        <v>13.4050952665</v>
      </c>
      <c r="L80" s="6" t="n">
        <f aca="false">I80/K80</f>
        <v>73.3562500266174</v>
      </c>
      <c r="M80" s="29" t="n">
        <f aca="false">C80/L80</f>
        <v>368.053165070507</v>
      </c>
      <c r="N80" s="17" t="n">
        <f aca="false">J80/G80</f>
        <v>0.0942503198310811</v>
      </c>
      <c r="O80" s="18" t="n">
        <f aca="false">LN(L80/(3.14*H80^2/4))</f>
        <v>0.0989923023188881</v>
      </c>
    </row>
    <row r="81" customFormat="false" ht="14.25" hidden="false" customHeight="false" outlineLevel="0" collapsed="false">
      <c r="A81" s="27" t="n">
        <v>6.7</v>
      </c>
      <c r="B81" s="27" t="n">
        <v>1.6648</v>
      </c>
      <c r="C81" s="28" t="n">
        <v>27122</v>
      </c>
      <c r="G81" s="20" t="n">
        <f aca="false">$G$11</f>
        <v>14.8</v>
      </c>
      <c r="H81" s="20" t="n">
        <f aca="false">$H$11</f>
        <v>9.2</v>
      </c>
      <c r="I81" s="6" t="n">
        <f aca="false">(3.14*POWER(H81,2)*0.25*G81)</f>
        <v>983.34752</v>
      </c>
      <c r="J81" s="6" t="n">
        <f aca="false">B81-C81/(2*10^5/1.8467)</f>
        <v>1.414369013</v>
      </c>
      <c r="K81" s="24" t="n">
        <f aca="false">G81-J81</f>
        <v>13.385630987</v>
      </c>
      <c r="L81" s="6" t="n">
        <f aca="false">I81/K81</f>
        <v>73.4629186293136</v>
      </c>
      <c r="M81" s="29" t="n">
        <f aca="false">C81/L81</f>
        <v>369.193063739474</v>
      </c>
      <c r="N81" s="17" t="n">
        <f aca="false">J81/G81</f>
        <v>0.0955654738513514</v>
      </c>
      <c r="O81" s="18" t="n">
        <f aca="false">LN(L81/(3.14*H81^2/4))</f>
        <v>0.100445363556612</v>
      </c>
    </row>
    <row r="82" customFormat="false" ht="14.25" hidden="false" customHeight="false" outlineLevel="0" collapsed="false">
      <c r="A82" s="27" t="n">
        <v>6.8</v>
      </c>
      <c r="B82" s="27" t="n">
        <v>1.6854</v>
      </c>
      <c r="C82" s="28" t="n">
        <v>27238</v>
      </c>
      <c r="G82" s="20" t="n">
        <f aca="false">$G$11</f>
        <v>14.8</v>
      </c>
      <c r="H82" s="20" t="n">
        <f aca="false">$H$11</f>
        <v>9.2</v>
      </c>
      <c r="I82" s="6" t="n">
        <f aca="false">(3.14*POWER(H82,2)*0.25*G82)</f>
        <v>983.34752</v>
      </c>
      <c r="J82" s="6" t="n">
        <f aca="false">B82-C82/(2*10^5/1.8467)</f>
        <v>1.433897927</v>
      </c>
      <c r="K82" s="24" t="n">
        <f aca="false">G82-J82</f>
        <v>13.366102073</v>
      </c>
      <c r="L82" s="6" t="n">
        <f aca="false">I82/K82</f>
        <v>73.5702536632873</v>
      </c>
      <c r="M82" s="29" t="n">
        <f aca="false">C82/L82</f>
        <v>370.23115517124</v>
      </c>
      <c r="N82" s="17" t="n">
        <f aca="false">J82/G82</f>
        <v>0.0968849950675676</v>
      </c>
      <c r="O82" s="18" t="n">
        <f aca="false">LN(L82/(3.14*H82^2/4))</f>
        <v>0.101905374945425</v>
      </c>
    </row>
    <row r="83" customFormat="false" ht="14.25" hidden="false" customHeight="false" outlineLevel="0" collapsed="false">
      <c r="A83" s="27" t="n">
        <v>6.9</v>
      </c>
      <c r="B83" s="27" t="n">
        <v>1.7059</v>
      </c>
      <c r="C83" s="28" t="n">
        <v>27355</v>
      </c>
      <c r="G83" s="20" t="n">
        <f aca="false">$G$11</f>
        <v>14.8</v>
      </c>
      <c r="H83" s="20" t="n">
        <f aca="false">$H$11</f>
        <v>9.2</v>
      </c>
      <c r="I83" s="6" t="n">
        <f aca="false">(3.14*POWER(H83,2)*0.25*G83)</f>
        <v>983.34752</v>
      </c>
      <c r="J83" s="6" t="n">
        <f aca="false">B83-C83/(2*10^5/1.8467)</f>
        <v>1.4533176075</v>
      </c>
      <c r="K83" s="24" t="n">
        <f aca="false">G83-J83</f>
        <v>13.3466823925</v>
      </c>
      <c r="L83" s="6" t="n">
        <f aca="false">I83/K83</f>
        <v>73.6772998024273</v>
      </c>
      <c r="M83" s="29" t="n">
        <f aca="false">C83/L83</f>
        <v>371.281250444235</v>
      </c>
      <c r="N83" s="17" t="n">
        <f aca="false">J83/G83</f>
        <v>0.0981971356418919</v>
      </c>
      <c r="O83" s="18" t="n">
        <f aca="false">LN(L83/(3.14*H83^2/4))</f>
        <v>0.103359336732613</v>
      </c>
    </row>
    <row r="84" customFormat="false" ht="14.25" hidden="false" customHeight="false" outlineLevel="0" collapsed="false">
      <c r="A84" s="27" t="n">
        <v>7</v>
      </c>
      <c r="B84" s="27" t="n">
        <v>1.7264</v>
      </c>
      <c r="C84" s="28" t="n">
        <v>27472</v>
      </c>
      <c r="G84" s="20" t="n">
        <f aca="false">$G$11</f>
        <v>14.8</v>
      </c>
      <c r="H84" s="20" t="n">
        <f aca="false">$H$11</f>
        <v>9.2</v>
      </c>
      <c r="I84" s="6" t="n">
        <f aca="false">(3.14*POWER(H84,2)*0.25*G84)</f>
        <v>983.34752</v>
      </c>
      <c r="J84" s="6" t="n">
        <f aca="false">B84-C84/(2*10^5/1.8467)</f>
        <v>1.472737288</v>
      </c>
      <c r="K84" s="24" t="n">
        <f aca="false">G84-J84</f>
        <v>13.327262712</v>
      </c>
      <c r="L84" s="6" t="n">
        <f aca="false">I84/K84</f>
        <v>73.7846579038758</v>
      </c>
      <c r="M84" s="29" t="n">
        <f aca="false">C84/L84</f>
        <v>372.326724558236</v>
      </c>
      <c r="N84" s="17" t="n">
        <f aca="false">J84/G84</f>
        <v>0.0995092762162162</v>
      </c>
      <c r="O84" s="18" t="n">
        <f aca="false">LN(L84/(3.14*H84^2/4))</f>
        <v>0.104815415603211</v>
      </c>
    </row>
    <row r="85" customFormat="false" ht="14.25" hidden="false" customHeight="false" outlineLevel="0" collapsed="false">
      <c r="A85" s="27" t="n">
        <v>7.1</v>
      </c>
      <c r="B85" s="27" t="n">
        <v>1.747</v>
      </c>
      <c r="C85" s="28" t="n">
        <v>27585</v>
      </c>
      <c r="G85" s="20" t="n">
        <f aca="false">$G$11</f>
        <v>14.8</v>
      </c>
      <c r="H85" s="20" t="n">
        <f aca="false">$H$11</f>
        <v>9.2</v>
      </c>
      <c r="I85" s="6" t="n">
        <f aca="false">(3.14*POWER(H85,2)*0.25*G85)</f>
        <v>983.34752</v>
      </c>
      <c r="J85" s="6" t="n">
        <f aca="false">B85-C85/(2*10^5/1.8467)</f>
        <v>1.4922939025</v>
      </c>
      <c r="K85" s="24" t="n">
        <f aca="false">G85-J85</f>
        <v>13.3077060975</v>
      </c>
      <c r="L85" s="6" t="n">
        <f aca="false">I85/K85</f>
        <v>73.8930896726621</v>
      </c>
      <c r="M85" s="29" t="n">
        <f aca="false">C85/L85</f>
        <v>373.309603404031</v>
      </c>
      <c r="N85" s="17" t="n">
        <f aca="false">J85/G85</f>
        <v>0.100830669087838</v>
      </c>
      <c r="O85" s="18" t="n">
        <f aca="false">LN(L85/(3.14*H85^2/4))</f>
        <v>0.10628390750604</v>
      </c>
    </row>
    <row r="86" customFormat="false" ht="14.25" hidden="false" customHeight="false" outlineLevel="0" collapsed="false">
      <c r="A86" s="27" t="n">
        <v>7.2</v>
      </c>
      <c r="B86" s="27" t="n">
        <v>1.7677</v>
      </c>
      <c r="C86" s="28" t="n">
        <v>27696</v>
      </c>
      <c r="G86" s="20" t="n">
        <f aca="false">$G$11</f>
        <v>14.8</v>
      </c>
      <c r="H86" s="20" t="n">
        <f aca="false">$H$11</f>
        <v>9.2</v>
      </c>
      <c r="I86" s="6" t="n">
        <f aca="false">(3.14*POWER(H86,2)*0.25*G86)</f>
        <v>983.34752</v>
      </c>
      <c r="J86" s="6" t="n">
        <f aca="false">B86-C86/(2*10^5/1.8467)</f>
        <v>1.511968984</v>
      </c>
      <c r="K86" s="24" t="n">
        <f aca="false">G86-J86</f>
        <v>13.288031016</v>
      </c>
      <c r="L86" s="6" t="n">
        <f aca="false">I86/K86</f>
        <v>74.0025003565961</v>
      </c>
      <c r="M86" s="29" t="n">
        <f aca="false">C86/L86</f>
        <v>374.257624628103</v>
      </c>
      <c r="N86" s="17" t="n">
        <f aca="false">J86/G86</f>
        <v>0.102160066486486</v>
      </c>
      <c r="O86" s="18" t="n">
        <f aca="false">LN(L86/(3.14*H86^2/4))</f>
        <v>0.107763474325737</v>
      </c>
    </row>
    <row r="87" customFormat="false" ht="14.25" hidden="false" customHeight="false" outlineLevel="0" collapsed="false">
      <c r="A87" s="27" t="n">
        <v>7.3</v>
      </c>
      <c r="B87" s="27" t="n">
        <v>1.7883</v>
      </c>
      <c r="C87" s="28" t="n">
        <v>27810</v>
      </c>
      <c r="G87" s="20" t="n">
        <f aca="false">$G$11</f>
        <v>14.8</v>
      </c>
      <c r="H87" s="20" t="n">
        <f aca="false">$H$11</f>
        <v>9.2</v>
      </c>
      <c r="I87" s="6" t="n">
        <f aca="false">(3.14*POWER(H87,2)*0.25*G87)</f>
        <v>983.34752</v>
      </c>
      <c r="J87" s="6" t="n">
        <f aca="false">B87-C87/(2*10^5/1.8467)</f>
        <v>1.531516365</v>
      </c>
      <c r="K87" s="24" t="n">
        <f aca="false">G87-J87</f>
        <v>13.268483635</v>
      </c>
      <c r="L87" s="6" t="n">
        <f aca="false">I87/K87</f>
        <v>74.1115222395193</v>
      </c>
      <c r="M87" s="29" t="n">
        <f aca="false">C87/L87</f>
        <v>375.245294653664</v>
      </c>
      <c r="N87" s="17" t="n">
        <f aca="false">J87/G87</f>
        <v>0.103480835472973</v>
      </c>
      <c r="O87" s="18" t="n">
        <f aca="false">LN(L87/(3.14*H87^2/4))</f>
        <v>0.109235609113537</v>
      </c>
    </row>
    <row r="88" customFormat="false" ht="14.25" hidden="false" customHeight="false" outlineLevel="0" collapsed="false">
      <c r="A88" s="27" t="n">
        <v>7.4</v>
      </c>
      <c r="B88" s="27" t="n">
        <v>1.8097</v>
      </c>
      <c r="C88" s="28" t="n">
        <v>27921</v>
      </c>
      <c r="G88" s="20" t="n">
        <f aca="false">$G$11</f>
        <v>14.8</v>
      </c>
      <c r="H88" s="20" t="n">
        <f aca="false">$H$11</f>
        <v>9.2</v>
      </c>
      <c r="I88" s="6" t="n">
        <f aca="false">(3.14*POWER(H88,2)*0.25*G88)</f>
        <v>983.34752</v>
      </c>
      <c r="J88" s="6" t="n">
        <f aca="false">B88-C88/(2*10^5/1.8467)</f>
        <v>1.5518914465</v>
      </c>
      <c r="K88" s="24" t="n">
        <f aca="false">G88-J88</f>
        <v>13.2481085535</v>
      </c>
      <c r="L88" s="6" t="n">
        <f aca="false">I88/K88</f>
        <v>74.2255029107692</v>
      </c>
      <c r="M88" s="29" t="n">
        <f aca="false">C88/L88</f>
        <v>376.164510917029</v>
      </c>
      <c r="N88" s="17" t="n">
        <f aca="false">J88/G88</f>
        <v>0.104857530168919</v>
      </c>
      <c r="O88" s="18" t="n">
        <f aca="false">LN(L88/(3.14*H88^2/4))</f>
        <v>0.110772389206932</v>
      </c>
    </row>
    <row r="89" customFormat="false" ht="14.25" hidden="false" customHeight="false" outlineLevel="0" collapsed="false">
      <c r="A89" s="27" t="n">
        <v>7.5</v>
      </c>
      <c r="B89" s="27" t="n">
        <v>1.8305</v>
      </c>
      <c r="C89" s="28" t="n">
        <v>28034</v>
      </c>
      <c r="G89" s="20" t="n">
        <f aca="false">$G$11</f>
        <v>14.8</v>
      </c>
      <c r="H89" s="20" t="n">
        <f aca="false">$H$11</f>
        <v>9.2</v>
      </c>
      <c r="I89" s="6" t="n">
        <f aca="false">(3.14*POWER(H89,2)*0.25*G89)</f>
        <v>983.34752</v>
      </c>
      <c r="J89" s="6" t="n">
        <f aca="false">B89-C89/(2*10^5/1.8467)</f>
        <v>1.571648061</v>
      </c>
      <c r="K89" s="24" t="n">
        <f aca="false">G89-J89</f>
        <v>13.228351939</v>
      </c>
      <c r="L89" s="6" t="n">
        <f aca="false">I89/K89</f>
        <v>74.3363590970756</v>
      </c>
      <c r="M89" s="29" t="n">
        <f aca="false">C89/L89</f>
        <v>377.123662505323</v>
      </c>
      <c r="N89" s="17" t="n">
        <f aca="false">J89/G89</f>
        <v>0.106192436554054</v>
      </c>
      <c r="O89" s="18" t="n">
        <f aca="false">LN(L89/(3.14*H89^2/4))</f>
        <v>0.112264780395132</v>
      </c>
    </row>
    <row r="90" customFormat="false" ht="14.25" hidden="false" customHeight="false" outlineLevel="0" collapsed="false">
      <c r="A90" s="27" t="n">
        <v>7.6</v>
      </c>
      <c r="B90" s="27" t="n">
        <v>1.8512</v>
      </c>
      <c r="C90" s="28" t="n">
        <v>28147</v>
      </c>
      <c r="G90" s="20" t="n">
        <f aca="false">$G$11</f>
        <v>14.8</v>
      </c>
      <c r="H90" s="20" t="n">
        <f aca="false">$H$11</f>
        <v>9.2</v>
      </c>
      <c r="I90" s="6" t="n">
        <f aca="false">(3.14*POWER(H90,2)*0.25*G90)</f>
        <v>983.34752</v>
      </c>
      <c r="J90" s="6" t="n">
        <f aca="false">B90-C90/(2*10^5/1.8467)</f>
        <v>1.5913046755</v>
      </c>
      <c r="K90" s="24" t="n">
        <f aca="false">G90-J90</f>
        <v>13.2086953245</v>
      </c>
      <c r="L90" s="6" t="n">
        <f aca="false">I90/K90</f>
        <v>74.4469832819937</v>
      </c>
      <c r="M90" s="29" t="n">
        <f aca="false">C90/L90</f>
        <v>378.081135851852</v>
      </c>
      <c r="N90" s="17" t="n">
        <f aca="false">J90/G90</f>
        <v>0.107520586182432</v>
      </c>
      <c r="O90" s="18" t="n">
        <f aca="false">LN(L90/(3.14*H90^2/4))</f>
        <v>0.113751831344986</v>
      </c>
    </row>
    <row r="91" customFormat="false" ht="14.25" hidden="false" customHeight="false" outlineLevel="0" collapsed="false">
      <c r="A91" s="27" t="n">
        <v>7.7</v>
      </c>
      <c r="B91" s="27" t="n">
        <v>1.8719</v>
      </c>
      <c r="C91" s="28" t="n">
        <v>28260</v>
      </c>
      <c r="G91" s="20" t="n">
        <f aca="false">$G$11</f>
        <v>14.8</v>
      </c>
      <c r="H91" s="20" t="n">
        <f aca="false">$H$11</f>
        <v>9.2</v>
      </c>
      <c r="I91" s="6" t="n">
        <f aca="false">(3.14*POWER(H91,2)*0.25*G91)</f>
        <v>983.34752</v>
      </c>
      <c r="J91" s="6" t="n">
        <f aca="false">B91-C91/(2*10^5/1.8467)</f>
        <v>1.61096129</v>
      </c>
      <c r="K91" s="24" t="n">
        <f aca="false">G91-J91</f>
        <v>13.18903871</v>
      </c>
      <c r="L91" s="6" t="n">
        <f aca="false">I91/K91</f>
        <v>74.5579372099667</v>
      </c>
      <c r="M91" s="29" t="n">
        <f aca="false">C91/L91</f>
        <v>379.034091573852</v>
      </c>
      <c r="N91" s="17" t="n">
        <f aca="false">J91/G91</f>
        <v>0.108848735810811</v>
      </c>
      <c r="O91" s="18" t="n">
        <f aca="false">LN(L91/(3.14*H91^2/4))</f>
        <v>0.11524109690902</v>
      </c>
    </row>
    <row r="92" customFormat="false" ht="14.25" hidden="false" customHeight="false" outlineLevel="0" collapsed="false">
      <c r="A92" s="27" t="n">
        <v>7.8</v>
      </c>
      <c r="B92" s="27" t="n">
        <v>1.8926</v>
      </c>
      <c r="C92" s="28" t="n">
        <v>28364</v>
      </c>
      <c r="G92" s="20" t="n">
        <f aca="false">$G$11</f>
        <v>14.8</v>
      </c>
      <c r="H92" s="20" t="n">
        <f aca="false">$H$11</f>
        <v>9.2</v>
      </c>
      <c r="I92" s="6" t="n">
        <f aca="false">(3.14*POWER(H92,2)*0.25*G92)</f>
        <v>983.34752</v>
      </c>
      <c r="J92" s="6" t="n">
        <f aca="false">B92-C92/(2*10^5/1.8467)</f>
        <v>1.630701006</v>
      </c>
      <c r="K92" s="24" t="n">
        <f aca="false">G92-J92</f>
        <v>13.169298994</v>
      </c>
      <c r="L92" s="6" t="n">
        <f aca="false">I92/K92</f>
        <v>74.6696935385868</v>
      </c>
      <c r="M92" s="29" t="n">
        <f aca="false">C92/L92</f>
        <v>379.859601075534</v>
      </c>
      <c r="N92" s="17" t="n">
        <f aca="false">J92/G92</f>
        <v>0.110182500405405</v>
      </c>
      <c r="O92" s="18" t="n">
        <f aca="false">LN(L92/(3.14*H92^2/4))</f>
        <v>0.116738893918225</v>
      </c>
    </row>
    <row r="93" customFormat="false" ht="14.25" hidden="false" customHeight="false" outlineLevel="0" collapsed="false">
      <c r="A93" s="27" t="n">
        <v>7.9</v>
      </c>
      <c r="B93" s="27" t="n">
        <v>1.9132</v>
      </c>
      <c r="C93" s="28" t="n">
        <v>28474</v>
      </c>
      <c r="G93" s="20" t="n">
        <f aca="false">$G$11</f>
        <v>14.8</v>
      </c>
      <c r="H93" s="20" t="n">
        <f aca="false">$H$11</f>
        <v>9.2</v>
      </c>
      <c r="I93" s="6" t="n">
        <f aca="false">(3.14*POWER(H93,2)*0.25*G93)</f>
        <v>983.34752</v>
      </c>
      <c r="J93" s="6" t="n">
        <f aca="false">B93-C93/(2*10^5/1.8467)</f>
        <v>1.650285321</v>
      </c>
      <c r="K93" s="24" t="n">
        <f aca="false">G93-J93</f>
        <v>13.149714679</v>
      </c>
      <c r="L93" s="6" t="n">
        <f aca="false">I93/K93</f>
        <v>74.7809016396682</v>
      </c>
      <c r="M93" s="29" t="n">
        <f aca="false">C93/L93</f>
        <v>380.765668448369</v>
      </c>
      <c r="N93" s="17" t="n">
        <f aca="false">J93/G93</f>
        <v>0.111505764932432</v>
      </c>
      <c r="O93" s="18" t="n">
        <f aca="false">LN(L93/(3.14*H93^2/4))</f>
        <v>0.118227119796137</v>
      </c>
    </row>
    <row r="94" customFormat="false" ht="14.25" hidden="false" customHeight="false" outlineLevel="0" collapsed="false">
      <c r="A94" s="27" t="n">
        <v>8</v>
      </c>
      <c r="B94" s="27" t="n">
        <v>1.9338</v>
      </c>
      <c r="C94" s="28" t="n">
        <v>28582</v>
      </c>
      <c r="G94" s="20" t="n">
        <f aca="false">$G$11</f>
        <v>14.8</v>
      </c>
      <c r="H94" s="20" t="n">
        <f aca="false">$H$11</f>
        <v>9.2</v>
      </c>
      <c r="I94" s="6" t="n">
        <f aca="false">(3.14*POWER(H94,2)*0.25*G94)</f>
        <v>983.34752</v>
      </c>
      <c r="J94" s="6" t="n">
        <f aca="false">B94-C94/(2*10^5/1.8467)</f>
        <v>1.669888103</v>
      </c>
      <c r="K94" s="24" t="n">
        <f aca="false">G94-J94</f>
        <v>13.130111897</v>
      </c>
      <c r="L94" s="6" t="n">
        <f aca="false">I94/K94</f>
        <v>74.8925468201591</v>
      </c>
      <c r="M94" s="29" t="n">
        <f aca="false">C94/L94</f>
        <v>381.640112582024</v>
      </c>
      <c r="N94" s="17" t="n">
        <f aca="false">J94/G94</f>
        <v>0.11283027722973</v>
      </c>
      <c r="O94" s="18" t="n">
        <f aca="false">LN(L94/(3.14*H94^2/4))</f>
        <v>0.119718970252532</v>
      </c>
    </row>
    <row r="95" customFormat="false" ht="14.25" hidden="false" customHeight="false" outlineLevel="0" collapsed="false">
      <c r="A95" s="27" t="n">
        <v>8.1</v>
      </c>
      <c r="B95" s="27" t="n">
        <v>1.9543</v>
      </c>
      <c r="C95" s="28" t="n">
        <v>28687</v>
      </c>
      <c r="G95" s="20" t="n">
        <f aca="false">$G$11</f>
        <v>14.8</v>
      </c>
      <c r="H95" s="20" t="n">
        <f aca="false">$H$11</f>
        <v>9.2</v>
      </c>
      <c r="I95" s="6" t="n">
        <f aca="false">(3.14*POWER(H95,2)*0.25*G95)</f>
        <v>983.34752</v>
      </c>
      <c r="J95" s="6" t="n">
        <f aca="false">B95-C95/(2*10^5/1.8467)</f>
        <v>1.6894185855</v>
      </c>
      <c r="K95" s="24" t="n">
        <f aca="false">G95-J95</f>
        <v>13.1105814145</v>
      </c>
      <c r="L95" s="6" t="n">
        <f aca="false">I95/K95</f>
        <v>75.0041122442091</v>
      </c>
      <c r="M95" s="29" t="n">
        <f aca="false">C95/L95</f>
        <v>382.472362403234</v>
      </c>
      <c r="N95" s="17" t="n">
        <f aca="false">J95/G95</f>
        <v>0.114149904425676</v>
      </c>
      <c r="O95" s="18" t="n">
        <f aca="false">LN(L95/(3.14*H95^2/4))</f>
        <v>0.121207535045733</v>
      </c>
    </row>
    <row r="96" customFormat="false" ht="14.25" hidden="false" customHeight="false" outlineLevel="0" collapsed="false">
      <c r="A96" s="27" t="n">
        <v>8.2</v>
      </c>
      <c r="B96" s="27" t="n">
        <v>1.9755</v>
      </c>
      <c r="C96" s="28" t="n">
        <v>28801</v>
      </c>
      <c r="G96" s="20" t="n">
        <f aca="false">$G$11</f>
        <v>14.8</v>
      </c>
      <c r="H96" s="20" t="n">
        <f aca="false">$H$11</f>
        <v>9.2</v>
      </c>
      <c r="I96" s="6" t="n">
        <f aca="false">(3.14*POWER(H96,2)*0.25*G96)</f>
        <v>983.34752</v>
      </c>
      <c r="J96" s="6" t="n">
        <f aca="false">B96-C96/(2*10^5/1.8467)</f>
        <v>1.7095659665</v>
      </c>
      <c r="K96" s="24" t="n">
        <f aca="false">G96-J96</f>
        <v>13.0904340335</v>
      </c>
      <c r="L96" s="6" t="n">
        <f aca="false">I96/K96</f>
        <v>75.1195504658971</v>
      </c>
      <c r="M96" s="29" t="n">
        <f aca="false">C96/L96</f>
        <v>383.402187864198</v>
      </c>
      <c r="N96" s="17" t="n">
        <f aca="false">J96/G96</f>
        <v>0.115511213952703</v>
      </c>
      <c r="O96" s="18" t="n">
        <f aca="false">LN(L96/(3.14*H96^2/4))</f>
        <v>0.122745443758544</v>
      </c>
    </row>
    <row r="97" customFormat="false" ht="14.25" hidden="false" customHeight="false" outlineLevel="0" collapsed="false">
      <c r="A97" s="27" t="n">
        <v>8.3</v>
      </c>
      <c r="B97" s="27" t="n">
        <v>1.9961</v>
      </c>
      <c r="C97" s="28" t="n">
        <v>28905</v>
      </c>
      <c r="G97" s="20" t="n">
        <f aca="false">$G$11</f>
        <v>14.8</v>
      </c>
      <c r="H97" s="20" t="n">
        <f aca="false">$H$11</f>
        <v>9.2</v>
      </c>
      <c r="I97" s="6" t="n">
        <f aca="false">(3.14*POWER(H97,2)*0.25*G97)</f>
        <v>983.34752</v>
      </c>
      <c r="J97" s="6" t="n">
        <f aca="false">B97-C97/(2*10^5/1.8467)</f>
        <v>1.7292056825</v>
      </c>
      <c r="K97" s="24" t="n">
        <f aca="false">G97-J97</f>
        <v>13.0707943175</v>
      </c>
      <c r="L97" s="6" t="n">
        <f aca="false">I97/K97</f>
        <v>75.2324224613827</v>
      </c>
      <c r="M97" s="29" t="n">
        <f aca="false">C97/L97</f>
        <v>384.209348234628</v>
      </c>
      <c r="N97" s="17" t="n">
        <f aca="false">J97/G97</f>
        <v>0.116838221790541</v>
      </c>
      <c r="O97" s="18" t="n">
        <f aca="false">LN(L97/(3.14*H97^2/4))</f>
        <v>0.124246880879615</v>
      </c>
    </row>
    <row r="98" customFormat="false" ht="14.25" hidden="false" customHeight="false" outlineLevel="0" collapsed="false">
      <c r="A98" s="27" t="n">
        <v>8.4</v>
      </c>
      <c r="B98" s="27" t="n">
        <v>2.0167</v>
      </c>
      <c r="C98" s="28" t="n">
        <v>29012</v>
      </c>
      <c r="G98" s="20" t="n">
        <f aca="false">$G$11</f>
        <v>14.8</v>
      </c>
      <c r="H98" s="20" t="n">
        <f aca="false">$H$11</f>
        <v>9.2</v>
      </c>
      <c r="I98" s="6" t="n">
        <f aca="false">(3.14*POWER(H98,2)*0.25*G98)</f>
        <v>983.34752</v>
      </c>
      <c r="J98" s="6" t="n">
        <f aca="false">B98-C98/(2*10^5/1.8467)</f>
        <v>1.748817698</v>
      </c>
      <c r="K98" s="24" t="n">
        <f aca="false">G98-J98</f>
        <v>13.051182302</v>
      </c>
      <c r="L98" s="6" t="n">
        <f aca="false">I98/K98</f>
        <v>75.345474244836</v>
      </c>
      <c r="M98" s="29" t="n">
        <f aca="false">C98/L98</f>
        <v>385.052988129389</v>
      </c>
      <c r="N98" s="17" t="n">
        <f aca="false">J98/G98</f>
        <v>0.118163357972973</v>
      </c>
      <c r="O98" s="18" t="n">
        <f aca="false">LN(L98/(3.14*H98^2/4))</f>
        <v>0.125748453250699</v>
      </c>
    </row>
    <row r="99" customFormat="false" ht="14.25" hidden="false" customHeight="false" outlineLevel="0" collapsed="false">
      <c r="A99" s="27" t="n">
        <v>8.5</v>
      </c>
      <c r="B99" s="27" t="n">
        <v>2.0373</v>
      </c>
      <c r="C99" s="28" t="n">
        <v>29121</v>
      </c>
      <c r="G99" s="20" t="n">
        <f aca="false">$G$11</f>
        <v>14.8</v>
      </c>
      <c r="H99" s="20" t="n">
        <f aca="false">$H$11</f>
        <v>9.2</v>
      </c>
      <c r="I99" s="6" t="n">
        <f aca="false">(3.14*POWER(H99,2)*0.25*G99)</f>
        <v>983.34752</v>
      </c>
      <c r="J99" s="6" t="n">
        <f aca="false">B99-C99/(2*10^5/1.8467)</f>
        <v>1.7684112465</v>
      </c>
      <c r="K99" s="24" t="n">
        <f aca="false">G99-J99</f>
        <v>13.0315887535</v>
      </c>
      <c r="L99" s="6" t="n">
        <f aca="false">I99/K99</f>
        <v>75.4587593731343</v>
      </c>
      <c r="M99" s="29" t="n">
        <f aca="false">C99/L99</f>
        <v>385.919411370126</v>
      </c>
      <c r="N99" s="17" t="n">
        <f aca="false">J99/G99</f>
        <v>0.119487246385135</v>
      </c>
      <c r="O99" s="18" t="n">
        <f aca="false">LN(L99/(3.14*H99^2/4))</f>
        <v>0.127250866636449</v>
      </c>
    </row>
    <row r="100" customFormat="false" ht="14.25" hidden="false" customHeight="false" outlineLevel="0" collapsed="false">
      <c r="A100" s="27" t="n">
        <v>8.6</v>
      </c>
      <c r="B100" s="27" t="n">
        <v>2.058</v>
      </c>
      <c r="C100" s="28" t="n">
        <v>29231</v>
      </c>
      <c r="G100" s="20" t="n">
        <f aca="false">$G$11</f>
        <v>14.8</v>
      </c>
      <c r="H100" s="20" t="n">
        <f aca="false">$H$11</f>
        <v>9.2</v>
      </c>
      <c r="I100" s="6" t="n">
        <f aca="false">(3.14*POWER(H100,2)*0.25*G100)</f>
        <v>983.34752</v>
      </c>
      <c r="J100" s="6" t="n">
        <f aca="false">B100-C100/(2*10^5/1.8467)</f>
        <v>1.7880955615</v>
      </c>
      <c r="K100" s="24" t="n">
        <f aca="false">G100-J100</f>
        <v>13.0119044385</v>
      </c>
      <c r="L100" s="6" t="n">
        <f aca="false">I100/K100</f>
        <v>75.5729128389879</v>
      </c>
      <c r="M100" s="29" t="n">
        <f aca="false">C100/L100</f>
        <v>386.792025103997</v>
      </c>
      <c r="N100" s="17" t="n">
        <f aca="false">J100/G100</f>
        <v>0.120817267668919</v>
      </c>
      <c r="O100" s="18" t="n">
        <f aca="false">LN(L100/(3.14*H100^2/4))</f>
        <v>0.128762516291374</v>
      </c>
    </row>
    <row r="101" customFormat="false" ht="14.25" hidden="false" customHeight="false" outlineLevel="0" collapsed="false">
      <c r="A101" s="27" t="n">
        <v>8.7</v>
      </c>
      <c r="B101" s="27" t="n">
        <v>2.0814</v>
      </c>
      <c r="C101" s="28" t="n">
        <v>29346</v>
      </c>
      <c r="G101" s="20" t="n">
        <f aca="false">$G$11</f>
        <v>14.8</v>
      </c>
      <c r="H101" s="20" t="n">
        <f aca="false">$H$11</f>
        <v>9.2</v>
      </c>
      <c r="I101" s="6" t="n">
        <f aca="false">(3.14*POWER(H101,2)*0.25*G101)</f>
        <v>983.34752</v>
      </c>
      <c r="J101" s="6" t="n">
        <f aca="false">B101-C101/(2*10^5/1.8467)</f>
        <v>1.810433709</v>
      </c>
      <c r="K101" s="24" t="n">
        <f aca="false">G101-J101</f>
        <v>12.989566291</v>
      </c>
      <c r="L101" s="6" t="n">
        <f aca="false">I101/K101</f>
        <v>75.70287552105</v>
      </c>
      <c r="M101" s="29" t="n">
        <f aca="false">C101/L101</f>
        <v>387.647097920871</v>
      </c>
      <c r="N101" s="17" t="n">
        <f aca="false">J101/G101</f>
        <v>0.122326601959459</v>
      </c>
      <c r="O101" s="18" t="n">
        <f aca="false">LN(L101/(3.14*H101^2/4))</f>
        <v>0.13048073855873</v>
      </c>
    </row>
    <row r="102" customFormat="false" ht="14.25" hidden="false" customHeight="false" outlineLevel="0" collapsed="false">
      <c r="A102" s="27" t="n">
        <v>8.8</v>
      </c>
      <c r="B102" s="27" t="n">
        <v>2.1021</v>
      </c>
      <c r="C102" s="28" t="n">
        <v>29445</v>
      </c>
      <c r="G102" s="20" t="n">
        <f aca="false">$G$11</f>
        <v>14.8</v>
      </c>
      <c r="H102" s="20" t="n">
        <f aca="false">$H$11</f>
        <v>9.2</v>
      </c>
      <c r="I102" s="6" t="n">
        <f aca="false">(3.14*POWER(H102,2)*0.25*G102)</f>
        <v>983.34752</v>
      </c>
      <c r="J102" s="6" t="n">
        <f aca="false">B102-C102/(2*10^5/1.8467)</f>
        <v>1.8302195925</v>
      </c>
      <c r="K102" s="24" t="n">
        <f aca="false">G102-J102</f>
        <v>12.9697804075</v>
      </c>
      <c r="L102" s="6" t="n">
        <f aca="false">I102/K102</f>
        <v>75.8183630797143</v>
      </c>
      <c r="M102" s="29" t="n">
        <f aca="false">C102/L102</f>
        <v>388.362380879181</v>
      </c>
      <c r="N102" s="17" t="n">
        <f aca="false">J102/G102</f>
        <v>0.12366348597973</v>
      </c>
      <c r="O102" s="18" t="n">
        <f aca="false">LN(L102/(3.14*H102^2/4))</f>
        <v>0.132005113386895</v>
      </c>
    </row>
    <row r="103" customFormat="false" ht="14.25" hidden="false" customHeight="false" outlineLevel="0" collapsed="false">
      <c r="A103" s="27" t="n">
        <v>8.9</v>
      </c>
      <c r="B103" s="27" t="n">
        <v>2.1228</v>
      </c>
      <c r="C103" s="28" t="n">
        <v>29552</v>
      </c>
      <c r="G103" s="20" t="n">
        <f aca="false">$G$11</f>
        <v>14.8</v>
      </c>
      <c r="H103" s="20" t="n">
        <f aca="false">$H$11</f>
        <v>9.2</v>
      </c>
      <c r="I103" s="6" t="n">
        <f aca="false">(3.14*POWER(H103,2)*0.25*G103)</f>
        <v>983.34752</v>
      </c>
      <c r="J103" s="6" t="n">
        <f aca="false">B103-C103/(2*10^5/1.8467)</f>
        <v>1.849931608</v>
      </c>
      <c r="K103" s="24" t="n">
        <f aca="false">G103-J103</f>
        <v>12.950068392</v>
      </c>
      <c r="L103" s="6" t="n">
        <f aca="false">I103/K103</f>
        <v>75.9337704044459</v>
      </c>
      <c r="M103" s="29" t="n">
        <f aca="false">C103/L103</f>
        <v>389.181254171856</v>
      </c>
      <c r="N103" s="17" t="n">
        <f aca="false">J103/G103</f>
        <v>0.124995378918919</v>
      </c>
      <c r="O103" s="18" t="n">
        <f aca="false">LN(L103/(3.14*H103^2/4))</f>
        <v>0.133526111402947</v>
      </c>
    </row>
    <row r="104" customFormat="false" ht="14.25" hidden="false" customHeight="false" outlineLevel="0" collapsed="false">
      <c r="A104" s="27" t="n">
        <v>9</v>
      </c>
      <c r="B104" s="27" t="n">
        <v>2.1442</v>
      </c>
      <c r="C104" s="28" t="n">
        <v>29659</v>
      </c>
      <c r="G104" s="20" t="n">
        <f aca="false">$G$11</f>
        <v>14.8</v>
      </c>
      <c r="H104" s="20" t="n">
        <f aca="false">$H$11</f>
        <v>9.2</v>
      </c>
      <c r="I104" s="6" t="n">
        <f aca="false">(3.14*POWER(H104,2)*0.25*G104)</f>
        <v>983.34752</v>
      </c>
      <c r="J104" s="6" t="n">
        <f aca="false">B104-C104/(2*10^5/1.8467)</f>
        <v>1.8703436235</v>
      </c>
      <c r="K104" s="24" t="n">
        <f aca="false">G104-J104</f>
        <v>12.9296563765</v>
      </c>
      <c r="L104" s="6" t="n">
        <f aca="false">I104/K104</f>
        <v>76.053646853853</v>
      </c>
      <c r="M104" s="29" t="n">
        <f aca="false">C104/L104</f>
        <v>389.974724775442</v>
      </c>
      <c r="N104" s="17" t="n">
        <f aca="false">J104/G104</f>
        <v>0.126374569155405</v>
      </c>
      <c r="O104" s="18" t="n">
        <f aca="false">LN(L104/(3.14*H104^2/4))</f>
        <v>0.135103564016164</v>
      </c>
    </row>
    <row r="105" customFormat="false" ht="14.25" hidden="false" customHeight="false" outlineLevel="0" collapsed="false">
      <c r="A105" s="27" t="n">
        <v>9.1</v>
      </c>
      <c r="B105" s="27" t="n">
        <v>2.1649</v>
      </c>
      <c r="C105" s="28" t="n">
        <v>29766</v>
      </c>
      <c r="G105" s="20" t="n">
        <f aca="false">$G$11</f>
        <v>14.8</v>
      </c>
      <c r="H105" s="20" t="n">
        <f aca="false">$H$11</f>
        <v>9.2</v>
      </c>
      <c r="I105" s="6" t="n">
        <f aca="false">(3.14*POWER(H105,2)*0.25*G105)</f>
        <v>983.34752</v>
      </c>
      <c r="J105" s="6" t="n">
        <f aca="false">B105-C105/(2*10^5/1.8467)</f>
        <v>1.890055639</v>
      </c>
      <c r="K105" s="24" t="n">
        <f aca="false">G105-J105</f>
        <v>12.909944361</v>
      </c>
      <c r="L105" s="6" t="n">
        <f aca="false">I105/K105</f>
        <v>76.1697721154106</v>
      </c>
      <c r="M105" s="29" t="n">
        <f aca="false">C105/L105</f>
        <v>390.784942285232</v>
      </c>
      <c r="N105" s="17" t="n">
        <f aca="false">J105/G105</f>
        <v>0.127706462094595</v>
      </c>
      <c r="O105" s="18" t="n">
        <f aca="false">LN(L105/(3.14*H105^2/4))</f>
        <v>0.136629285680681</v>
      </c>
    </row>
    <row r="106" customFormat="false" ht="14.25" hidden="false" customHeight="false" outlineLevel="0" collapsed="false">
      <c r="A106" s="27" t="n">
        <v>9.2</v>
      </c>
      <c r="B106" s="27" t="n">
        <v>2.1856</v>
      </c>
      <c r="C106" s="28" t="n">
        <v>29875</v>
      </c>
      <c r="G106" s="20" t="n">
        <f aca="false">$G$11</f>
        <v>14.8</v>
      </c>
      <c r="H106" s="20" t="n">
        <f aca="false">$H$11</f>
        <v>9.2</v>
      </c>
      <c r="I106" s="6" t="n">
        <f aca="false">(3.14*POWER(H106,2)*0.25*G106)</f>
        <v>983.34752</v>
      </c>
      <c r="J106" s="6" t="n">
        <f aca="false">B106-C106/(2*10^5/1.8467)</f>
        <v>1.9097491875</v>
      </c>
      <c r="K106" s="24" t="n">
        <f aca="false">G106-J106</f>
        <v>12.8902508125</v>
      </c>
      <c r="L106" s="6" t="n">
        <f aca="false">I106/K106</f>
        <v>76.2861432491619</v>
      </c>
      <c r="M106" s="29" t="n">
        <f aca="false">C106/L106</f>
        <v>391.617648075665</v>
      </c>
      <c r="N106" s="17" t="n">
        <f aca="false">J106/G106</f>
        <v>0.129037107263514</v>
      </c>
      <c r="O106" s="18" t="n">
        <f aca="false">LN(L106/(3.14*H106^2/4))</f>
        <v>0.138155906095165</v>
      </c>
    </row>
    <row r="107" customFormat="false" ht="14.25" hidden="false" customHeight="false" outlineLevel="0" collapsed="false">
      <c r="A107" s="27" t="n">
        <v>9.3</v>
      </c>
      <c r="B107" s="27" t="n">
        <v>2.2062</v>
      </c>
      <c r="C107" s="28" t="n">
        <v>29982</v>
      </c>
      <c r="G107" s="20" t="n">
        <f aca="false">$G$11</f>
        <v>14.8</v>
      </c>
      <c r="H107" s="20" t="n">
        <f aca="false">$H$11</f>
        <v>9.2</v>
      </c>
      <c r="I107" s="6" t="n">
        <f aca="false">(3.14*POWER(H107,2)*0.25*G107)</f>
        <v>983.34752</v>
      </c>
      <c r="J107" s="6" t="n">
        <f aca="false">B107-C107/(2*10^5/1.8467)</f>
        <v>1.929361203</v>
      </c>
      <c r="K107" s="24" t="n">
        <f aca="false">G107-J107</f>
        <v>12.870638797</v>
      </c>
      <c r="L107" s="6" t="n">
        <f aca="false">I107/K107</f>
        <v>76.402386510078</v>
      </c>
      <c r="M107" s="29" t="n">
        <f aca="false">C107/L107</f>
        <v>392.422296861698</v>
      </c>
      <c r="N107" s="17" t="n">
        <f aca="false">J107/G107</f>
        <v>0.130362243445946</v>
      </c>
      <c r="O107" s="18" t="n">
        <f aca="false">LN(L107/(3.14*H107^2/4))</f>
        <v>0.139678525817254</v>
      </c>
    </row>
    <row r="108" customFormat="false" ht="14.25" hidden="false" customHeight="false" outlineLevel="0" collapsed="false">
      <c r="A108" s="27" t="n">
        <v>9.4</v>
      </c>
      <c r="B108" s="27" t="n">
        <v>2.2268</v>
      </c>
      <c r="C108" s="28" t="n">
        <v>30082</v>
      </c>
      <c r="G108" s="20" t="n">
        <f aca="false">$G$11</f>
        <v>14.8</v>
      </c>
      <c r="H108" s="20" t="n">
        <f aca="false">$H$11</f>
        <v>9.2</v>
      </c>
      <c r="I108" s="6" t="n">
        <f aca="false">(3.14*POWER(H108,2)*0.25*G108)</f>
        <v>983.34752</v>
      </c>
      <c r="J108" s="6" t="n">
        <f aca="false">B108-C108/(2*10^5/1.8467)</f>
        <v>1.949037853</v>
      </c>
      <c r="K108" s="24" t="n">
        <f aca="false">G108-J108</f>
        <v>12.850962147</v>
      </c>
      <c r="L108" s="6" t="n">
        <f aca="false">I108/K108</f>
        <v>76.5193694255459</v>
      </c>
      <c r="M108" s="29" t="n">
        <f aca="false">C108/L108</f>
        <v>393.129219775786</v>
      </c>
      <c r="N108" s="17" t="n">
        <f aca="false">J108/G108</f>
        <v>0.131691746824324</v>
      </c>
      <c r="O108" s="18" t="n">
        <f aca="false">LN(L108/(3.14*H108^2/4))</f>
        <v>0.141208496978934</v>
      </c>
    </row>
    <row r="109" customFormat="false" ht="14.25" hidden="false" customHeight="false" outlineLevel="0" collapsed="false">
      <c r="A109" s="27" t="n">
        <v>9.5</v>
      </c>
      <c r="B109" s="27" t="n">
        <v>2.2677</v>
      </c>
      <c r="C109" s="28" t="n">
        <v>30286</v>
      </c>
      <c r="G109" s="20" t="n">
        <f aca="false">$G$11</f>
        <v>14.8</v>
      </c>
      <c r="H109" s="20" t="n">
        <f aca="false">$H$11</f>
        <v>9.2</v>
      </c>
      <c r="I109" s="6" t="n">
        <f aca="false">(3.14*POWER(H109,2)*0.25*G109)</f>
        <v>983.34752</v>
      </c>
      <c r="J109" s="6" t="n">
        <f aca="false">B109-C109/(2*10^5/1.8467)</f>
        <v>1.988054219</v>
      </c>
      <c r="K109" s="24" t="n">
        <f aca="false">G109-J109</f>
        <v>12.811945781</v>
      </c>
      <c r="L109" s="6" t="n">
        <f aca="false">I109/K109</f>
        <v>76.7523947422799</v>
      </c>
      <c r="M109" s="29" t="n">
        <f aca="false">C109/L109</f>
        <v>394.593551141885</v>
      </c>
      <c r="N109" s="17" t="n">
        <f aca="false">J109/G109</f>
        <v>0.13432798777027</v>
      </c>
      <c r="O109" s="18" t="n">
        <f aca="false">LN(L109/(3.14*H109^2/4))</f>
        <v>0.144249180924089</v>
      </c>
    </row>
    <row r="110" customFormat="false" ht="14.25" hidden="false" customHeight="false" outlineLevel="0" collapsed="false">
      <c r="A110" s="27" t="n">
        <v>9.6</v>
      </c>
      <c r="B110" s="27" t="n">
        <v>2.2885</v>
      </c>
      <c r="C110" s="28" t="n">
        <v>30388</v>
      </c>
      <c r="G110" s="20" t="n">
        <f aca="false">$G$11</f>
        <v>14.8</v>
      </c>
      <c r="H110" s="20" t="n">
        <f aca="false">$H$11</f>
        <v>9.2</v>
      </c>
      <c r="I110" s="6" t="n">
        <f aca="false">(3.14*POWER(H110,2)*0.25*G110)</f>
        <v>983.34752</v>
      </c>
      <c r="J110" s="6" t="n">
        <f aca="false">B110-C110/(2*10^5/1.8467)</f>
        <v>2.007912402</v>
      </c>
      <c r="K110" s="24" t="n">
        <f aca="false">G110-J110</f>
        <v>12.792087598</v>
      </c>
      <c r="L110" s="6" t="n">
        <f aca="false">I110/K110</f>
        <v>76.8715436371576</v>
      </c>
      <c r="M110" s="29" t="n">
        <f aca="false">C110/L110</f>
        <v>395.30883031873</v>
      </c>
      <c r="N110" s="17" t="n">
        <f aca="false">J110/G110</f>
        <v>0.135669756891892</v>
      </c>
      <c r="O110" s="18" t="n">
        <f aca="false">LN(L110/(3.14*H110^2/4))</f>
        <v>0.145800357388192</v>
      </c>
    </row>
    <row r="111" customFormat="false" ht="14.25" hidden="false" customHeight="false" outlineLevel="0" collapsed="false">
      <c r="A111" s="27" t="n">
        <v>9.7</v>
      </c>
      <c r="B111" s="27" t="n">
        <v>2.3099</v>
      </c>
      <c r="C111" s="28" t="n">
        <v>30490</v>
      </c>
      <c r="G111" s="20" t="n">
        <f aca="false">$G$11</f>
        <v>14.8</v>
      </c>
      <c r="H111" s="20" t="n">
        <f aca="false">$H$11</f>
        <v>9.2</v>
      </c>
      <c r="I111" s="6" t="n">
        <f aca="false">(3.14*POWER(H111,2)*0.25*G111)</f>
        <v>983.34752</v>
      </c>
      <c r="J111" s="6" t="n">
        <f aca="false">B111-C111/(2*10^5/1.8467)</f>
        <v>2.028370585</v>
      </c>
      <c r="K111" s="24" t="n">
        <f aca="false">G111-J111</f>
        <v>12.771629415</v>
      </c>
      <c r="L111" s="6" t="n">
        <f aca="false">I111/K111</f>
        <v>76.9946800088859</v>
      </c>
      <c r="M111" s="29" t="n">
        <f aca="false">C111/L111</f>
        <v>396.001386024089</v>
      </c>
      <c r="N111" s="17" t="n">
        <f aca="false">J111/G111</f>
        <v>0.137052066554054</v>
      </c>
      <c r="O111" s="18" t="n">
        <f aca="false">LN(L111/(3.14*H111^2/4))</f>
        <v>0.147400921762855</v>
      </c>
    </row>
    <row r="112" customFormat="false" ht="14.25" hidden="false" customHeight="false" outlineLevel="0" collapsed="false">
      <c r="A112" s="27" t="n">
        <v>9.8</v>
      </c>
      <c r="B112" s="27" t="n">
        <v>2.3307</v>
      </c>
      <c r="C112" s="28" t="n">
        <v>30594</v>
      </c>
      <c r="G112" s="20" t="n">
        <f aca="false">$G$11</f>
        <v>14.8</v>
      </c>
      <c r="H112" s="20" t="n">
        <f aca="false">$H$11</f>
        <v>9.2</v>
      </c>
      <c r="I112" s="6" t="n">
        <f aca="false">(3.14*POWER(H112,2)*0.25*G112)</f>
        <v>983.34752</v>
      </c>
      <c r="J112" s="6" t="n">
        <f aca="false">B112-C112/(2*10^5/1.8467)</f>
        <v>2.048210301</v>
      </c>
      <c r="K112" s="24" t="n">
        <f aca="false">G112-J112</f>
        <v>12.751789699</v>
      </c>
      <c r="L112" s="6" t="n">
        <f aca="false">I112/K112</f>
        <v>77.1144712398382</v>
      </c>
      <c r="M112" s="29" t="n">
        <f aca="false">C112/L112</f>
        <v>396.734873599118</v>
      </c>
      <c r="N112" s="17" t="n">
        <f aca="false">J112/G112</f>
        <v>0.138392587905405</v>
      </c>
      <c r="O112" s="18" t="n">
        <f aca="false">LN(L112/(3.14*H112^2/4))</f>
        <v>0.148955550467358</v>
      </c>
    </row>
    <row r="113" customFormat="false" ht="14.25" hidden="false" customHeight="false" outlineLevel="0" collapsed="false">
      <c r="A113" s="27" t="n">
        <v>9.9</v>
      </c>
      <c r="B113" s="27" t="n">
        <v>2.3515</v>
      </c>
      <c r="C113" s="28" t="n">
        <v>30695</v>
      </c>
      <c r="G113" s="20" t="n">
        <f aca="false">$G$11</f>
        <v>14.8</v>
      </c>
      <c r="H113" s="20" t="n">
        <f aca="false">$H$11</f>
        <v>9.2</v>
      </c>
      <c r="I113" s="6" t="n">
        <f aca="false">(3.14*POWER(H113,2)*0.25*G113)</f>
        <v>983.34752</v>
      </c>
      <c r="J113" s="6" t="n">
        <f aca="false">B113-C113/(2*10^5/1.8467)</f>
        <v>2.0680777175</v>
      </c>
      <c r="K113" s="24" t="n">
        <f aca="false">G113-J113</f>
        <v>12.7319222825</v>
      </c>
      <c r="L113" s="6" t="n">
        <f aca="false">I113/K113</f>
        <v>77.2348038403917</v>
      </c>
      <c r="M113" s="29" t="n">
        <f aca="false">C113/L113</f>
        <v>397.424457287834</v>
      </c>
      <c r="N113" s="17" t="n">
        <f aca="false">J113/G113</f>
        <v>0.139734980912162</v>
      </c>
      <c r="O113" s="18" t="n">
        <f aca="false">LN(L113/(3.14*H113^2/4))</f>
        <v>0.150514775476613</v>
      </c>
    </row>
    <row r="114" customFormat="false" ht="14.25" hidden="false" customHeight="false" outlineLevel="0" collapsed="false">
      <c r="A114" s="27" t="n">
        <v>10</v>
      </c>
      <c r="B114" s="27" t="n">
        <v>2.3722</v>
      </c>
      <c r="C114" s="28" t="n">
        <v>30793</v>
      </c>
      <c r="G114" s="20" t="n">
        <f aca="false">$G$11</f>
        <v>14.8</v>
      </c>
      <c r="H114" s="20" t="n">
        <f aca="false">$H$11</f>
        <v>9.2</v>
      </c>
      <c r="I114" s="6" t="n">
        <f aca="false">(3.14*POWER(H114,2)*0.25*G114)</f>
        <v>983.34752</v>
      </c>
      <c r="J114" s="6" t="n">
        <f aca="false">B114-C114/(2*10^5/1.8467)</f>
        <v>2.0878728345</v>
      </c>
      <c r="K114" s="24" t="n">
        <f aca="false">G114-J114</f>
        <v>12.7121271655</v>
      </c>
      <c r="L114" s="6" t="n">
        <f aca="false">I114/K114</f>
        <v>77.3550726167018</v>
      </c>
      <c r="M114" s="29" t="n">
        <f aca="false">C114/L114</f>
        <v>398.073441835946</v>
      </c>
      <c r="N114" s="17" t="n">
        <f aca="false">J114/G114</f>
        <v>0.141072488817568</v>
      </c>
      <c r="O114" s="18" t="n">
        <f aca="false">LN(L114/(3.14*H114^2/4))</f>
        <v>0.152070748006395</v>
      </c>
    </row>
    <row r="115" customFormat="false" ht="14.25" hidden="false" customHeight="false" outlineLevel="0" collapsed="false">
      <c r="A115" s="27" t="n">
        <v>10.1</v>
      </c>
      <c r="B115" s="27" t="n">
        <v>2.393</v>
      </c>
      <c r="C115" s="28" t="n">
        <v>30888</v>
      </c>
      <c r="G115" s="20" t="n">
        <f aca="false">$G$11</f>
        <v>14.8</v>
      </c>
      <c r="H115" s="20" t="n">
        <f aca="false">$H$11</f>
        <v>9.2</v>
      </c>
      <c r="I115" s="6" t="n">
        <f aca="false">(3.14*POWER(H115,2)*0.25*G115)</f>
        <v>983.34752</v>
      </c>
      <c r="J115" s="6" t="n">
        <f aca="false">B115-C115/(2*10^5/1.8467)</f>
        <v>2.107795652</v>
      </c>
      <c r="K115" s="24" t="n">
        <f aca="false">G115-J115</f>
        <v>12.692204348</v>
      </c>
      <c r="L115" s="6" t="n">
        <f aca="false">I115/K115</f>
        <v>77.4764960473515</v>
      </c>
      <c r="M115" s="29" t="n">
        <f aca="false">C115/L115</f>
        <v>398.675747818049</v>
      </c>
      <c r="N115" s="17" t="n">
        <f aca="false">J115/G115</f>
        <v>0.142418625135135</v>
      </c>
      <c r="O115" s="18" t="n">
        <f aca="false">LN(L115/(3.14*H115^2/4))</f>
        <v>0.153639206642962</v>
      </c>
    </row>
    <row r="116" customFormat="false" ht="14.25" hidden="false" customHeight="false" outlineLevel="0" collapsed="false">
      <c r="A116" s="27" t="n">
        <v>10.2</v>
      </c>
      <c r="B116" s="27" t="n">
        <v>2.4137</v>
      </c>
      <c r="C116" s="28" t="n">
        <v>30989</v>
      </c>
      <c r="G116" s="20" t="n">
        <f aca="false">$G$11</f>
        <v>14.8</v>
      </c>
      <c r="H116" s="20" t="n">
        <f aca="false">$H$11</f>
        <v>9.2</v>
      </c>
      <c r="I116" s="6" t="n">
        <f aca="false">(3.14*POWER(H116,2)*0.25*G116)</f>
        <v>983.34752</v>
      </c>
      <c r="J116" s="6" t="n">
        <f aca="false">B116-C116/(2*10^5/1.8467)</f>
        <v>2.1275630685</v>
      </c>
      <c r="K116" s="24" t="n">
        <f aca="false">G116-J116</f>
        <v>12.6724369315</v>
      </c>
      <c r="L116" s="6" t="n">
        <f aca="false">I116/K116</f>
        <v>77.5973496901518</v>
      </c>
      <c r="M116" s="29" t="n">
        <f aca="false">C116/L116</f>
        <v>399.356422915729</v>
      </c>
      <c r="N116" s="17" t="n">
        <f aca="false">J116/G116</f>
        <v>0.143754261385135</v>
      </c>
      <c r="O116" s="18" t="n">
        <f aca="false">LN(L116/(3.14*H116^2/4))</f>
        <v>0.155197866218244</v>
      </c>
    </row>
    <row r="117" customFormat="false" ht="14.25" hidden="false" customHeight="false" outlineLevel="0" collapsed="false">
      <c r="A117" s="27" t="n">
        <v>10.3</v>
      </c>
      <c r="B117" s="27" t="n">
        <v>2.4344</v>
      </c>
      <c r="C117" s="28" t="n">
        <v>31088</v>
      </c>
      <c r="G117" s="20" t="n">
        <f aca="false">$G$11</f>
        <v>14.8</v>
      </c>
      <c r="H117" s="20" t="n">
        <f aca="false">$H$11</f>
        <v>9.2</v>
      </c>
      <c r="I117" s="6" t="n">
        <f aca="false">(3.14*POWER(H117,2)*0.25*G117)</f>
        <v>983.34752</v>
      </c>
      <c r="J117" s="6" t="n">
        <f aca="false">B117-C117/(2*10^5/1.8467)</f>
        <v>2.147348952</v>
      </c>
      <c r="K117" s="24" t="n">
        <f aca="false">G117-J117</f>
        <v>12.652651048</v>
      </c>
      <c r="L117" s="6" t="n">
        <f aca="false">I117/K117</f>
        <v>77.718694388196</v>
      </c>
      <c r="M117" s="29" t="n">
        <f aca="false">C117/L117</f>
        <v>400.006719679553</v>
      </c>
      <c r="N117" s="17" t="n">
        <f aca="false">J117/G117</f>
        <v>0.145091145405405</v>
      </c>
      <c r="O117" s="18" t="n">
        <f aca="false">LN(L117/(3.14*H117^2/4))</f>
        <v>0.1567604185412</v>
      </c>
    </row>
    <row r="118" customFormat="false" ht="14.25" hidden="false" customHeight="false" outlineLevel="0" collapsed="false">
      <c r="A118" s="27" t="n">
        <v>10.4</v>
      </c>
      <c r="B118" s="27" t="n">
        <v>2.455</v>
      </c>
      <c r="C118" s="28" t="n">
        <v>31186</v>
      </c>
      <c r="G118" s="20" t="n">
        <f aca="false">$G$11</f>
        <v>14.8</v>
      </c>
      <c r="H118" s="20" t="n">
        <f aca="false">$H$11</f>
        <v>9.2</v>
      </c>
      <c r="I118" s="6" t="n">
        <f aca="false">(3.14*POWER(H118,2)*0.25*G118)</f>
        <v>983.34752</v>
      </c>
      <c r="J118" s="6" t="n">
        <f aca="false">B118-C118/(2*10^5/1.8467)</f>
        <v>2.167044069</v>
      </c>
      <c r="K118" s="24" t="n">
        <f aca="false">G118-J118</f>
        <v>12.632955931</v>
      </c>
      <c r="L118" s="6" t="n">
        <f aca="false">I118/K118</f>
        <v>77.8398599164717</v>
      </c>
      <c r="M118" s="29" t="n">
        <f aca="false">C118/L118</f>
        <v>400.643064279214</v>
      </c>
      <c r="N118" s="17" t="n">
        <f aca="false">J118/G118</f>
        <v>0.146421896554054</v>
      </c>
      <c r="O118" s="18" t="n">
        <f aca="false">LN(L118/(3.14*H118^2/4))</f>
        <v>0.158318231331641</v>
      </c>
    </row>
    <row r="119" customFormat="false" ht="14.25" hidden="false" customHeight="false" outlineLevel="0" collapsed="false">
      <c r="A119" s="27" t="n">
        <v>10.5</v>
      </c>
      <c r="B119" s="27" t="n">
        <v>2.4763</v>
      </c>
      <c r="C119" s="28" t="n">
        <v>31285</v>
      </c>
      <c r="G119" s="20" t="n">
        <f aca="false">$G$11</f>
        <v>14.8</v>
      </c>
      <c r="H119" s="20" t="n">
        <f aca="false">$H$11</f>
        <v>9.2</v>
      </c>
      <c r="I119" s="6" t="n">
        <f aca="false">(3.14*POWER(H119,2)*0.25*G119)</f>
        <v>983.34752</v>
      </c>
      <c r="J119" s="6" t="n">
        <f aca="false">B119-C119/(2*10^5/1.8467)</f>
        <v>2.1874299525</v>
      </c>
      <c r="K119" s="24" t="n">
        <f aca="false">G119-J119</f>
        <v>12.6125700475</v>
      </c>
      <c r="L119" s="6" t="n">
        <f aca="false">I119/K119</f>
        <v>77.9656736332588</v>
      </c>
      <c r="M119" s="29" t="n">
        <f aca="false">C119/L119</f>
        <v>401.266333529816</v>
      </c>
      <c r="N119" s="17" t="n">
        <f aca="false">J119/G119</f>
        <v>0.147799321114865</v>
      </c>
      <c r="O119" s="18" t="n">
        <f aca="false">LN(L119/(3.14*H119^2/4))</f>
        <v>0.159933241290105</v>
      </c>
    </row>
    <row r="120" customFormat="false" ht="14.25" hidden="false" customHeight="false" outlineLevel="0" collapsed="false">
      <c r="A120" s="27" t="n">
        <v>10.6</v>
      </c>
      <c r="B120" s="27" t="n">
        <v>2.4971</v>
      </c>
      <c r="C120" s="28" t="n">
        <v>31386</v>
      </c>
      <c r="G120" s="20" t="n">
        <f aca="false">$G$11</f>
        <v>14.8</v>
      </c>
      <c r="H120" s="20" t="n">
        <f aca="false">$H$11</f>
        <v>9.2</v>
      </c>
      <c r="I120" s="6" t="n">
        <f aca="false">(3.14*POWER(H120,2)*0.25*G120)</f>
        <v>983.34752</v>
      </c>
      <c r="J120" s="6" t="n">
        <f aca="false">B120-C120/(2*10^5/1.8467)</f>
        <v>2.207297369</v>
      </c>
      <c r="K120" s="24" t="n">
        <f aca="false">G120-J120</f>
        <v>12.592702631</v>
      </c>
      <c r="L120" s="6" t="n">
        <f aca="false">I120/K120</f>
        <v>78.0886795165996</v>
      </c>
      <c r="M120" s="29" t="n">
        <f aca="false">C120/L120</f>
        <v>401.927657046988</v>
      </c>
      <c r="N120" s="17" t="n">
        <f aca="false">J120/G120</f>
        <v>0.149141714121622</v>
      </c>
      <c r="O120" s="18" t="n">
        <f aca="false">LN(L120/(3.14*H120^2/4))</f>
        <v>0.161509690858253</v>
      </c>
    </row>
    <row r="121" customFormat="false" ht="14.25" hidden="false" customHeight="false" outlineLevel="0" collapsed="false">
      <c r="A121" s="27" t="n">
        <v>10.7</v>
      </c>
      <c r="B121" s="27" t="n">
        <v>2.5178</v>
      </c>
      <c r="C121" s="28" t="n">
        <v>31479</v>
      </c>
      <c r="G121" s="20" t="n">
        <f aca="false">$G$11</f>
        <v>14.8</v>
      </c>
      <c r="H121" s="20" t="n">
        <f aca="false">$H$11</f>
        <v>9.2</v>
      </c>
      <c r="I121" s="6" t="n">
        <f aca="false">(3.14*POWER(H121,2)*0.25*G121)</f>
        <v>983.34752</v>
      </c>
      <c r="J121" s="6" t="n">
        <f aca="false">B121-C121/(2*10^5/1.8467)</f>
        <v>2.2271386535</v>
      </c>
      <c r="K121" s="24" t="n">
        <f aca="false">G121-J121</f>
        <v>12.5728613465</v>
      </c>
      <c r="L121" s="6" t="n">
        <f aca="false">I121/K121</f>
        <v>78.2119115847676</v>
      </c>
      <c r="M121" s="29" t="n">
        <f aca="false">C121/L121</f>
        <v>402.483449926709</v>
      </c>
      <c r="N121" s="17" t="n">
        <f aca="false">J121/G121</f>
        <v>0.150482341452703</v>
      </c>
      <c r="O121" s="18" t="n">
        <f aca="false">LN(L121/(3.14*H121^2/4))</f>
        <v>0.16308655109703</v>
      </c>
    </row>
    <row r="122" customFormat="false" ht="14.25" hidden="false" customHeight="false" outlineLevel="0" collapsed="false">
      <c r="A122" s="27" t="n">
        <v>10.8</v>
      </c>
      <c r="B122" s="27" t="n">
        <v>2.5385</v>
      </c>
      <c r="C122" s="28" t="n">
        <v>31574</v>
      </c>
      <c r="G122" s="20" t="n">
        <f aca="false">$G$11</f>
        <v>14.8</v>
      </c>
      <c r="H122" s="20" t="n">
        <f aca="false">$H$11</f>
        <v>9.2</v>
      </c>
      <c r="I122" s="6" t="n">
        <f aca="false">(3.14*POWER(H122,2)*0.25*G122)</f>
        <v>983.34752</v>
      </c>
      <c r="J122" s="6" t="n">
        <f aca="false">B122-C122/(2*10^5/1.8467)</f>
        <v>2.246961471</v>
      </c>
      <c r="K122" s="24" t="n">
        <f aca="false">G122-J122</f>
        <v>12.553038529</v>
      </c>
      <c r="L122" s="6" t="n">
        <f aca="false">I122/K122</f>
        <v>78.3354179729691</v>
      </c>
      <c r="M122" s="29" t="n">
        <f aca="false">C122/L122</f>
        <v>403.061613980219</v>
      </c>
      <c r="N122" s="17" t="n">
        <f aca="false">J122/G122</f>
        <v>0.151821721013514</v>
      </c>
      <c r="O122" s="18" t="n">
        <f aca="false">LN(L122/(3.14*H122^2/4))</f>
        <v>0.164664430632566</v>
      </c>
    </row>
    <row r="123" customFormat="false" ht="14.25" hidden="false" customHeight="false" outlineLevel="0" collapsed="false">
      <c r="A123" s="27" t="n">
        <v>10.9</v>
      </c>
      <c r="B123" s="27" t="n">
        <v>2.5592</v>
      </c>
      <c r="C123" s="28" t="n">
        <v>31672</v>
      </c>
      <c r="G123" s="20" t="n">
        <f aca="false">$G$11</f>
        <v>14.8</v>
      </c>
      <c r="H123" s="20" t="n">
        <f aca="false">$H$11</f>
        <v>9.2</v>
      </c>
      <c r="I123" s="6" t="n">
        <f aca="false">(3.14*POWER(H123,2)*0.25*G123)</f>
        <v>983.34752</v>
      </c>
      <c r="J123" s="6" t="n">
        <f aca="false">B123-C123/(2*10^5/1.8467)</f>
        <v>2.266756588</v>
      </c>
      <c r="K123" s="24" t="n">
        <f aca="false">G123-J123</f>
        <v>12.533243412</v>
      </c>
      <c r="L123" s="6" t="n">
        <f aca="false">I123/K123</f>
        <v>78.4591416343586</v>
      </c>
      <c r="M123" s="29" t="n">
        <f aca="false">C123/L123</f>
        <v>403.675076482487</v>
      </c>
      <c r="N123" s="17" t="n">
        <f aca="false">J123/G123</f>
        <v>0.153159228918919</v>
      </c>
      <c r="O123" s="18" t="n">
        <f aca="false">LN(L123/(3.14*H123^2/4))</f>
        <v>0.166242593642536</v>
      </c>
    </row>
    <row r="124" customFormat="false" ht="14.25" hidden="false" customHeight="false" outlineLevel="0" collapsed="false">
      <c r="A124" s="27" t="n">
        <v>11</v>
      </c>
      <c r="B124" s="27" t="n">
        <v>2.5799</v>
      </c>
      <c r="C124" s="28" t="n">
        <v>31770</v>
      </c>
      <c r="G124" s="20" t="n">
        <f aca="false">$G$11</f>
        <v>14.8</v>
      </c>
      <c r="H124" s="20" t="n">
        <f aca="false">$H$11</f>
        <v>9.2</v>
      </c>
      <c r="I124" s="6" t="n">
        <f aca="false">(3.14*POWER(H124,2)*0.25*G124)</f>
        <v>983.34752</v>
      </c>
      <c r="J124" s="6" t="n">
        <f aca="false">B124-C124/(2*10^5/1.8467)</f>
        <v>2.286551705</v>
      </c>
      <c r="K124" s="24" t="n">
        <f aca="false">G124-J124</f>
        <v>12.513448295</v>
      </c>
      <c r="L124" s="6" t="n">
        <f aca="false">I124/K124</f>
        <v>78.5832567345099</v>
      </c>
      <c r="M124" s="29" t="n">
        <f aca="false">C124/L124</f>
        <v>404.284593438696</v>
      </c>
      <c r="N124" s="17" t="n">
        <f aca="false">J124/G124</f>
        <v>0.154496736824324</v>
      </c>
      <c r="O124" s="18" t="n">
        <f aca="false">LN(L124/(3.14*H124^2/4))</f>
        <v>0.167823251188294</v>
      </c>
    </row>
    <row r="125" customFormat="false" ht="14.25" hidden="false" customHeight="false" outlineLevel="0" collapsed="false">
      <c r="A125" s="27" t="n">
        <v>11.1</v>
      </c>
      <c r="B125" s="27" t="n">
        <v>2.6006</v>
      </c>
      <c r="C125" s="28" t="n">
        <v>31865</v>
      </c>
      <c r="G125" s="20" t="n">
        <f aca="false">$G$11</f>
        <v>14.8</v>
      </c>
      <c r="H125" s="20" t="n">
        <f aca="false">$H$11</f>
        <v>9.2</v>
      </c>
      <c r="I125" s="6" t="n">
        <f aca="false">(3.14*POWER(H125,2)*0.25*G125)</f>
        <v>983.34752</v>
      </c>
      <c r="J125" s="6" t="n">
        <f aca="false">B125-C125/(2*10^5/1.8467)</f>
        <v>2.3063745225</v>
      </c>
      <c r="K125" s="24" t="n">
        <f aca="false">G125-J125</f>
        <v>12.4936254775</v>
      </c>
      <c r="L125" s="6" t="n">
        <f aca="false">I125/K125</f>
        <v>78.7079396425744</v>
      </c>
      <c r="M125" s="29" t="n">
        <f aca="false">C125/L125</f>
        <v>404.851151544611</v>
      </c>
      <c r="N125" s="17" t="n">
        <f aca="false">J125/G125</f>
        <v>0.155836116385135</v>
      </c>
      <c r="O125" s="18" t="n">
        <f aca="false">LN(L125/(3.14*H125^2/4))</f>
        <v>0.169408628336557</v>
      </c>
    </row>
    <row r="126" customFormat="false" ht="14.25" hidden="false" customHeight="false" outlineLevel="0" collapsed="false">
      <c r="A126" s="27" t="n">
        <v>11.2</v>
      </c>
      <c r="B126" s="27" t="n">
        <v>2.6213</v>
      </c>
      <c r="C126" s="28" t="n">
        <v>31964</v>
      </c>
      <c r="G126" s="20" t="n">
        <f aca="false">$G$11</f>
        <v>14.8</v>
      </c>
      <c r="H126" s="20" t="n">
        <f aca="false">$H$11</f>
        <v>9.2</v>
      </c>
      <c r="I126" s="6" t="n">
        <f aca="false">(3.14*POWER(H126,2)*0.25*G126)</f>
        <v>983.34752</v>
      </c>
      <c r="J126" s="6" t="n">
        <f aca="false">B126-C126/(2*10^5/1.8467)</f>
        <v>2.326160406</v>
      </c>
      <c r="K126" s="24" t="n">
        <f aca="false">G126-J126</f>
        <v>12.473839594</v>
      </c>
      <c r="L126" s="6" t="n">
        <f aca="false">I126/K126</f>
        <v>78.8327854138029</v>
      </c>
      <c r="M126" s="29" t="n">
        <f aca="false">C126/L126</f>
        <v>405.465820244928</v>
      </c>
      <c r="N126" s="17" t="n">
        <f aca="false">J126/G126</f>
        <v>0.157173000405405</v>
      </c>
      <c r="O126" s="18" t="n">
        <f aca="false">LN(L126/(3.14*H126^2/4))</f>
        <v>0.170993561976012</v>
      </c>
    </row>
    <row r="127" customFormat="false" ht="14.25" hidden="false" customHeight="false" outlineLevel="0" collapsed="false">
      <c r="A127" s="27" t="n">
        <v>11.3</v>
      </c>
      <c r="B127" s="27" t="n">
        <v>2.6426</v>
      </c>
      <c r="C127" s="28" t="n">
        <v>32064</v>
      </c>
      <c r="G127" s="20" t="n">
        <f aca="false">$G$11</f>
        <v>14.8</v>
      </c>
      <c r="H127" s="20" t="n">
        <f aca="false">$H$11</f>
        <v>9.2</v>
      </c>
      <c r="I127" s="6" t="n">
        <f aca="false">(3.14*POWER(H127,2)*0.25*G127)</f>
        <v>983.34752</v>
      </c>
      <c r="J127" s="6" t="n">
        <f aca="false">B127-C127/(2*10^5/1.8467)</f>
        <v>2.346537056</v>
      </c>
      <c r="K127" s="24" t="n">
        <f aca="false">G127-J127</f>
        <v>12.453462944</v>
      </c>
      <c r="L127" s="6" t="n">
        <f aca="false">I127/K127</f>
        <v>78.9617734779362</v>
      </c>
      <c r="M127" s="29" t="n">
        <f aca="false">C127/L127</f>
        <v>406.069906838649</v>
      </c>
      <c r="N127" s="17" t="n">
        <f aca="false">J127/G127</f>
        <v>0.158549801081081</v>
      </c>
      <c r="O127" s="18" t="n">
        <f aca="false">LN(L127/(3.14*H127^2/4))</f>
        <v>0.172628448422918</v>
      </c>
    </row>
    <row r="128" customFormat="false" ht="14.25" hidden="false" customHeight="false" outlineLevel="0" collapsed="false">
      <c r="A128" s="27" t="n">
        <v>11.4</v>
      </c>
      <c r="B128" s="27" t="n">
        <v>2.6633</v>
      </c>
      <c r="C128" s="28" t="n">
        <v>32161</v>
      </c>
      <c r="G128" s="20" t="n">
        <f aca="false">$G$11</f>
        <v>14.8</v>
      </c>
      <c r="H128" s="20" t="n">
        <f aca="false">$H$11</f>
        <v>9.2</v>
      </c>
      <c r="I128" s="6" t="n">
        <f aca="false">(3.14*POWER(H128,2)*0.25*G128)</f>
        <v>983.34752</v>
      </c>
      <c r="J128" s="6" t="n">
        <f aca="false">B128-C128/(2*10^5/1.8467)</f>
        <v>2.3663414065</v>
      </c>
      <c r="K128" s="24" t="n">
        <f aca="false">G128-J128</f>
        <v>12.4336585935</v>
      </c>
      <c r="L128" s="6" t="n">
        <f aca="false">I128/K128</f>
        <v>79.0875439119801</v>
      </c>
      <c r="M128" s="29" t="n">
        <f aca="false">C128/L128</f>
        <v>406.650635601902</v>
      </c>
      <c r="N128" s="17" t="n">
        <f aca="false">J128/G128</f>
        <v>0.159887932871622</v>
      </c>
      <c r="O128" s="18" t="n">
        <f aca="false">LN(L128/(3.14*H128^2/4))</f>
        <v>0.174219982795464</v>
      </c>
    </row>
    <row r="129" customFormat="false" ht="14.25" hidden="false" customHeight="false" outlineLevel="0" collapsed="false">
      <c r="A129" s="27" t="n">
        <v>11.5</v>
      </c>
      <c r="B129" s="27" t="n">
        <v>2.6839</v>
      </c>
      <c r="C129" s="28" t="n">
        <v>32257</v>
      </c>
      <c r="G129" s="20" t="n">
        <f aca="false">$G$11</f>
        <v>14.8</v>
      </c>
      <c r="H129" s="20" t="n">
        <f aca="false">$H$11</f>
        <v>9.2</v>
      </c>
      <c r="I129" s="6" t="n">
        <f aca="false">(3.14*POWER(H129,2)*0.25*G129)</f>
        <v>983.34752</v>
      </c>
      <c r="J129" s="6" t="n">
        <f aca="false">B129-C129/(2*10^5/1.8467)</f>
        <v>2.3860549905</v>
      </c>
      <c r="K129" s="24" t="n">
        <f aca="false">G129-J129</f>
        <v>12.4139450095</v>
      </c>
      <c r="L129" s="6" t="n">
        <f aca="false">I129/K129</f>
        <v>79.2131364564186</v>
      </c>
      <c r="M129" s="29" t="n">
        <f aca="false">C129/L129</f>
        <v>407.217810618408</v>
      </c>
      <c r="N129" s="17" t="n">
        <f aca="false">J129/G129</f>
        <v>0.161219931790541</v>
      </c>
      <c r="O129" s="18" t="n">
        <f aca="false">LN(L129/(3.14*H129^2/4))</f>
        <v>0.175806742504869</v>
      </c>
    </row>
    <row r="130" customFormat="false" ht="14.25" hidden="false" customHeight="false" outlineLevel="0" collapsed="false">
      <c r="A130" s="27" t="n">
        <v>11.6</v>
      </c>
      <c r="B130" s="27" t="n">
        <v>2.7044</v>
      </c>
      <c r="C130" s="28" t="n">
        <v>32352</v>
      </c>
      <c r="G130" s="20" t="n">
        <f aca="false">$G$11</f>
        <v>14.8</v>
      </c>
      <c r="H130" s="20" t="n">
        <f aca="false">$H$11</f>
        <v>9.2</v>
      </c>
      <c r="I130" s="6" t="n">
        <f aca="false">(3.14*POWER(H130,2)*0.25*G130)</f>
        <v>983.34752</v>
      </c>
      <c r="J130" s="6" t="n">
        <f aca="false">B130-C130/(2*10^5/1.8467)</f>
        <v>2.405677808</v>
      </c>
      <c r="K130" s="24" t="n">
        <f aca="false">G130-J130</f>
        <v>12.394322192</v>
      </c>
      <c r="L130" s="6" t="n">
        <f aca="false">I130/K130</f>
        <v>79.3385475032034</v>
      </c>
      <c r="M130" s="29" t="n">
        <f aca="false">C130/L130</f>
        <v>407.771518613871</v>
      </c>
      <c r="N130" s="17" t="n">
        <f aca="false">J130/G130</f>
        <v>0.162545797837838</v>
      </c>
      <c r="O130" s="18" t="n">
        <f aca="false">LN(L130/(3.14*H130^2/4))</f>
        <v>0.177388700763617</v>
      </c>
    </row>
    <row r="131" customFormat="false" ht="14.25" hidden="false" customHeight="false" outlineLevel="0" collapsed="false">
      <c r="A131" s="27" t="n">
        <v>11.7</v>
      </c>
      <c r="B131" s="27" t="n">
        <v>2.725</v>
      </c>
      <c r="C131" s="28" t="n">
        <v>32455</v>
      </c>
      <c r="G131" s="20" t="n">
        <f aca="false">$G$11</f>
        <v>14.8</v>
      </c>
      <c r="H131" s="20" t="n">
        <f aca="false">$H$11</f>
        <v>9.2</v>
      </c>
      <c r="I131" s="6" t="n">
        <f aca="false">(3.14*POWER(H131,2)*0.25*G131)</f>
        <v>983.34752</v>
      </c>
      <c r="J131" s="6" t="n">
        <f aca="false">B131-C131/(2*10^5/1.8467)</f>
        <v>2.4253267575</v>
      </c>
      <c r="K131" s="24" t="n">
        <f aca="false">G131-J131</f>
        <v>12.3746732425</v>
      </c>
      <c r="L131" s="6" t="n">
        <f aca="false">I131/K131</f>
        <v>79.464524091251</v>
      </c>
      <c r="M131" s="29" t="n">
        <f aca="false">C131/L131</f>
        <v>408.421246728051</v>
      </c>
      <c r="N131" s="17" t="n">
        <f aca="false">J131/G131</f>
        <v>0.163873429560811</v>
      </c>
      <c r="O131" s="18" t="n">
        <f aca="false">LN(L131/(3.14*H131^2/4))</f>
        <v>0.178975277310389</v>
      </c>
    </row>
    <row r="132" customFormat="false" ht="14.25" hidden="false" customHeight="false" outlineLevel="0" collapsed="false">
      <c r="A132" s="27" t="n">
        <v>11.8</v>
      </c>
      <c r="B132" s="27" t="n">
        <v>2.7456</v>
      </c>
      <c r="C132" s="28" t="n">
        <v>32552</v>
      </c>
      <c r="G132" s="20" t="n">
        <f aca="false">$G$11</f>
        <v>14.8</v>
      </c>
      <c r="H132" s="20" t="n">
        <f aca="false">$H$11</f>
        <v>9.2</v>
      </c>
      <c r="I132" s="6" t="n">
        <f aca="false">(3.14*POWER(H132,2)*0.25*G132)</f>
        <v>983.34752</v>
      </c>
      <c r="J132" s="6" t="n">
        <f aca="false">B132-C132/(2*10^5/1.8467)</f>
        <v>2.445031108</v>
      </c>
      <c r="K132" s="24" t="n">
        <f aca="false">G132-J132</f>
        <v>12.354968892</v>
      </c>
      <c r="L132" s="6" t="n">
        <f aca="false">I132/K132</f>
        <v>79.5912582699201</v>
      </c>
      <c r="M132" s="29" t="n">
        <f aca="false">C132/L132</f>
        <v>408.989639158681</v>
      </c>
      <c r="N132" s="17" t="n">
        <f aca="false">J132/G132</f>
        <v>0.165204804594595</v>
      </c>
      <c r="O132" s="18" t="n">
        <f aca="false">LN(L132/(3.14*H132^2/4))</f>
        <v>0.180568859179691</v>
      </c>
    </row>
    <row r="133" customFormat="false" ht="14.25" hidden="false" customHeight="false" outlineLevel="0" collapsed="false">
      <c r="A133" s="27" t="n">
        <v>11.9</v>
      </c>
      <c r="B133" s="27" t="n">
        <v>2.7662</v>
      </c>
      <c r="C133" s="28" t="n">
        <v>32650</v>
      </c>
      <c r="G133" s="20" t="n">
        <f aca="false">$G$11</f>
        <v>14.8</v>
      </c>
      <c r="H133" s="20" t="n">
        <f aca="false">$H$11</f>
        <v>9.2</v>
      </c>
      <c r="I133" s="6" t="n">
        <f aca="false">(3.14*POWER(H133,2)*0.25*G133)</f>
        <v>983.34752</v>
      </c>
      <c r="J133" s="6" t="n">
        <f aca="false">B133-C133/(2*10^5/1.8467)</f>
        <v>2.464726225</v>
      </c>
      <c r="K133" s="24" t="n">
        <f aca="false">G133-J133</f>
        <v>12.335273775</v>
      </c>
      <c r="L133" s="6" t="n">
        <f aca="false">I133/K133</f>
        <v>79.7183376661618</v>
      </c>
      <c r="M133" s="29" t="n">
        <f aca="false">C133/L133</f>
        <v>409.566994945744</v>
      </c>
      <c r="N133" s="17" t="n">
        <f aca="false">J133/G133</f>
        <v>0.166535555743243</v>
      </c>
      <c r="O133" s="18" t="n">
        <f aca="false">LN(L133/(3.14*H133^2/4))</f>
        <v>0.182164236061402</v>
      </c>
    </row>
    <row r="134" customFormat="false" ht="14.25" hidden="false" customHeight="false" outlineLevel="0" collapsed="false">
      <c r="A134" s="27" t="n">
        <v>12</v>
      </c>
      <c r="B134" s="27" t="n">
        <v>2.7869</v>
      </c>
      <c r="C134" s="28" t="n">
        <v>32743</v>
      </c>
      <c r="G134" s="20" t="n">
        <f aca="false">$G$11</f>
        <v>14.8</v>
      </c>
      <c r="H134" s="20" t="n">
        <f aca="false">$H$11</f>
        <v>9.2</v>
      </c>
      <c r="I134" s="6" t="n">
        <f aca="false">(3.14*POWER(H134,2)*0.25*G134)</f>
        <v>983.34752</v>
      </c>
      <c r="J134" s="6" t="n">
        <f aca="false">B134-C134/(2*10^5/1.8467)</f>
        <v>2.4845675095</v>
      </c>
      <c r="K134" s="24" t="n">
        <f aca="false">G134-J134</f>
        <v>12.3154324905</v>
      </c>
      <c r="L134" s="6" t="n">
        <f aca="false">I134/K134</f>
        <v>79.8467711758027</v>
      </c>
      <c r="M134" s="29" t="n">
        <f aca="false">C134/L134</f>
        <v>410.07293742546</v>
      </c>
      <c r="N134" s="17" t="n">
        <f aca="false">J134/G134</f>
        <v>0.167876183074324</v>
      </c>
      <c r="O134" s="18" t="n">
        <f aca="false">LN(L134/(3.14*H134^2/4))</f>
        <v>0.183774030813008</v>
      </c>
    </row>
    <row r="135" customFormat="false" ht="14.25" hidden="false" customHeight="false" outlineLevel="0" collapsed="false">
      <c r="A135" s="27" t="n">
        <v>12.1</v>
      </c>
      <c r="B135" s="27" t="n">
        <v>2.8083</v>
      </c>
      <c r="C135" s="28" t="n">
        <v>32846</v>
      </c>
      <c r="G135" s="20" t="n">
        <f aca="false">$G$11</f>
        <v>14.8</v>
      </c>
      <c r="H135" s="20" t="n">
        <f aca="false">$H$11</f>
        <v>9.2</v>
      </c>
      <c r="I135" s="6" t="n">
        <f aca="false">(3.14*POWER(H135,2)*0.25*G135)</f>
        <v>983.34752</v>
      </c>
      <c r="J135" s="6" t="n">
        <f aca="false">B135-C135/(2*10^5/1.8467)</f>
        <v>2.505016459</v>
      </c>
      <c r="K135" s="24" t="n">
        <f aca="false">G135-J135</f>
        <v>12.294983541</v>
      </c>
      <c r="L135" s="6" t="n">
        <f aca="false">I135/K135</f>
        <v>79.9795718896929</v>
      </c>
      <c r="M135" s="29" t="n">
        <f aca="false">C135/L135</f>
        <v>410.679867670471</v>
      </c>
      <c r="N135" s="17" t="n">
        <f aca="false">J135/G135</f>
        <v>0.169257868851351</v>
      </c>
      <c r="O135" s="18" t="n">
        <f aca="false">LN(L135/(3.14*H135^2/4))</f>
        <v>0.185435843777067</v>
      </c>
    </row>
    <row r="136" customFormat="false" ht="14.25" hidden="false" customHeight="false" outlineLevel="0" collapsed="false">
      <c r="A136" s="27" t="n">
        <v>12.2</v>
      </c>
      <c r="B136" s="27" t="n">
        <v>2.8292</v>
      </c>
      <c r="C136" s="28" t="n">
        <v>32941</v>
      </c>
      <c r="G136" s="20" t="n">
        <f aca="false">$G$11</f>
        <v>14.8</v>
      </c>
      <c r="H136" s="20" t="n">
        <f aca="false">$H$11</f>
        <v>9.2</v>
      </c>
      <c r="I136" s="6" t="n">
        <f aca="false">(3.14*POWER(H136,2)*0.25*G136)</f>
        <v>983.34752</v>
      </c>
      <c r="J136" s="6" t="n">
        <f aca="false">B136-C136/(2*10^5/1.8467)</f>
        <v>2.5250392765</v>
      </c>
      <c r="K136" s="24" t="n">
        <f aca="false">G136-J136</f>
        <v>12.2749607235</v>
      </c>
      <c r="L136" s="6" t="n">
        <f aca="false">I136/K136</f>
        <v>80.1100339260079</v>
      </c>
      <c r="M136" s="29" t="n">
        <f aca="false">C136/L136</f>
        <v>411.196929843087</v>
      </c>
      <c r="N136" s="17" t="n">
        <f aca="false">J136/G136</f>
        <v>0.170610761925676</v>
      </c>
      <c r="O136" s="18" t="n">
        <f aca="false">LN(L136/(3.14*H136^2/4))</f>
        <v>0.187065706809472</v>
      </c>
    </row>
    <row r="137" customFormat="false" ht="14.25" hidden="false" customHeight="false" outlineLevel="0" collapsed="false">
      <c r="A137" s="27" t="n">
        <v>12.3</v>
      </c>
      <c r="B137" s="27" t="n">
        <v>2.85</v>
      </c>
      <c r="C137" s="28" t="n">
        <v>33044</v>
      </c>
      <c r="G137" s="20" t="n">
        <f aca="false">$G$11</f>
        <v>14.8</v>
      </c>
      <c r="H137" s="20" t="n">
        <f aca="false">$H$11</f>
        <v>9.2</v>
      </c>
      <c r="I137" s="6" t="n">
        <f aca="false">(3.14*POWER(H137,2)*0.25*G137)</f>
        <v>983.34752</v>
      </c>
      <c r="J137" s="6" t="n">
        <f aca="false">B137-C137/(2*10^5/1.8467)</f>
        <v>2.544888226</v>
      </c>
      <c r="K137" s="24" t="n">
        <f aca="false">G137-J137</f>
        <v>12.255111774</v>
      </c>
      <c r="L137" s="6" t="n">
        <f aca="false">I137/K137</f>
        <v>80.2397838660464</v>
      </c>
      <c r="M137" s="29" t="n">
        <f aca="false">C137/L137</f>
        <v>411.815665595065</v>
      </c>
      <c r="N137" s="17" t="n">
        <f aca="false">J137/G137</f>
        <v>0.171951907162162</v>
      </c>
      <c r="O137" s="18" t="n">
        <f aca="false">LN(L137/(3.14*H137^2/4))</f>
        <v>0.188684043146152</v>
      </c>
    </row>
    <row r="138" customFormat="false" ht="14.25" hidden="false" customHeight="false" outlineLevel="0" collapsed="false">
      <c r="A138" s="27" t="n">
        <v>12.4</v>
      </c>
      <c r="B138" s="27" t="n">
        <v>2.8707</v>
      </c>
      <c r="C138" s="28" t="n">
        <v>33142</v>
      </c>
      <c r="G138" s="20" t="n">
        <f aca="false">$G$11</f>
        <v>14.8</v>
      </c>
      <c r="H138" s="20" t="n">
        <f aca="false">$H$11</f>
        <v>9.2</v>
      </c>
      <c r="I138" s="6" t="n">
        <f aca="false">(3.14*POWER(H138,2)*0.25*G138)</f>
        <v>983.34752</v>
      </c>
      <c r="J138" s="6" t="n">
        <f aca="false">B138-C138/(2*10^5/1.8467)</f>
        <v>2.564683343</v>
      </c>
      <c r="K138" s="24" t="n">
        <f aca="false">G138-J138</f>
        <v>12.235316657</v>
      </c>
      <c r="L138" s="6" t="n">
        <f aca="false">I138/K138</f>
        <v>80.3696011772129</v>
      </c>
      <c r="M138" s="29" t="n">
        <f aca="false">C138/L138</f>
        <v>412.369845246871</v>
      </c>
      <c r="N138" s="17" t="n">
        <f aca="false">J138/G138</f>
        <v>0.173289415067568</v>
      </c>
      <c r="O138" s="18" t="n">
        <f aca="false">LN(L138/(3.14*H138^2/4))</f>
        <v>0.19030060296801</v>
      </c>
    </row>
    <row r="139" customFormat="false" ht="14.25" hidden="false" customHeight="false" outlineLevel="0" collapsed="false">
      <c r="A139" s="27" t="n">
        <v>12.5</v>
      </c>
      <c r="B139" s="27" t="n">
        <v>2.8915</v>
      </c>
      <c r="C139" s="28" t="n">
        <v>33241</v>
      </c>
      <c r="G139" s="20" t="n">
        <f aca="false">$G$11</f>
        <v>14.8</v>
      </c>
      <c r="H139" s="20" t="n">
        <f aca="false">$H$11</f>
        <v>9.2</v>
      </c>
      <c r="I139" s="6" t="n">
        <f aca="false">(3.14*POWER(H139,2)*0.25*G139)</f>
        <v>983.34752</v>
      </c>
      <c r="J139" s="6" t="n">
        <f aca="false">B139-C139/(2*10^5/1.8467)</f>
        <v>2.5845692265</v>
      </c>
      <c r="K139" s="24" t="n">
        <f aca="false">G139-J139</f>
        <v>12.2154307735</v>
      </c>
      <c r="L139" s="6" t="n">
        <f aca="false">I139/K139</f>
        <v>80.5004373757544</v>
      </c>
      <c r="M139" s="29" t="n">
        <f aca="false">C139/L139</f>
        <v>412.929433474255</v>
      </c>
      <c r="N139" s="17" t="n">
        <f aca="false">J139/G139</f>
        <v>0.174633055844595</v>
      </c>
      <c r="O139" s="18" t="n">
        <f aca="false">LN(L139/(3.14*H139^2/4))</f>
        <v>0.191927210738682</v>
      </c>
    </row>
    <row r="140" customFormat="false" ht="14.25" hidden="false" customHeight="false" outlineLevel="0" collapsed="false">
      <c r="A140" s="27" t="n">
        <v>12.6</v>
      </c>
      <c r="B140" s="27" t="n">
        <v>2.9122</v>
      </c>
      <c r="C140" s="28" t="n">
        <v>33335</v>
      </c>
      <c r="G140" s="20" t="n">
        <f aca="false">$G$11</f>
        <v>14.8</v>
      </c>
      <c r="H140" s="20" t="n">
        <f aca="false">$H$11</f>
        <v>9.2</v>
      </c>
      <c r="I140" s="6" t="n">
        <f aca="false">(3.14*POWER(H140,2)*0.25*G140)</f>
        <v>983.34752</v>
      </c>
      <c r="J140" s="6" t="n">
        <f aca="false">B140-C140/(2*10^5/1.8467)</f>
        <v>2.6044012775</v>
      </c>
      <c r="K140" s="24" t="n">
        <f aca="false">G140-J140</f>
        <v>12.1955987225</v>
      </c>
      <c r="L140" s="6" t="n">
        <f aca="false">I140/K140</f>
        <v>80.6313443378384</v>
      </c>
      <c r="M140" s="29" t="n">
        <f aca="false">C140/L140</f>
        <v>413.424832163646</v>
      </c>
      <c r="N140" s="17" t="n">
        <f aca="false">J140/G140</f>
        <v>0.175973059290541</v>
      </c>
      <c r="O140" s="18" t="n">
        <f aca="false">LN(L140/(3.14*H140^2/4))</f>
        <v>0.193552054571384</v>
      </c>
    </row>
    <row r="141" customFormat="false" ht="14.25" hidden="false" customHeight="false" outlineLevel="0" collapsed="false">
      <c r="A141" s="27" t="n">
        <v>12.7</v>
      </c>
      <c r="B141" s="27" t="n">
        <v>2.9329</v>
      </c>
      <c r="C141" s="28" t="n">
        <v>33432</v>
      </c>
      <c r="G141" s="20" t="n">
        <f aca="false">$G$11</f>
        <v>14.8</v>
      </c>
      <c r="H141" s="20" t="n">
        <f aca="false">$H$11</f>
        <v>9.2</v>
      </c>
      <c r="I141" s="6" t="n">
        <f aca="false">(3.14*POWER(H141,2)*0.25*G141)</f>
        <v>983.34752</v>
      </c>
      <c r="J141" s="6" t="n">
        <f aca="false">B141-C141/(2*10^5/1.8467)</f>
        <v>2.624205628</v>
      </c>
      <c r="K141" s="24" t="n">
        <f aca="false">G141-J141</f>
        <v>12.175794372</v>
      </c>
      <c r="L141" s="6" t="n">
        <f aca="false">I141/K141</f>
        <v>80.7624940070727</v>
      </c>
      <c r="M141" s="29" t="n">
        <f aca="false">C141/L141</f>
        <v>413.954526925236</v>
      </c>
      <c r="N141" s="17" t="n">
        <f aca="false">J141/G141</f>
        <v>0.177311191081081</v>
      </c>
      <c r="O141" s="18" t="n">
        <f aca="false">LN(L141/(3.14*H141^2/4))</f>
        <v>0.19517726776969</v>
      </c>
    </row>
    <row r="142" customFormat="false" ht="14.25" hidden="false" customHeight="false" outlineLevel="0" collapsed="false">
      <c r="A142" s="27" t="n">
        <v>12.8</v>
      </c>
      <c r="B142" s="27" t="n">
        <v>2.9536</v>
      </c>
      <c r="C142" s="28" t="n">
        <v>33530</v>
      </c>
      <c r="G142" s="20" t="n">
        <f aca="false">$G$11</f>
        <v>14.8</v>
      </c>
      <c r="H142" s="20" t="n">
        <f aca="false">$H$11</f>
        <v>9.2</v>
      </c>
      <c r="I142" s="6" t="n">
        <f aca="false">(3.14*POWER(H142,2)*0.25*G142)</f>
        <v>983.34752</v>
      </c>
      <c r="J142" s="6" t="n">
        <f aca="false">B142-C142/(2*10^5/1.8467)</f>
        <v>2.644000745</v>
      </c>
      <c r="K142" s="24" t="n">
        <f aca="false">G142-J142</f>
        <v>12.155999255</v>
      </c>
      <c r="L142" s="6" t="n">
        <f aca="false">I142/K142</f>
        <v>80.8940095644979</v>
      </c>
      <c r="M142" s="29" t="n">
        <f aca="false">C142/L142</f>
        <v>414.49299126737</v>
      </c>
      <c r="N142" s="17" t="n">
        <f aca="false">J142/G142</f>
        <v>0.178648698986486</v>
      </c>
      <c r="O142" s="18" t="n">
        <f aca="false">LN(L142/(3.14*H142^2/4))</f>
        <v>0.196804367002132</v>
      </c>
    </row>
    <row r="143" customFormat="false" ht="14.25" hidden="false" customHeight="false" outlineLevel="0" collapsed="false">
      <c r="A143" s="27" t="n">
        <v>12.9</v>
      </c>
      <c r="B143" s="27" t="n">
        <v>2.9749</v>
      </c>
      <c r="C143" s="28" t="n">
        <v>33628</v>
      </c>
      <c r="G143" s="20" t="n">
        <f aca="false">$G$11</f>
        <v>14.8</v>
      </c>
      <c r="H143" s="20" t="n">
        <f aca="false">$H$11</f>
        <v>9.2</v>
      </c>
      <c r="I143" s="6" t="n">
        <f aca="false">(3.14*POWER(H143,2)*0.25*G143)</f>
        <v>983.34752</v>
      </c>
      <c r="J143" s="6" t="n">
        <f aca="false">B143-C143/(2*10^5/1.8467)</f>
        <v>2.664395862</v>
      </c>
      <c r="K143" s="24" t="n">
        <f aca="false">G143-J143</f>
        <v>12.135604138</v>
      </c>
      <c r="L143" s="6" t="n">
        <f aca="false">I143/K143</f>
        <v>81.0299601748595</v>
      </c>
      <c r="M143" s="29" t="n">
        <f aca="false">C143/L143</f>
        <v>415.006991579807</v>
      </c>
      <c r="N143" s="17" t="n">
        <f aca="false">J143/G143</f>
        <v>0.180026747432432</v>
      </c>
      <c r="O143" s="18" t="n">
        <f aca="false">LN(L143/(3.14*H143^2/4))</f>
        <v>0.198483558075883</v>
      </c>
    </row>
    <row r="144" customFormat="false" ht="14.25" hidden="false" customHeight="false" outlineLevel="0" collapsed="false">
      <c r="A144" s="27" t="n">
        <v>13</v>
      </c>
      <c r="B144" s="27" t="n">
        <v>2.9956</v>
      </c>
      <c r="C144" s="28" t="n">
        <v>33728</v>
      </c>
      <c r="G144" s="20" t="n">
        <f aca="false">$G$11</f>
        <v>14.8</v>
      </c>
      <c r="H144" s="20" t="n">
        <f aca="false">$H$11</f>
        <v>9.2</v>
      </c>
      <c r="I144" s="6" t="n">
        <f aca="false">(3.14*POWER(H144,2)*0.25*G144)</f>
        <v>983.34752</v>
      </c>
      <c r="J144" s="6" t="n">
        <f aca="false">B144-C144/(2*10^5/1.8467)</f>
        <v>2.684172512</v>
      </c>
      <c r="K144" s="24" t="n">
        <f aca="false">G144-J144</f>
        <v>12.115827488</v>
      </c>
      <c r="L144" s="6" t="n">
        <f aca="false">I144/K144</f>
        <v>81.1622252771382</v>
      </c>
      <c r="M144" s="29" t="n">
        <f aca="false">C144/L144</f>
        <v>415.562780404698</v>
      </c>
      <c r="N144" s="17" t="n">
        <f aca="false">J144/G144</f>
        <v>0.181363007567568</v>
      </c>
      <c r="O144" s="18" t="n">
        <f aca="false">LN(L144/(3.14*H144^2/4))</f>
        <v>0.200114526068941</v>
      </c>
    </row>
    <row r="145" customFormat="false" ht="14.25" hidden="false" customHeight="false" outlineLevel="0" collapsed="false">
      <c r="A145" s="27" t="n">
        <v>13.1</v>
      </c>
      <c r="B145" s="27" t="n">
        <v>3.0163</v>
      </c>
      <c r="C145" s="28" t="n">
        <v>33823</v>
      </c>
      <c r="G145" s="20" t="n">
        <f aca="false">$G$11</f>
        <v>14.8</v>
      </c>
      <c r="H145" s="20" t="n">
        <f aca="false">$H$11</f>
        <v>9.2</v>
      </c>
      <c r="I145" s="6" t="n">
        <f aca="false">(3.14*POWER(H145,2)*0.25*G145)</f>
        <v>983.34752</v>
      </c>
      <c r="J145" s="6" t="n">
        <f aca="false">B145-C145/(2*10^5/1.8467)</f>
        <v>2.7039953295</v>
      </c>
      <c r="K145" s="24" t="n">
        <f aca="false">G145-J145</f>
        <v>12.0960046705</v>
      </c>
      <c r="L145" s="6" t="n">
        <f aca="false">I145/K145</f>
        <v>81.2952331605997</v>
      </c>
      <c r="M145" s="29" t="n">
        <f aca="false">C145/L145</f>
        <v>416.051454495275</v>
      </c>
      <c r="N145" s="17" t="n">
        <f aca="false">J145/G145</f>
        <v>0.182702387128378</v>
      </c>
      <c r="O145" s="18" t="n">
        <f aca="false">LN(L145/(3.14*H145^2/4))</f>
        <v>0.201751975213588</v>
      </c>
    </row>
    <row r="146" customFormat="false" ht="14.25" hidden="false" customHeight="false" outlineLevel="0" collapsed="false">
      <c r="A146" s="27" t="n">
        <v>13.2</v>
      </c>
      <c r="B146" s="27" t="n">
        <v>3.037</v>
      </c>
      <c r="C146" s="28" t="n">
        <v>33915</v>
      </c>
      <c r="G146" s="20" t="n">
        <f aca="false">$G$11</f>
        <v>14.8</v>
      </c>
      <c r="H146" s="20" t="n">
        <f aca="false">$H$11</f>
        <v>9.2</v>
      </c>
      <c r="I146" s="6" t="n">
        <f aca="false">(3.14*POWER(H146,2)*0.25*G146)</f>
        <v>983.34752</v>
      </c>
      <c r="J146" s="6" t="n">
        <f aca="false">B146-C146/(2*10^5/1.8467)</f>
        <v>2.7238458475</v>
      </c>
      <c r="K146" s="24" t="n">
        <f aca="false">G146-J146</f>
        <v>12.0761541525</v>
      </c>
      <c r="L146" s="6" t="n">
        <f aca="false">I146/K146</f>
        <v>81.4288644863338</v>
      </c>
      <c r="M146" s="29" t="n">
        <f aca="false">C146/L146</f>
        <v>416.498501040647</v>
      </c>
      <c r="N146" s="17" t="n">
        <f aca="false">J146/G146</f>
        <v>0.184043638344595</v>
      </c>
      <c r="O146" s="18" t="n">
        <f aca="false">LN(L146/(3.14*H146^2/4))</f>
        <v>0.203394403811522</v>
      </c>
    </row>
    <row r="147" customFormat="false" ht="14.25" hidden="false" customHeight="false" outlineLevel="0" collapsed="false">
      <c r="A147" s="27" t="n">
        <v>13.3</v>
      </c>
      <c r="B147" s="27" t="n">
        <v>3.0577</v>
      </c>
      <c r="C147" s="28" t="n">
        <v>34011</v>
      </c>
      <c r="G147" s="20" t="n">
        <f aca="false">$G$11</f>
        <v>14.8</v>
      </c>
      <c r="H147" s="20" t="n">
        <f aca="false">$H$11</f>
        <v>9.2</v>
      </c>
      <c r="I147" s="6" t="n">
        <f aca="false">(3.14*POWER(H147,2)*0.25*G147)</f>
        <v>983.34752</v>
      </c>
      <c r="J147" s="6" t="n">
        <f aca="false">B147-C147/(2*10^5/1.8467)</f>
        <v>2.7436594315</v>
      </c>
      <c r="K147" s="24" t="n">
        <f aca="false">G147-J147</f>
        <v>12.0563405685</v>
      </c>
      <c r="L147" s="6" t="n">
        <f aca="false">I147/K147</f>
        <v>81.5626859919024</v>
      </c>
      <c r="M147" s="29" t="n">
        <f aca="false">C147/L147</f>
        <v>416.992152555847</v>
      </c>
      <c r="N147" s="17" t="n">
        <f aca="false">J147/G147</f>
        <v>0.18538239402027</v>
      </c>
      <c r="O147" s="18" t="n">
        <f aca="false">LN(L147/(3.14*H147^2/4))</f>
        <v>0.205036470964642</v>
      </c>
    </row>
    <row r="148" customFormat="false" ht="14.25" hidden="false" customHeight="false" outlineLevel="0" collapsed="false">
      <c r="A148" s="27" t="n">
        <v>13.4</v>
      </c>
      <c r="B148" s="27" t="n">
        <v>3.0785</v>
      </c>
      <c r="C148" s="28" t="n">
        <v>34110</v>
      </c>
      <c r="G148" s="20" t="n">
        <f aca="false">$G$11</f>
        <v>14.8</v>
      </c>
      <c r="H148" s="20" t="n">
        <f aca="false">$H$11</f>
        <v>9.2</v>
      </c>
      <c r="I148" s="6" t="n">
        <f aca="false">(3.14*POWER(H148,2)*0.25*G148)</f>
        <v>983.34752</v>
      </c>
      <c r="J148" s="6" t="n">
        <f aca="false">B148-C148/(2*10^5/1.8467)</f>
        <v>2.763545315</v>
      </c>
      <c r="K148" s="24" t="n">
        <f aca="false">G148-J148</f>
        <v>12.036454685</v>
      </c>
      <c r="L148" s="6" t="n">
        <f aca="false">I148/K148</f>
        <v>81.6974388002691</v>
      </c>
      <c r="M148" s="29" t="n">
        <f aca="false">C148/L148</f>
        <v>417.51614861992</v>
      </c>
      <c r="N148" s="17" t="n">
        <f aca="false">J148/G148</f>
        <v>0.186726034797297</v>
      </c>
      <c r="O148" s="18" t="n">
        <f aca="false">LN(L148/(3.14*H148^2/4))</f>
        <v>0.206687245630396</v>
      </c>
    </row>
    <row r="149" customFormat="false" ht="14.25" hidden="false" customHeight="false" outlineLevel="0" collapsed="false">
      <c r="A149" s="27" t="n">
        <v>13.5</v>
      </c>
      <c r="B149" s="27" t="n">
        <v>3.0993</v>
      </c>
      <c r="C149" s="28" t="n">
        <v>34204</v>
      </c>
      <c r="G149" s="20" t="n">
        <f aca="false">$G$11</f>
        <v>14.8</v>
      </c>
      <c r="H149" s="20" t="n">
        <f aca="false">$H$11</f>
        <v>9.2</v>
      </c>
      <c r="I149" s="6" t="n">
        <f aca="false">(3.14*POWER(H149,2)*0.25*G149)</f>
        <v>983.34752</v>
      </c>
      <c r="J149" s="6" t="n">
        <f aca="false">B149-C149/(2*10^5/1.8467)</f>
        <v>2.783477366</v>
      </c>
      <c r="K149" s="24" t="n">
        <f aca="false">G149-J149</f>
        <v>12.016522634</v>
      </c>
      <c r="L149" s="6" t="n">
        <f aca="false">I149/K149</f>
        <v>81.8329520070706</v>
      </c>
      <c r="M149" s="29" t="n">
        <f aca="false">C149/L149</f>
        <v>417.973434430725</v>
      </c>
      <c r="N149" s="17" t="n">
        <f aca="false">J149/G149</f>
        <v>0.188072795</v>
      </c>
      <c r="O149" s="18" t="n">
        <f aca="false">LN(L149/(3.14*H149^2/4))</f>
        <v>0.20834459185395</v>
      </c>
    </row>
    <row r="150" customFormat="false" ht="14.25" hidden="false" customHeight="false" outlineLevel="0" collapsed="false">
      <c r="A150" s="27" t="n">
        <v>13.6</v>
      </c>
      <c r="B150" s="27" t="n">
        <v>3.1199</v>
      </c>
      <c r="C150" s="28" t="n">
        <v>34304</v>
      </c>
      <c r="G150" s="20" t="n">
        <f aca="false">$G$11</f>
        <v>14.8</v>
      </c>
      <c r="H150" s="20" t="n">
        <f aca="false">$H$11</f>
        <v>9.2</v>
      </c>
      <c r="I150" s="6" t="n">
        <f aca="false">(3.14*POWER(H150,2)*0.25*G150)</f>
        <v>983.34752</v>
      </c>
      <c r="J150" s="6" t="n">
        <f aca="false">B150-C150/(2*10^5/1.8467)</f>
        <v>2.803154016</v>
      </c>
      <c r="K150" s="24" t="n">
        <f aca="false">G150-J150</f>
        <v>11.996845984</v>
      </c>
      <c r="L150" s="6" t="n">
        <f aca="false">I150/K150</f>
        <v>81.9671704805975</v>
      </c>
      <c r="M150" s="29" t="n">
        <f aca="false">C150/L150</f>
        <v>418.509017681904</v>
      </c>
      <c r="N150" s="17" t="n">
        <f aca="false">J150/G150</f>
        <v>0.189402298378378</v>
      </c>
      <c r="O150" s="18" t="n">
        <f aca="false">LN(L150/(3.14*H150^2/4))</f>
        <v>0.20998340019582</v>
      </c>
    </row>
    <row r="151" customFormat="false" ht="14.25" hidden="false" customHeight="false" outlineLevel="0" collapsed="false">
      <c r="A151" s="27" t="n">
        <v>13.7</v>
      </c>
      <c r="B151" s="27" t="n">
        <v>3.1413</v>
      </c>
      <c r="C151" s="28" t="n">
        <v>34400</v>
      </c>
      <c r="G151" s="20" t="n">
        <f aca="false">$G$11</f>
        <v>14.8</v>
      </c>
      <c r="H151" s="20" t="n">
        <f aca="false">$H$11</f>
        <v>9.2</v>
      </c>
      <c r="I151" s="6" t="n">
        <f aca="false">(3.14*POWER(H151,2)*0.25*G151)</f>
        <v>983.34752</v>
      </c>
      <c r="J151" s="6" t="n">
        <f aca="false">B151-C151/(2*10^5/1.8467)</f>
        <v>2.8236676</v>
      </c>
      <c r="K151" s="24" t="n">
        <f aca="false">G151-J151</f>
        <v>11.9763324</v>
      </c>
      <c r="L151" s="6" t="n">
        <f aca="false">I151/K151</f>
        <v>82.1075674218929</v>
      </c>
      <c r="M151" s="29" t="n">
        <f aca="false">C151/L151</f>
        <v>418.962600892104</v>
      </c>
      <c r="N151" s="17" t="n">
        <f aca="false">J151/G151</f>
        <v>0.190788351351351</v>
      </c>
      <c r="O151" s="18" t="n">
        <f aca="false">LN(L151/(3.14*H151^2/4))</f>
        <v>0.211694778526897</v>
      </c>
    </row>
    <row r="152" customFormat="false" ht="14.25" hidden="false" customHeight="false" outlineLevel="0" collapsed="false">
      <c r="A152" s="27" t="n">
        <v>13.8</v>
      </c>
      <c r="B152" s="27" t="n">
        <v>3.162</v>
      </c>
      <c r="C152" s="28" t="n">
        <v>34498</v>
      </c>
      <c r="G152" s="20" t="n">
        <f aca="false">$G$11</f>
        <v>14.8</v>
      </c>
      <c r="H152" s="20" t="n">
        <f aca="false">$H$11</f>
        <v>9.2</v>
      </c>
      <c r="I152" s="6" t="n">
        <f aca="false">(3.14*POWER(H152,2)*0.25*G152)</f>
        <v>983.34752</v>
      </c>
      <c r="J152" s="6" t="n">
        <f aca="false">B152-C152/(2*10^5/1.8467)</f>
        <v>2.843462717</v>
      </c>
      <c r="K152" s="24" t="n">
        <f aca="false">G152-J152</f>
        <v>11.956537283</v>
      </c>
      <c r="L152" s="6" t="n">
        <f aca="false">I152/K152</f>
        <v>82.2435038443898</v>
      </c>
      <c r="M152" s="29" t="n">
        <f aca="false">C152/L152</f>
        <v>419.461700771803</v>
      </c>
      <c r="N152" s="17" t="n">
        <f aca="false">J152/G152</f>
        <v>0.192125859256757</v>
      </c>
      <c r="O152" s="18" t="n">
        <f aca="false">LN(L152/(3.14*H152^2/4))</f>
        <v>0.213348999000765</v>
      </c>
    </row>
    <row r="153" customFormat="false" ht="14.25" hidden="false" customHeight="false" outlineLevel="0" collapsed="false">
      <c r="A153" s="27" t="n">
        <v>13.9</v>
      </c>
      <c r="B153" s="27" t="n">
        <v>3.203</v>
      </c>
      <c r="C153" s="28" t="n">
        <v>34687</v>
      </c>
      <c r="G153" s="20" t="n">
        <f aca="false">$G$11</f>
        <v>14.8</v>
      </c>
      <c r="H153" s="20" t="n">
        <f aca="false">$H$11</f>
        <v>9.2</v>
      </c>
      <c r="I153" s="6" t="n">
        <f aca="false">(3.14*POWER(H153,2)*0.25*G153)</f>
        <v>983.34752</v>
      </c>
      <c r="J153" s="6" t="n">
        <f aca="false">B153-C153/(2*10^5/1.8467)</f>
        <v>2.8827175855</v>
      </c>
      <c r="K153" s="24" t="n">
        <f aca="false">G153-J153</f>
        <v>11.9172824145</v>
      </c>
      <c r="L153" s="6" t="n">
        <f aca="false">I153/K153</f>
        <v>82.5144093928278</v>
      </c>
      <c r="M153" s="29" t="n">
        <f aca="false">C153/L153</f>
        <v>420.375062431399</v>
      </c>
      <c r="N153" s="17" t="n">
        <f aca="false">J153/G153</f>
        <v>0.194778215236486</v>
      </c>
      <c r="O153" s="18" t="n">
        <f aca="false">LN(L153/(3.14*H153^2/4))</f>
        <v>0.216637530486217</v>
      </c>
    </row>
    <row r="154" customFormat="false" ht="14.25" hidden="false" customHeight="false" outlineLevel="0" collapsed="false">
      <c r="A154" s="27" t="n">
        <v>14</v>
      </c>
      <c r="B154" s="27" t="n">
        <v>3.2236</v>
      </c>
      <c r="C154" s="28" t="n">
        <v>34787</v>
      </c>
      <c r="G154" s="20" t="n">
        <f aca="false">$G$11</f>
        <v>14.8</v>
      </c>
      <c r="H154" s="20" t="n">
        <f aca="false">$H$11</f>
        <v>9.2</v>
      </c>
      <c r="I154" s="6" t="n">
        <f aca="false">(3.14*POWER(H154,2)*0.25*G154)</f>
        <v>983.34752</v>
      </c>
      <c r="J154" s="6" t="n">
        <f aca="false">B154-C154/(2*10^5/1.8467)</f>
        <v>2.9023942355</v>
      </c>
      <c r="K154" s="24" t="n">
        <f aca="false">G154-J154</f>
        <v>11.8976057645</v>
      </c>
      <c r="L154" s="6" t="n">
        <f aca="false">I154/K154</f>
        <v>82.650874425013</v>
      </c>
      <c r="M154" s="29" t="n">
        <f aca="false">C154/L154</f>
        <v>420.890888838222</v>
      </c>
      <c r="N154" s="17" t="n">
        <f aca="false">J154/G154</f>
        <v>0.196107718614865</v>
      </c>
      <c r="O154" s="18" t="n">
        <f aca="false">LN(L154/(3.14*H154^2/4))</f>
        <v>0.218289997155773</v>
      </c>
    </row>
    <row r="155" customFormat="false" ht="14.25" hidden="false" customHeight="false" outlineLevel="0" collapsed="false">
      <c r="A155" s="27" t="n">
        <v>14.1</v>
      </c>
      <c r="B155" s="27" t="n">
        <v>3.2441</v>
      </c>
      <c r="C155" s="28" t="n">
        <v>34888</v>
      </c>
      <c r="G155" s="20" t="n">
        <f aca="false">$G$11</f>
        <v>14.8</v>
      </c>
      <c r="H155" s="20" t="n">
        <f aca="false">$H$11</f>
        <v>9.2</v>
      </c>
      <c r="I155" s="6" t="n">
        <f aca="false">(3.14*POWER(H155,2)*0.25*G155)</f>
        <v>983.34752</v>
      </c>
      <c r="J155" s="6" t="n">
        <f aca="false">B155-C155/(2*10^5/1.8467)</f>
        <v>2.921961652</v>
      </c>
      <c r="K155" s="24" t="n">
        <f aca="false">G155-J155</f>
        <v>11.878038348</v>
      </c>
      <c r="L155" s="6" t="n">
        <f aca="false">I155/K155</f>
        <v>82.787030247766</v>
      </c>
      <c r="M155" s="29" t="n">
        <f aca="false">C155/L155</f>
        <v>421.418667822566</v>
      </c>
      <c r="N155" s="17" t="n">
        <f aca="false">J155/G155</f>
        <v>0.197429841351351</v>
      </c>
      <c r="O155" s="18" t="n">
        <f aca="false">LN(L155/(3.14*H155^2/4))</f>
        <v>0.219936002691968</v>
      </c>
    </row>
    <row r="156" customFormat="false" ht="14.25" hidden="false" customHeight="false" outlineLevel="0" collapsed="false">
      <c r="A156" s="27" t="n">
        <v>14.2</v>
      </c>
      <c r="B156" s="27" t="n">
        <v>3.2648</v>
      </c>
      <c r="C156" s="28" t="n">
        <v>34987</v>
      </c>
      <c r="G156" s="20" t="n">
        <f aca="false">$G$11</f>
        <v>14.8</v>
      </c>
      <c r="H156" s="20" t="n">
        <f aca="false">$H$11</f>
        <v>9.2</v>
      </c>
      <c r="I156" s="6" t="n">
        <f aca="false">(3.14*POWER(H156,2)*0.25*G156)</f>
        <v>983.34752</v>
      </c>
      <c r="J156" s="6" t="n">
        <f aca="false">B156-C156/(2*10^5/1.8467)</f>
        <v>2.9417475355</v>
      </c>
      <c r="K156" s="24" t="n">
        <f aca="false">G156-J156</f>
        <v>11.8582524645</v>
      </c>
      <c r="L156" s="6" t="n">
        <f aca="false">I156/K156</f>
        <v>82.9251631253292</v>
      </c>
      <c r="M156" s="29" t="n">
        <f aca="false">C156/L156</f>
        <v>421.910535733554</v>
      </c>
      <c r="N156" s="17" t="n">
        <f aca="false">J156/G156</f>
        <v>0.198766725371622</v>
      </c>
      <c r="O156" s="18" t="n">
        <f aca="false">LN(L156/(3.14*H156^2/4))</f>
        <v>0.221603145063872</v>
      </c>
    </row>
    <row r="157" customFormat="false" ht="14.25" hidden="false" customHeight="false" outlineLevel="0" collapsed="false">
      <c r="A157" s="27" t="n">
        <v>14.3</v>
      </c>
      <c r="B157" s="27" t="n">
        <v>3.2856</v>
      </c>
      <c r="C157" s="28" t="n">
        <v>35081</v>
      </c>
      <c r="G157" s="20" t="n">
        <f aca="false">$G$11</f>
        <v>14.8</v>
      </c>
      <c r="H157" s="20" t="n">
        <f aca="false">$H$11</f>
        <v>9.2</v>
      </c>
      <c r="I157" s="6" t="n">
        <f aca="false">(3.14*POWER(H157,2)*0.25*G157)</f>
        <v>983.34752</v>
      </c>
      <c r="J157" s="6" t="n">
        <f aca="false">B157-C157/(2*10^5/1.8467)</f>
        <v>2.9616795865</v>
      </c>
      <c r="K157" s="24" t="n">
        <f aca="false">G157-J157</f>
        <v>11.8383204135</v>
      </c>
      <c r="L157" s="6" t="n">
        <f aca="false">I157/K157</f>
        <v>83.0647833183013</v>
      </c>
      <c r="M157" s="29" t="n">
        <f aca="false">C157/L157</f>
        <v>422.333010435612</v>
      </c>
      <c r="N157" s="17" t="n">
        <f aca="false">J157/G157</f>
        <v>0.200113485574324</v>
      </c>
      <c r="O157" s="18" t="n">
        <f aca="false">LN(L157/(3.14*H157^2/4))</f>
        <v>0.223285418344767</v>
      </c>
    </row>
    <row r="158" customFormat="false" ht="14.25" hidden="false" customHeight="false" outlineLevel="0" collapsed="false">
      <c r="A158" s="27" t="n">
        <v>14.4</v>
      </c>
      <c r="B158" s="27" t="n">
        <v>3.307</v>
      </c>
      <c r="C158" s="28" t="n">
        <v>35185</v>
      </c>
      <c r="G158" s="20" t="n">
        <f aca="false">$G$11</f>
        <v>14.8</v>
      </c>
      <c r="H158" s="20" t="n">
        <f aca="false">$H$11</f>
        <v>9.2</v>
      </c>
      <c r="I158" s="6" t="n">
        <f aca="false">(3.14*POWER(H158,2)*0.25*G158)</f>
        <v>983.34752</v>
      </c>
      <c r="J158" s="6" t="n">
        <f aca="false">B158-C158/(2*10^5/1.8467)</f>
        <v>2.9821193025</v>
      </c>
      <c r="K158" s="24" t="n">
        <f aca="false">G158-J158</f>
        <v>11.8178806975</v>
      </c>
      <c r="L158" s="6" t="n">
        <f aca="false">I158/K158</f>
        <v>83.2084487202533</v>
      </c>
      <c r="M158" s="29" t="n">
        <f aca="false">C158/L158</f>
        <v>422.853695041136</v>
      </c>
      <c r="N158" s="17" t="n">
        <f aca="false">J158/G158</f>
        <v>0.201494547466216</v>
      </c>
      <c r="O158" s="18" t="n">
        <f aca="false">LN(L158/(3.14*H158^2/4))</f>
        <v>0.225013482879772</v>
      </c>
    </row>
    <row r="159" customFormat="false" ht="14.25" hidden="false" customHeight="false" outlineLevel="0" collapsed="false">
      <c r="A159" s="27" t="n">
        <v>14.5</v>
      </c>
      <c r="B159" s="27" t="n">
        <v>3.3278</v>
      </c>
      <c r="C159" s="28" t="n">
        <v>35280</v>
      </c>
      <c r="G159" s="20" t="n">
        <f aca="false">$G$11</f>
        <v>14.8</v>
      </c>
      <c r="H159" s="20" t="n">
        <f aca="false">$H$11</f>
        <v>9.2</v>
      </c>
      <c r="I159" s="6" t="n">
        <f aca="false">(3.14*POWER(H159,2)*0.25*G159)</f>
        <v>983.34752</v>
      </c>
      <c r="J159" s="6" t="n">
        <f aca="false">B159-C159/(2*10^5/1.8467)</f>
        <v>3.00204212</v>
      </c>
      <c r="K159" s="24" t="n">
        <f aca="false">G159-J159</f>
        <v>11.79795788</v>
      </c>
      <c r="L159" s="6" t="n">
        <f aca="false">I159/K159</f>
        <v>83.3489600490081</v>
      </c>
      <c r="M159" s="29" t="n">
        <f aca="false">C159/L159</f>
        <v>423.280626168051</v>
      </c>
      <c r="N159" s="17" t="n">
        <f aca="false">J159/G159</f>
        <v>0.202840683783784</v>
      </c>
      <c r="O159" s="18" t="n">
        <f aca="false">LN(L159/(3.14*H159^2/4))</f>
        <v>0.226700725292185</v>
      </c>
    </row>
    <row r="160" customFormat="false" ht="14.25" hidden="false" customHeight="false" outlineLevel="0" collapsed="false">
      <c r="A160" s="27" t="n">
        <v>14.6</v>
      </c>
      <c r="B160" s="27" t="n">
        <v>3.3486</v>
      </c>
      <c r="C160" s="28" t="n">
        <v>35376</v>
      </c>
      <c r="G160" s="20" t="n">
        <f aca="false">$G$11</f>
        <v>14.8</v>
      </c>
      <c r="H160" s="20" t="n">
        <f aca="false">$H$11</f>
        <v>9.2</v>
      </c>
      <c r="I160" s="6" t="n">
        <f aca="false">(3.14*POWER(H160,2)*0.25*G160)</f>
        <v>983.34752</v>
      </c>
      <c r="J160" s="6" t="n">
        <f aca="false">B160-C160/(2*10^5/1.8467)</f>
        <v>3.021955704</v>
      </c>
      <c r="K160" s="24" t="n">
        <f aca="false">G160-J160</f>
        <v>11.778044296</v>
      </c>
      <c r="L160" s="6" t="n">
        <f aca="false">I160/K160</f>
        <v>83.4898812813906</v>
      </c>
      <c r="M160" s="29" t="n">
        <f aca="false">C160/L160</f>
        <v>423.716017522774</v>
      </c>
      <c r="N160" s="17" t="n">
        <f aca="false">J160/G160</f>
        <v>0.204186196216216</v>
      </c>
      <c r="O160" s="18" t="n">
        <f aca="false">LN(L160/(3.14*H160^2/4))</f>
        <v>0.228390035344591</v>
      </c>
    </row>
    <row r="161" customFormat="false" ht="14.25" hidden="false" customHeight="false" outlineLevel="0" collapsed="false">
      <c r="A161" s="27" t="n">
        <v>14.7</v>
      </c>
      <c r="B161" s="27" t="n">
        <v>3.3692</v>
      </c>
      <c r="C161" s="28" t="n">
        <v>35470</v>
      </c>
      <c r="G161" s="20" t="n">
        <f aca="false">$G$11</f>
        <v>14.8</v>
      </c>
      <c r="H161" s="20" t="n">
        <f aca="false">$H$11</f>
        <v>9.2</v>
      </c>
      <c r="I161" s="6" t="n">
        <f aca="false">(3.14*POWER(H161,2)*0.25*G161)</f>
        <v>983.34752</v>
      </c>
      <c r="J161" s="6" t="n">
        <f aca="false">B161-C161/(2*10^5/1.8467)</f>
        <v>3.041687755</v>
      </c>
      <c r="K161" s="24" t="n">
        <f aca="false">G161-J161</f>
        <v>11.758312245</v>
      </c>
      <c r="L161" s="6" t="n">
        <f aca="false">I161/K161</f>
        <v>83.6299886846558</v>
      </c>
      <c r="M161" s="29" t="n">
        <f aca="false">C161/L161</f>
        <v>424.130154241046</v>
      </c>
      <c r="N161" s="17" t="n">
        <f aca="false">J161/G161</f>
        <v>0.205519442905405</v>
      </c>
      <c r="O161" s="18" t="n">
        <f aca="false">LN(L161/(3.14*H161^2/4))</f>
        <v>0.230066765180711</v>
      </c>
    </row>
    <row r="162" customFormat="false" ht="14.25" hidden="false" customHeight="false" outlineLevel="0" collapsed="false">
      <c r="A162" s="27" t="n">
        <v>14.8</v>
      </c>
      <c r="B162" s="27" t="n">
        <v>3.3899</v>
      </c>
      <c r="C162" s="28" t="n">
        <v>35567</v>
      </c>
      <c r="G162" s="20" t="n">
        <f aca="false">$G$11</f>
        <v>14.8</v>
      </c>
      <c r="H162" s="20" t="n">
        <f aca="false">$H$11</f>
        <v>9.2</v>
      </c>
      <c r="I162" s="6" t="n">
        <f aca="false">(3.14*POWER(H162,2)*0.25*G162)</f>
        <v>983.34752</v>
      </c>
      <c r="J162" s="6" t="n">
        <f aca="false">B162-C162/(2*10^5/1.8467)</f>
        <v>3.0614921055</v>
      </c>
      <c r="K162" s="24" t="n">
        <f aca="false">G162-J162</f>
        <v>11.7385078945</v>
      </c>
      <c r="L162" s="6" t="n">
        <f aca="false">I162/K162</f>
        <v>83.771083074429</v>
      </c>
      <c r="M162" s="29" t="n">
        <f aca="false">C162/L162</f>
        <v>424.573715591088</v>
      </c>
      <c r="N162" s="17" t="n">
        <f aca="false">J162/G162</f>
        <v>0.206857574695946</v>
      </c>
      <c r="O162" s="18" t="n">
        <f aca="false">LN(L162/(3.14*H162^2/4))</f>
        <v>0.231752470316308</v>
      </c>
    </row>
    <row r="163" customFormat="false" ht="14.25" hidden="false" customHeight="false" outlineLevel="0" collapsed="false">
      <c r="A163" s="27" t="n">
        <v>14.9</v>
      </c>
      <c r="B163" s="27" t="n">
        <v>3.4106</v>
      </c>
      <c r="C163" s="28" t="n">
        <v>35659</v>
      </c>
      <c r="G163" s="20" t="n">
        <f aca="false">$G$11</f>
        <v>14.8</v>
      </c>
      <c r="H163" s="20" t="n">
        <f aca="false">$H$11</f>
        <v>9.2</v>
      </c>
      <c r="I163" s="6" t="n">
        <f aca="false">(3.14*POWER(H163,2)*0.25*G163)</f>
        <v>983.34752</v>
      </c>
      <c r="J163" s="6" t="n">
        <f aca="false">B163-C163/(2*10^5/1.8467)</f>
        <v>3.0813426235</v>
      </c>
      <c r="K163" s="24" t="n">
        <f aca="false">G163-J163</f>
        <v>11.7186573765</v>
      </c>
      <c r="L163" s="6" t="n">
        <f aca="false">I163/K163</f>
        <v>83.9129849441588</v>
      </c>
      <c r="M163" s="29" t="n">
        <f aca="false">C163/L163</f>
        <v>424.952109899676</v>
      </c>
      <c r="N163" s="17" t="n">
        <f aca="false">J163/G163</f>
        <v>0.208198825912162</v>
      </c>
      <c r="O163" s="18" t="n">
        <f aca="false">LN(L163/(3.14*H163^2/4))</f>
        <v>0.233444961502621</v>
      </c>
    </row>
    <row r="164" customFormat="false" ht="14.25" hidden="false" customHeight="false" outlineLevel="0" collapsed="false">
      <c r="A164" s="27" t="n">
        <v>15</v>
      </c>
      <c r="B164" s="27" t="n">
        <v>3.4312</v>
      </c>
      <c r="C164" s="28" t="n">
        <v>35754</v>
      </c>
      <c r="G164" s="20" t="n">
        <f aca="false">$G$11</f>
        <v>14.8</v>
      </c>
      <c r="H164" s="20" t="n">
        <f aca="false">$H$11</f>
        <v>9.2</v>
      </c>
      <c r="I164" s="6" t="n">
        <f aca="false">(3.14*POWER(H164,2)*0.25*G164)</f>
        <v>983.34752</v>
      </c>
      <c r="J164" s="6" t="n">
        <f aca="false">B164-C164/(2*10^5/1.8467)</f>
        <v>3.101065441</v>
      </c>
      <c r="K164" s="24" t="n">
        <f aca="false">G164-J164</f>
        <v>11.698934559</v>
      </c>
      <c r="L164" s="6" t="n">
        <f aca="false">I164/K164</f>
        <v>84.0544508596734</v>
      </c>
      <c r="M164" s="29" t="n">
        <f aca="false">C164/L164</f>
        <v>425.367123743279</v>
      </c>
      <c r="N164" s="17" t="n">
        <f aca="false">J164/G164</f>
        <v>0.209531448716216</v>
      </c>
      <c r="O164" s="18" t="n">
        <f aca="false">LN(L164/(3.14*H164^2/4))</f>
        <v>0.235129406446209</v>
      </c>
    </row>
    <row r="165" customFormat="false" ht="14.25" hidden="false" customHeight="false" outlineLevel="0" collapsed="false">
      <c r="A165" s="27" t="n">
        <v>15.1</v>
      </c>
      <c r="B165" s="27" t="n">
        <v>3.4519</v>
      </c>
      <c r="C165" s="28" t="n">
        <v>35848</v>
      </c>
      <c r="G165" s="20" t="n">
        <f aca="false">$G$11</f>
        <v>14.8</v>
      </c>
      <c r="H165" s="20" t="n">
        <f aca="false">$H$11</f>
        <v>9.2</v>
      </c>
      <c r="I165" s="6" t="n">
        <f aca="false">(3.14*POWER(H165,2)*0.25*G165)</f>
        <v>983.34752</v>
      </c>
      <c r="J165" s="6" t="n">
        <f aca="false">B165-C165/(2*10^5/1.8467)</f>
        <v>3.120897492</v>
      </c>
      <c r="K165" s="24" t="n">
        <f aca="false">G165-J165</f>
        <v>11.679102508</v>
      </c>
      <c r="L165" s="6" t="n">
        <f aca="false">I165/K165</f>
        <v>84.1971820460025</v>
      </c>
      <c r="M165" s="29" t="n">
        <f aca="false">C165/L165</f>
        <v>425.762467684653</v>
      </c>
      <c r="N165" s="17" t="n">
        <f aca="false">J165/G165</f>
        <v>0.210871452162162</v>
      </c>
      <c r="O165" s="18" t="n">
        <f aca="false">LN(L165/(3.14*H165^2/4))</f>
        <v>0.236826046390831</v>
      </c>
    </row>
    <row r="166" customFormat="false" ht="14.25" hidden="false" customHeight="false" outlineLevel="0" collapsed="false">
      <c r="A166" s="27" t="n">
        <v>15.2</v>
      </c>
      <c r="B166" s="27" t="n">
        <v>3.4932</v>
      </c>
      <c r="C166" s="28" t="n">
        <v>36036</v>
      </c>
      <c r="G166" s="20" t="n">
        <f aca="false">$G$11</f>
        <v>14.8</v>
      </c>
      <c r="H166" s="20" t="n">
        <f aca="false">$H$11</f>
        <v>9.2</v>
      </c>
      <c r="I166" s="6" t="n">
        <f aca="false">(3.14*POWER(H166,2)*0.25*G166)</f>
        <v>983.34752</v>
      </c>
      <c r="J166" s="6" t="n">
        <f aca="false">B166-C166/(2*10^5/1.8467)</f>
        <v>3.160461594</v>
      </c>
      <c r="K166" s="24" t="n">
        <f aca="false">G166-J166</f>
        <v>11.639538406</v>
      </c>
      <c r="L166" s="6" t="n">
        <f aca="false">I166/K166</f>
        <v>84.4833777508823</v>
      </c>
      <c r="M166" s="29" t="n">
        <f aca="false">C166/L166</f>
        <v>426.545445498877</v>
      </c>
      <c r="N166" s="17" t="n">
        <f aca="false">J166/G166</f>
        <v>0.213544702297297</v>
      </c>
      <c r="O166" s="18" t="n">
        <f aca="false">LN(L166/(3.14*H166^2/4))</f>
        <v>0.240219395095016</v>
      </c>
    </row>
    <row r="167" customFormat="false" ht="14.25" hidden="false" customHeight="false" outlineLevel="0" collapsed="false">
      <c r="A167" s="27" t="n">
        <v>15.3</v>
      </c>
      <c r="B167" s="27" t="n">
        <v>3.5139</v>
      </c>
      <c r="C167" s="28" t="n">
        <v>36135</v>
      </c>
      <c r="G167" s="20" t="n">
        <f aca="false">$G$11</f>
        <v>14.8</v>
      </c>
      <c r="H167" s="20" t="n">
        <f aca="false">$H$11</f>
        <v>9.2</v>
      </c>
      <c r="I167" s="6" t="n">
        <f aca="false">(3.14*POWER(H167,2)*0.25*G167)</f>
        <v>983.34752</v>
      </c>
      <c r="J167" s="6" t="n">
        <f aca="false">B167-C167/(2*10^5/1.8467)</f>
        <v>3.1802474775</v>
      </c>
      <c r="K167" s="24" t="n">
        <f aca="false">G167-J167</f>
        <v>11.6197525225</v>
      </c>
      <c r="L167" s="6" t="n">
        <f aca="false">I167/K167</f>
        <v>84.6272343662989</v>
      </c>
      <c r="M167" s="29" t="n">
        <f aca="false">C167/L167</f>
        <v>426.990203219852</v>
      </c>
      <c r="N167" s="17" t="n">
        <f aca="false">J167/G167</f>
        <v>0.214881586317568</v>
      </c>
      <c r="O167" s="18" t="n">
        <f aca="false">LN(L167/(3.14*H167^2/4))</f>
        <v>0.241920727120432</v>
      </c>
    </row>
    <row r="168" customFormat="false" ht="14.25" hidden="false" customHeight="false" outlineLevel="0" collapsed="false">
      <c r="A168" s="27" t="n">
        <v>15.4</v>
      </c>
      <c r="B168" s="27" t="n">
        <v>3.5347</v>
      </c>
      <c r="C168" s="28" t="n">
        <v>36233</v>
      </c>
      <c r="G168" s="20" t="n">
        <f aca="false">$G$11</f>
        <v>14.8</v>
      </c>
      <c r="H168" s="20" t="n">
        <f aca="false">$H$11</f>
        <v>9.2</v>
      </c>
      <c r="I168" s="6" t="n">
        <f aca="false">(3.14*POWER(H168,2)*0.25*G168)</f>
        <v>983.34752</v>
      </c>
      <c r="J168" s="6" t="n">
        <f aca="false">B168-C168/(2*10^5/1.8467)</f>
        <v>3.2001425945</v>
      </c>
      <c r="K168" s="24" t="n">
        <f aca="false">G168-J168</f>
        <v>11.5998574055</v>
      </c>
      <c r="L168" s="6" t="n">
        <f aca="false">I168/K168</f>
        <v>84.7723800064777</v>
      </c>
      <c r="M168" s="29" t="n">
        <f aca="false">C168/L168</f>
        <v>427.415155705565</v>
      </c>
      <c r="N168" s="17" t="n">
        <f aca="false">J168/G168</f>
        <v>0.21622585097973</v>
      </c>
      <c r="O168" s="18" t="n">
        <f aca="false">LN(L168/(3.14*H168^2/4))</f>
        <v>0.243634375362616</v>
      </c>
    </row>
    <row r="169" customFormat="false" ht="14.25" hidden="false" customHeight="false" outlineLevel="0" collapsed="false">
      <c r="A169" s="27" t="n">
        <v>15.5</v>
      </c>
      <c r="B169" s="27" t="n">
        <v>3.5555</v>
      </c>
      <c r="C169" s="28" t="n">
        <v>36329</v>
      </c>
      <c r="G169" s="20" t="n">
        <f aca="false">$G$11</f>
        <v>14.8</v>
      </c>
      <c r="H169" s="20" t="n">
        <f aca="false">$H$11</f>
        <v>9.2</v>
      </c>
      <c r="I169" s="6" t="n">
        <f aca="false">(3.14*POWER(H169,2)*0.25*G169)</f>
        <v>983.34752</v>
      </c>
      <c r="J169" s="6" t="n">
        <f aca="false">B169-C169/(2*10^5/1.8467)</f>
        <v>3.2200561785</v>
      </c>
      <c r="K169" s="24" t="n">
        <f aca="false">G169-J169</f>
        <v>11.5799438215</v>
      </c>
      <c r="L169" s="6" t="n">
        <f aca="false">I169/K169</f>
        <v>84.9181598078446</v>
      </c>
      <c r="M169" s="29" t="n">
        <f aca="false">C169/L169</f>
        <v>427.811908338645</v>
      </c>
      <c r="N169" s="17" t="n">
        <f aca="false">J169/G169</f>
        <v>0.217571363412162</v>
      </c>
      <c r="O169" s="18" t="n">
        <f aca="false">LN(L169/(3.14*H169^2/4))</f>
        <v>0.245352559975503</v>
      </c>
    </row>
    <row r="170" customFormat="false" ht="14.25" hidden="false" customHeight="false" outlineLevel="0" collapsed="false">
      <c r="A170" s="27" t="n">
        <v>15.6</v>
      </c>
      <c r="B170" s="27" t="n">
        <v>3.5763</v>
      </c>
      <c r="C170" s="28" t="n">
        <v>36426</v>
      </c>
      <c r="G170" s="20" t="n">
        <f aca="false">$G$11</f>
        <v>14.8</v>
      </c>
      <c r="H170" s="20" t="n">
        <f aca="false">$H$11</f>
        <v>9.2</v>
      </c>
      <c r="I170" s="6" t="n">
        <f aca="false">(3.14*POWER(H170,2)*0.25*G170)</f>
        <v>983.34752</v>
      </c>
      <c r="J170" s="6" t="n">
        <f aca="false">B170-C170/(2*10^5/1.8467)</f>
        <v>3.239960529</v>
      </c>
      <c r="K170" s="24" t="n">
        <f aca="false">G170-J170</f>
        <v>11.560039471</v>
      </c>
      <c r="L170" s="6" t="n">
        <f aca="false">I170/K170</f>
        <v>85.0643739121191</v>
      </c>
      <c r="M170" s="29" t="n">
        <f aca="false">C170/L170</f>
        <v>428.21687064472</v>
      </c>
      <c r="N170" s="17" t="n">
        <f aca="false">J170/G170</f>
        <v>0.218916251959459</v>
      </c>
      <c r="O170" s="18" t="n">
        <f aca="false">LN(L170/(3.14*H170^2/4))</f>
        <v>0.2470729030853</v>
      </c>
    </row>
    <row r="171" customFormat="false" ht="14.25" hidden="false" customHeight="false" outlineLevel="0" collapsed="false">
      <c r="A171" s="27" t="n">
        <v>15.7</v>
      </c>
      <c r="B171" s="27" t="n">
        <v>3.597</v>
      </c>
      <c r="C171" s="28" t="n">
        <v>36525</v>
      </c>
      <c r="G171" s="20" t="n">
        <f aca="false">$G$11</f>
        <v>14.8</v>
      </c>
      <c r="H171" s="20" t="n">
        <f aca="false">$H$11</f>
        <v>9.2</v>
      </c>
      <c r="I171" s="6" t="n">
        <f aca="false">(3.14*POWER(H171,2)*0.25*G171)</f>
        <v>983.34752</v>
      </c>
      <c r="J171" s="6" t="n">
        <f aca="false">B171-C171/(2*10^5/1.8467)</f>
        <v>3.2597464125</v>
      </c>
      <c r="K171" s="24" t="n">
        <f aca="false">G171-J171</f>
        <v>11.5402535875</v>
      </c>
      <c r="L171" s="6" t="n">
        <f aca="false">I171/K171</f>
        <v>85.2102176563198</v>
      </c>
      <c r="M171" s="29" t="n">
        <f aca="false">C171/L171</f>
        <v>428.645777520685</v>
      </c>
      <c r="N171" s="17" t="n">
        <f aca="false">J171/G171</f>
        <v>0.22025313597973</v>
      </c>
      <c r="O171" s="18" t="n">
        <f aca="false">LN(L171/(3.14*H171^2/4))</f>
        <v>0.248785945278175</v>
      </c>
    </row>
    <row r="172" customFormat="false" ht="14.25" hidden="false" customHeight="false" outlineLevel="0" collapsed="false">
      <c r="A172" s="27" t="n">
        <v>15.8</v>
      </c>
      <c r="B172" s="27" t="n">
        <v>3.6178</v>
      </c>
      <c r="C172" s="28" t="n">
        <v>36618</v>
      </c>
      <c r="G172" s="20" t="n">
        <f aca="false">$G$11</f>
        <v>14.8</v>
      </c>
      <c r="H172" s="20" t="n">
        <f aca="false">$H$11</f>
        <v>9.2</v>
      </c>
      <c r="I172" s="6" t="n">
        <f aca="false">(3.14*POWER(H172,2)*0.25*G172)</f>
        <v>983.34752</v>
      </c>
      <c r="J172" s="6" t="n">
        <f aca="false">B172-C172/(2*10^5/1.8467)</f>
        <v>3.279687697</v>
      </c>
      <c r="K172" s="24" t="n">
        <f aca="false">G172-J172</f>
        <v>11.520312303</v>
      </c>
      <c r="L172" s="6" t="n">
        <f aca="false">I172/K172</f>
        <v>85.3577137612777</v>
      </c>
      <c r="M172" s="29" t="n">
        <f aca="false">C172/L172</f>
        <v>428.994620244991</v>
      </c>
      <c r="N172" s="17" t="n">
        <f aca="false">J172/G172</f>
        <v>0.221600520067568</v>
      </c>
      <c r="O172" s="18" t="n">
        <f aca="false">LN(L172/(3.14*H172^2/4))</f>
        <v>0.250515416234367</v>
      </c>
    </row>
    <row r="173" customFormat="false" ht="14.25" hidden="false" customHeight="false" outlineLevel="0" collapsed="false">
      <c r="A173" s="27" t="n">
        <v>15.9</v>
      </c>
      <c r="B173" s="27" t="n">
        <v>3.6393</v>
      </c>
      <c r="C173" s="28" t="n">
        <v>36718</v>
      </c>
      <c r="G173" s="20" t="n">
        <f aca="false">$G$11</f>
        <v>14.8</v>
      </c>
      <c r="H173" s="20" t="n">
        <f aca="false">$H$11</f>
        <v>9.2</v>
      </c>
      <c r="I173" s="6" t="n">
        <f aca="false">(3.14*POWER(H173,2)*0.25*G173)</f>
        <v>983.34752</v>
      </c>
      <c r="J173" s="6" t="n">
        <f aca="false">B173-C173/(2*10^5/1.8467)</f>
        <v>3.300264347</v>
      </c>
      <c r="K173" s="24" t="n">
        <f aca="false">G173-J173</f>
        <v>11.499735653</v>
      </c>
      <c r="L173" s="6" t="n">
        <f aca="false">I173/K173</f>
        <v>85.5104456025881</v>
      </c>
      <c r="M173" s="29" t="n">
        <f aca="false">C173/L173</f>
        <v>429.39783252502</v>
      </c>
      <c r="N173" s="17" t="n">
        <f aca="false">J173/G173</f>
        <v>0.222990834256757</v>
      </c>
      <c r="O173" s="18" t="n">
        <f aca="false">LN(L173/(3.14*H173^2/4))</f>
        <v>0.252303132360715</v>
      </c>
    </row>
    <row r="174" customFormat="false" ht="14.25" hidden="false" customHeight="false" outlineLevel="0" collapsed="false">
      <c r="A174" s="27" t="n">
        <v>16</v>
      </c>
      <c r="B174" s="27" t="n">
        <v>3.66</v>
      </c>
      <c r="C174" s="28" t="n">
        <v>36815</v>
      </c>
      <c r="G174" s="20" t="n">
        <f aca="false">$G$11</f>
        <v>14.8</v>
      </c>
      <c r="H174" s="20" t="n">
        <f aca="false">$H$11</f>
        <v>9.2</v>
      </c>
      <c r="I174" s="6" t="n">
        <f aca="false">(3.14*POWER(H174,2)*0.25*G174)</f>
        <v>983.34752</v>
      </c>
      <c r="J174" s="6" t="n">
        <f aca="false">B174-C174/(2*10^5/1.8467)</f>
        <v>3.3200686975</v>
      </c>
      <c r="K174" s="24" t="n">
        <f aca="false">G174-J174</f>
        <v>11.4799313025</v>
      </c>
      <c r="L174" s="6" t="n">
        <f aca="false">I174/K174</f>
        <v>85.6579620634015</v>
      </c>
      <c r="M174" s="29" t="n">
        <f aca="false">C174/L174</f>
        <v>429.790752817008</v>
      </c>
      <c r="N174" s="17" t="n">
        <f aca="false">J174/G174</f>
        <v>0.224328966047297</v>
      </c>
      <c r="O174" s="18" t="n">
        <f aca="false">LN(L174/(3.14*H174^2/4))</f>
        <v>0.254026773999341</v>
      </c>
    </row>
    <row r="175" customFormat="false" ht="14.25" hidden="false" customHeight="false" outlineLevel="0" collapsed="false">
      <c r="A175" s="27" t="n">
        <v>16.1</v>
      </c>
      <c r="B175" s="27" t="n">
        <v>3.6806</v>
      </c>
      <c r="C175" s="28" t="n">
        <v>36907</v>
      </c>
      <c r="G175" s="20" t="n">
        <f aca="false">$G$11</f>
        <v>14.8</v>
      </c>
      <c r="H175" s="20" t="n">
        <f aca="false">$H$11</f>
        <v>9.2</v>
      </c>
      <c r="I175" s="6" t="n">
        <f aca="false">(3.14*POWER(H175,2)*0.25*G175)</f>
        <v>983.34752</v>
      </c>
      <c r="J175" s="6" t="n">
        <f aca="false">B175-C175/(2*10^5/1.8467)</f>
        <v>3.3398192155</v>
      </c>
      <c r="K175" s="24" t="n">
        <f aca="false">G175-J175</f>
        <v>11.4601807845</v>
      </c>
      <c r="L175" s="6" t="n">
        <f aca="false">I175/K175</f>
        <v>85.8055853124051</v>
      </c>
      <c r="M175" s="29" t="n">
        <f aca="false">C175/L175</f>
        <v>430.123515452138</v>
      </c>
      <c r="N175" s="17" t="n">
        <f aca="false">J175/G175</f>
        <v>0.225663460506757</v>
      </c>
      <c r="O175" s="18" t="n">
        <f aca="false">LN(L175/(3.14*H175^2/4))</f>
        <v>0.255748694346124</v>
      </c>
    </row>
    <row r="176" customFormat="false" ht="14.25" hidden="false" customHeight="false" outlineLevel="0" collapsed="false">
      <c r="A176" s="27" t="n">
        <v>16.2</v>
      </c>
      <c r="B176" s="27" t="n">
        <v>3.7013</v>
      </c>
      <c r="C176" s="28" t="n">
        <v>37000</v>
      </c>
      <c r="G176" s="20" t="n">
        <f aca="false">$G$11</f>
        <v>14.8</v>
      </c>
      <c r="H176" s="20" t="n">
        <f aca="false">$H$11</f>
        <v>9.2</v>
      </c>
      <c r="I176" s="6" t="n">
        <f aca="false">(3.14*POWER(H176,2)*0.25*G176)</f>
        <v>983.34752</v>
      </c>
      <c r="J176" s="6" t="n">
        <f aca="false">B176-C176/(2*10^5/1.8467)</f>
        <v>3.3596605</v>
      </c>
      <c r="K176" s="24" t="n">
        <f aca="false">G176-J176</f>
        <v>11.4403395</v>
      </c>
      <c r="L176" s="6" t="n">
        <f aca="false">I176/K176</f>
        <v>85.9544002168817</v>
      </c>
      <c r="M176" s="29" t="n">
        <f aca="false">C176/L176</f>
        <v>430.460801385862</v>
      </c>
      <c r="N176" s="17" t="n">
        <f aca="false">J176/G176</f>
        <v>0.227004087837838</v>
      </c>
      <c r="O176" s="18" t="n">
        <f aca="false">LN(L176/(3.14*H176^2/4))</f>
        <v>0.257481518685332</v>
      </c>
    </row>
    <row r="177" customFormat="false" ht="14.25" hidden="false" customHeight="false" outlineLevel="0" collapsed="false">
      <c r="A177" s="27" t="n">
        <v>16.3</v>
      </c>
      <c r="B177" s="27" t="n">
        <v>3.7219</v>
      </c>
      <c r="C177" s="28" t="n">
        <v>37095</v>
      </c>
      <c r="G177" s="20" t="n">
        <f aca="false">$G$11</f>
        <v>14.8</v>
      </c>
      <c r="H177" s="20" t="n">
        <f aca="false">$H$11</f>
        <v>9.2</v>
      </c>
      <c r="I177" s="6" t="n">
        <f aca="false">(3.14*POWER(H177,2)*0.25*G177)</f>
        <v>983.34752</v>
      </c>
      <c r="J177" s="6" t="n">
        <f aca="false">B177-C177/(2*10^5/1.8467)</f>
        <v>3.3793833175</v>
      </c>
      <c r="K177" s="24" t="n">
        <f aca="false">G177-J177</f>
        <v>11.4206166825</v>
      </c>
      <c r="L177" s="6" t="n">
        <f aca="false">I177/K177</f>
        <v>86.1028390443048</v>
      </c>
      <c r="M177" s="29" t="n">
        <f aca="false">C177/L177</f>
        <v>430.822031093685</v>
      </c>
      <c r="N177" s="17" t="n">
        <f aca="false">J177/G177</f>
        <v>0.228336710641892</v>
      </c>
      <c r="O177" s="18" t="n">
        <f aca="false">LN(L177/(3.14*H177^2/4))</f>
        <v>0.259206977781251</v>
      </c>
    </row>
    <row r="178" customFormat="false" ht="14.25" hidden="false" customHeight="false" outlineLevel="0" collapsed="false">
      <c r="A178" s="27" t="n">
        <v>16.4</v>
      </c>
      <c r="B178" s="27" t="n">
        <v>3.7425</v>
      </c>
      <c r="C178" s="28" t="n">
        <v>37187</v>
      </c>
      <c r="G178" s="20" t="n">
        <f aca="false">$G$11</f>
        <v>14.8</v>
      </c>
      <c r="H178" s="20" t="n">
        <f aca="false">$H$11</f>
        <v>9.2</v>
      </c>
      <c r="I178" s="6" t="n">
        <f aca="false">(3.14*POWER(H178,2)*0.25*G178)</f>
        <v>983.34752</v>
      </c>
      <c r="J178" s="6" t="n">
        <f aca="false">B178-C178/(2*10^5/1.8467)</f>
        <v>3.3991338355</v>
      </c>
      <c r="K178" s="24" t="n">
        <f aca="false">G178-J178</f>
        <v>11.4008661645</v>
      </c>
      <c r="L178" s="6" t="n">
        <f aca="false">I178/K178</f>
        <v>86.2520010156725</v>
      </c>
      <c r="M178" s="29" t="n">
        <f aca="false">C178/L178</f>
        <v>431.143620578065</v>
      </c>
      <c r="N178" s="17" t="n">
        <f aca="false">J178/G178</f>
        <v>0.229671205101351</v>
      </c>
      <c r="O178" s="18" t="n">
        <f aca="false">LN(L178/(3.14*H178^2/4))</f>
        <v>0.260937848913798</v>
      </c>
    </row>
    <row r="179" customFormat="false" ht="14.25" hidden="false" customHeight="false" outlineLevel="0" collapsed="false">
      <c r="A179" s="27" t="n">
        <v>16.5</v>
      </c>
      <c r="B179" s="27" t="n">
        <v>3.7632</v>
      </c>
      <c r="C179" s="28" t="n">
        <v>37283</v>
      </c>
      <c r="G179" s="20" t="n">
        <f aca="false">$G$11</f>
        <v>14.8</v>
      </c>
      <c r="H179" s="20" t="n">
        <f aca="false">$H$11</f>
        <v>9.2</v>
      </c>
      <c r="I179" s="6" t="n">
        <f aca="false">(3.14*POWER(H179,2)*0.25*G179)</f>
        <v>983.34752</v>
      </c>
      <c r="J179" s="6" t="n">
        <f aca="false">B179-C179/(2*10^5/1.8467)</f>
        <v>3.4189474195</v>
      </c>
      <c r="K179" s="24" t="n">
        <f aca="false">G179-J179</f>
        <v>11.3810525805</v>
      </c>
      <c r="L179" s="6" t="n">
        <f aca="false">I179/K179</f>
        <v>86.4021594702798</v>
      </c>
      <c r="M179" s="29" t="n">
        <f aca="false">C179/L179</f>
        <v>431.505418713805</v>
      </c>
      <c r="N179" s="17" t="n">
        <f aca="false">J179/G179</f>
        <v>0.231009960777027</v>
      </c>
      <c r="O179" s="18" t="n">
        <f aca="false">LN(L179/(3.14*H179^2/4))</f>
        <v>0.262677262456387</v>
      </c>
    </row>
    <row r="180" customFormat="false" ht="14.25" hidden="false" customHeight="false" outlineLevel="0" collapsed="false">
      <c r="A180" s="27" t="n">
        <v>16.6</v>
      </c>
      <c r="B180" s="27" t="n">
        <v>3.7839</v>
      </c>
      <c r="C180" s="28" t="n">
        <v>37382</v>
      </c>
      <c r="G180" s="20" t="n">
        <f aca="false">$G$11</f>
        <v>14.8</v>
      </c>
      <c r="H180" s="20" t="n">
        <f aca="false">$H$11</f>
        <v>9.2</v>
      </c>
      <c r="I180" s="6" t="n">
        <f aca="false">(3.14*POWER(H180,2)*0.25*G180)</f>
        <v>983.34752</v>
      </c>
      <c r="J180" s="6" t="n">
        <f aca="false">B180-C180/(2*10^5/1.8467)</f>
        <v>3.438733303</v>
      </c>
      <c r="K180" s="24" t="n">
        <f aca="false">G180-J180</f>
        <v>11.361266697</v>
      </c>
      <c r="L180" s="6" t="n">
        <f aca="false">I180/K180</f>
        <v>86.5526306375378</v>
      </c>
      <c r="M180" s="29" t="n">
        <f aca="false">C180/L180</f>
        <v>431.899062161924</v>
      </c>
      <c r="N180" s="17" t="n">
        <f aca="false">J180/G180</f>
        <v>0.232346844797297</v>
      </c>
      <c r="O180" s="18" t="n">
        <f aca="false">LN(L180/(3.14*H180^2/4))</f>
        <v>0.264417268675681</v>
      </c>
    </row>
    <row r="181" customFormat="false" ht="14.25" hidden="false" customHeight="false" outlineLevel="0" collapsed="false">
      <c r="A181" s="27" t="n">
        <v>16.7</v>
      </c>
      <c r="B181" s="27" t="n">
        <v>3.8053</v>
      </c>
      <c r="C181" s="28" t="n">
        <v>37483</v>
      </c>
      <c r="G181" s="20" t="n">
        <f aca="false">$G$11</f>
        <v>14.8</v>
      </c>
      <c r="H181" s="20" t="n">
        <f aca="false">$H$11</f>
        <v>9.2</v>
      </c>
      <c r="I181" s="6" t="n">
        <f aca="false">(3.14*POWER(H181,2)*0.25*G181)</f>
        <v>983.34752</v>
      </c>
      <c r="J181" s="6" t="n">
        <f aca="false">B181-C181/(2*10^5/1.8467)</f>
        <v>3.4592007195</v>
      </c>
      <c r="K181" s="24" t="n">
        <f aca="false">G181-J181</f>
        <v>11.3407992805</v>
      </c>
      <c r="L181" s="6" t="n">
        <f aca="false">I181/K181</f>
        <v>86.7088373295542</v>
      </c>
      <c r="M181" s="29" t="n">
        <f aca="false">C181/L181</f>
        <v>432.285810240292</v>
      </c>
      <c r="N181" s="17" t="n">
        <f aca="false">J181/G181</f>
        <v>0.233729778344595</v>
      </c>
      <c r="O181" s="18" t="n">
        <f aca="false">LN(L181/(3.14*H181^2/4))</f>
        <v>0.266220401665052</v>
      </c>
    </row>
    <row r="182" customFormat="false" ht="14.25" hidden="false" customHeight="false" outlineLevel="0" collapsed="false">
      <c r="A182" s="27" t="n">
        <v>16.8</v>
      </c>
      <c r="B182" s="27" t="n">
        <v>3.826</v>
      </c>
      <c r="C182" s="28" t="n">
        <v>37578</v>
      </c>
      <c r="G182" s="20" t="n">
        <f aca="false">$G$11</f>
        <v>14.8</v>
      </c>
      <c r="H182" s="20" t="n">
        <f aca="false">$H$11</f>
        <v>9.2</v>
      </c>
      <c r="I182" s="6" t="n">
        <f aca="false">(3.14*POWER(H182,2)*0.25*G182)</f>
        <v>983.34752</v>
      </c>
      <c r="J182" s="6" t="n">
        <f aca="false">B182-C182/(2*10^5/1.8467)</f>
        <v>3.479023537</v>
      </c>
      <c r="K182" s="24" t="n">
        <f aca="false">G182-J182</f>
        <v>11.320976463</v>
      </c>
      <c r="L182" s="6" t="n">
        <f aca="false">I182/K182</f>
        <v>86.8606628777866</v>
      </c>
      <c r="M182" s="29" t="n">
        <f aca="false">C182/L182</f>
        <v>432.623914612216</v>
      </c>
      <c r="N182" s="17" t="n">
        <f aca="false">J182/G182</f>
        <v>0.235069157905405</v>
      </c>
      <c r="O182" s="18" t="n">
        <f aca="false">LN(L182/(3.14*H182^2/4))</f>
        <v>0.267969851732879</v>
      </c>
    </row>
    <row r="183" customFormat="false" ht="14.25" hidden="false" customHeight="false" outlineLevel="0" collapsed="false">
      <c r="A183" s="27" t="n">
        <v>16.9</v>
      </c>
      <c r="B183" s="27" t="n">
        <v>3.8468</v>
      </c>
      <c r="C183" s="28" t="n">
        <v>37675</v>
      </c>
      <c r="G183" s="20" t="n">
        <f aca="false">$G$11</f>
        <v>14.8</v>
      </c>
      <c r="H183" s="20" t="n">
        <f aca="false">$H$11</f>
        <v>9.2</v>
      </c>
      <c r="I183" s="6" t="n">
        <f aca="false">(3.14*POWER(H183,2)*0.25*G183)</f>
        <v>983.34752</v>
      </c>
      <c r="J183" s="6" t="n">
        <f aca="false">B183-C183/(2*10^5/1.8467)</f>
        <v>3.4989278875</v>
      </c>
      <c r="K183" s="24" t="n">
        <f aca="false">G183-J183</f>
        <v>11.3010721125</v>
      </c>
      <c r="L183" s="6" t="n">
        <f aca="false">I183/K183</f>
        <v>87.0136488123396</v>
      </c>
      <c r="M183" s="29" t="n">
        <f aca="false">C183/L183</f>
        <v>432.978050159152</v>
      </c>
      <c r="N183" s="17" t="n">
        <f aca="false">J183/G183</f>
        <v>0.236414046452703</v>
      </c>
      <c r="O183" s="18" t="n">
        <f aca="false">LN(L183/(3.14*H183^2/4))</f>
        <v>0.269729582339943</v>
      </c>
    </row>
    <row r="184" customFormat="false" ht="14.25" hidden="false" customHeight="false" outlineLevel="0" collapsed="false">
      <c r="A184" s="27" t="n">
        <v>17</v>
      </c>
      <c r="B184" s="27" t="n">
        <v>3.8675</v>
      </c>
      <c r="C184" s="28" t="n">
        <v>37768</v>
      </c>
      <c r="G184" s="20" t="n">
        <f aca="false">$G$11</f>
        <v>14.8</v>
      </c>
      <c r="H184" s="20" t="n">
        <f aca="false">$H$11</f>
        <v>9.2</v>
      </c>
      <c r="I184" s="6" t="n">
        <f aca="false">(3.14*POWER(H184,2)*0.25*G184)</f>
        <v>983.34752</v>
      </c>
      <c r="J184" s="6" t="n">
        <f aca="false">B184-C184/(2*10^5/1.8467)</f>
        <v>3.518769172</v>
      </c>
      <c r="K184" s="24" t="n">
        <f aca="false">G184-J184</f>
        <v>11.281230828</v>
      </c>
      <c r="L184" s="6" t="n">
        <f aca="false">I184/K184</f>
        <v>87.1666873050175</v>
      </c>
      <c r="M184" s="29" t="n">
        <f aca="false">C184/L184</f>
        <v>433.284792249137</v>
      </c>
      <c r="N184" s="17" t="n">
        <f aca="false">J184/G184</f>
        <v>0.237754673783784</v>
      </c>
      <c r="O184" s="18" t="n">
        <f aca="false">LN(L184/(3.14*H184^2/4))</f>
        <v>0.271486824695423</v>
      </c>
    </row>
    <row r="185" customFormat="false" ht="14.25" hidden="false" customHeight="false" outlineLevel="0" collapsed="false">
      <c r="A185" s="27" t="n">
        <v>17.1</v>
      </c>
      <c r="B185" s="27" t="n">
        <v>3.8881</v>
      </c>
      <c r="C185" s="28" t="n">
        <v>37861</v>
      </c>
      <c r="G185" s="20" t="n">
        <f aca="false">$G$11</f>
        <v>14.8</v>
      </c>
      <c r="H185" s="20" t="n">
        <f aca="false">$H$11</f>
        <v>9.2</v>
      </c>
      <c r="I185" s="6" t="n">
        <f aca="false">(3.14*POWER(H185,2)*0.25*G185)</f>
        <v>983.34752</v>
      </c>
      <c r="J185" s="6" t="n">
        <f aca="false">B185-C185/(2*10^5/1.8467)</f>
        <v>3.5385104565</v>
      </c>
      <c r="K185" s="24" t="n">
        <f aca="false">G185-J185</f>
        <v>11.2614895435</v>
      </c>
      <c r="L185" s="6" t="n">
        <f aca="false">I185/K185</f>
        <v>87.3194896822132</v>
      </c>
      <c r="M185" s="29" t="n">
        <f aca="false">C185/L185</f>
        <v>433.591631579499</v>
      </c>
      <c r="N185" s="17" t="n">
        <f aca="false">J185/G185</f>
        <v>0.239088544358108</v>
      </c>
      <c r="O185" s="18" t="n">
        <f aca="false">LN(L185/(3.14*H185^2/4))</f>
        <v>0.27323828052872</v>
      </c>
    </row>
    <row r="186" customFormat="false" ht="14.25" hidden="false" customHeight="false" outlineLevel="0" collapsed="false">
      <c r="A186" s="27" t="n">
        <v>17.2</v>
      </c>
      <c r="B186" s="27" t="n">
        <v>3.9087</v>
      </c>
      <c r="C186" s="28" t="n">
        <v>37956</v>
      </c>
      <c r="G186" s="20" t="n">
        <f aca="false">$G$11</f>
        <v>14.8</v>
      </c>
      <c r="H186" s="20" t="n">
        <f aca="false">$H$11</f>
        <v>9.2</v>
      </c>
      <c r="I186" s="6" t="n">
        <f aca="false">(3.14*POWER(H186,2)*0.25*G186)</f>
        <v>983.34752</v>
      </c>
      <c r="J186" s="6" t="n">
        <f aca="false">B186-C186/(2*10^5/1.8467)</f>
        <v>3.558233274</v>
      </c>
      <c r="K186" s="24" t="n">
        <f aca="false">G186-J186</f>
        <v>11.241766726</v>
      </c>
      <c r="L186" s="6" t="n">
        <f aca="false">I186/K186</f>
        <v>87.4726850296324</v>
      </c>
      <c r="M186" s="29" t="n">
        <f aca="false">C186/L186</f>
        <v>433.91831389584</v>
      </c>
      <c r="N186" s="17" t="n">
        <f aca="false">J186/G186</f>
        <v>0.240421167162162</v>
      </c>
      <c r="O186" s="18" t="n">
        <f aca="false">LN(L186/(3.14*H186^2/4))</f>
        <v>0.274991166627855</v>
      </c>
    </row>
    <row r="187" customFormat="false" ht="14.25" hidden="false" customHeight="false" outlineLevel="0" collapsed="false">
      <c r="A187" s="27" t="n">
        <v>17.3</v>
      </c>
      <c r="B187" s="27" t="n">
        <v>3.9294</v>
      </c>
      <c r="C187" s="28" t="n">
        <v>38052</v>
      </c>
      <c r="G187" s="20" t="n">
        <f aca="false">$G$11</f>
        <v>14.8</v>
      </c>
      <c r="H187" s="20" t="n">
        <f aca="false">$H$11</f>
        <v>9.2</v>
      </c>
      <c r="I187" s="6" t="n">
        <f aca="false">(3.14*POWER(H187,2)*0.25*G187)</f>
        <v>983.34752</v>
      </c>
      <c r="J187" s="6" t="n">
        <f aca="false">B187-C187/(2*10^5/1.8467)</f>
        <v>3.578046858</v>
      </c>
      <c r="K187" s="24" t="n">
        <f aca="false">G187-J187</f>
        <v>11.221953142</v>
      </c>
      <c r="L187" s="6" t="n">
        <f aca="false">I187/K187</f>
        <v>87.6271276093339</v>
      </c>
      <c r="M187" s="29" t="n">
        <f aca="false">C187/L187</f>
        <v>434.249085165114</v>
      </c>
      <c r="N187" s="17" t="n">
        <f aca="false">J187/G187</f>
        <v>0.241759922837838</v>
      </c>
      <c r="O187" s="18" t="n">
        <f aca="false">LN(L187/(3.14*H187^2/4))</f>
        <v>0.276755218998038</v>
      </c>
    </row>
    <row r="188" customFormat="false" ht="14.25" hidden="false" customHeight="false" outlineLevel="0" collapsed="false">
      <c r="A188" s="27" t="n">
        <v>17.4</v>
      </c>
      <c r="B188" s="27" t="n">
        <v>3.95</v>
      </c>
      <c r="C188" s="28" t="n">
        <v>38141</v>
      </c>
      <c r="G188" s="20" t="n">
        <f aca="false">$G$11</f>
        <v>14.8</v>
      </c>
      <c r="H188" s="20" t="n">
        <f aca="false">$H$11</f>
        <v>9.2</v>
      </c>
      <c r="I188" s="6" t="n">
        <f aca="false">(3.14*POWER(H188,2)*0.25*G188)</f>
        <v>983.34752</v>
      </c>
      <c r="J188" s="6" t="n">
        <f aca="false">B188-C188/(2*10^5/1.8467)</f>
        <v>3.5978250765</v>
      </c>
      <c r="K188" s="24" t="n">
        <f aca="false">G188-J188</f>
        <v>11.2021749235</v>
      </c>
      <c r="L188" s="6" t="n">
        <f aca="false">I188/K188</f>
        <v>87.7818393941632</v>
      </c>
      <c r="M188" s="29" t="n">
        <f aca="false">C188/L188</f>
        <v>434.497616628162</v>
      </c>
      <c r="N188" s="17" t="n">
        <f aca="false">J188/G188</f>
        <v>0.243096288952703</v>
      </c>
      <c r="O188" s="18" t="n">
        <f aca="false">LN(L188/(3.14*H188^2/4))</f>
        <v>0.278519231723166</v>
      </c>
    </row>
    <row r="189" customFormat="false" ht="14.25" hidden="false" customHeight="false" outlineLevel="0" collapsed="false">
      <c r="A189" s="27" t="n">
        <v>17.5</v>
      </c>
      <c r="B189" s="27" t="n">
        <v>3.9713</v>
      </c>
      <c r="C189" s="28" t="n">
        <v>38243</v>
      </c>
      <c r="G189" s="20" t="n">
        <f aca="false">$G$11</f>
        <v>14.8</v>
      </c>
      <c r="H189" s="20" t="n">
        <f aca="false">$H$11</f>
        <v>9.2</v>
      </c>
      <c r="I189" s="6" t="n">
        <f aca="false">(3.14*POWER(H189,2)*0.25*G189)</f>
        <v>983.34752</v>
      </c>
      <c r="J189" s="6" t="n">
        <f aca="false">B189-C189/(2*10^5/1.8467)</f>
        <v>3.6181832595</v>
      </c>
      <c r="K189" s="24" t="n">
        <f aca="false">G189-J189</f>
        <v>11.1818167405</v>
      </c>
      <c r="L189" s="6" t="n">
        <f aca="false">I189/K189</f>
        <v>87.9416594656182</v>
      </c>
      <c r="M189" s="29" t="n">
        <f aca="false">C189/L189</f>
        <v>434.867845710275</v>
      </c>
      <c r="N189" s="17" t="n">
        <f aca="false">J189/G189</f>
        <v>0.244471841858108</v>
      </c>
      <c r="O189" s="18" t="n">
        <f aca="false">LN(L189/(3.14*H189^2/4))</f>
        <v>0.280338227094405</v>
      </c>
    </row>
    <row r="190" customFormat="false" ht="14.25" hidden="false" customHeight="false" outlineLevel="0" collapsed="false">
      <c r="A190" s="27" t="n">
        <v>17.6</v>
      </c>
      <c r="B190" s="27" t="n">
        <v>3.9919</v>
      </c>
      <c r="C190" s="28" t="n">
        <v>38330</v>
      </c>
      <c r="G190" s="20" t="n">
        <f aca="false">$G$11</f>
        <v>14.8</v>
      </c>
      <c r="H190" s="20" t="n">
        <f aca="false">$H$11</f>
        <v>9.2</v>
      </c>
      <c r="I190" s="6" t="n">
        <f aca="false">(3.14*POWER(H190,2)*0.25*G190)</f>
        <v>983.34752</v>
      </c>
      <c r="J190" s="6" t="n">
        <f aca="false">B190-C190/(2*10^5/1.8467)</f>
        <v>3.637979945</v>
      </c>
      <c r="K190" s="24" t="n">
        <f aca="false">G190-J190</f>
        <v>11.162020055</v>
      </c>
      <c r="L190" s="6" t="n">
        <f aca="false">I190/K190</f>
        <v>88.0976306398511</v>
      </c>
      <c r="M190" s="29" t="n">
        <f aca="false">C190/L190</f>
        <v>435.085480978434</v>
      </c>
      <c r="N190" s="17" t="n">
        <f aca="false">J190/G190</f>
        <v>0.245809455743243</v>
      </c>
      <c r="O190" s="18" t="n">
        <f aca="false">LN(L190/(3.14*H190^2/4))</f>
        <v>0.282110231684424</v>
      </c>
    </row>
    <row r="191" customFormat="false" ht="14.25" hidden="false" customHeight="false" outlineLevel="0" collapsed="false">
      <c r="A191" s="27" t="n">
        <v>17.7</v>
      </c>
      <c r="B191" s="27" t="n">
        <v>4.0125</v>
      </c>
      <c r="C191" s="28" t="n">
        <v>38428</v>
      </c>
      <c r="G191" s="20" t="n">
        <f aca="false">$G$11</f>
        <v>14.8</v>
      </c>
      <c r="H191" s="20" t="n">
        <f aca="false">$H$11</f>
        <v>9.2</v>
      </c>
      <c r="I191" s="6" t="n">
        <f aca="false">(3.14*POWER(H191,2)*0.25*G191)</f>
        <v>983.34752</v>
      </c>
      <c r="J191" s="6" t="n">
        <f aca="false">B191-C191/(2*10^5/1.8467)</f>
        <v>3.657675062</v>
      </c>
      <c r="K191" s="24" t="n">
        <f aca="false">G191-J191</f>
        <v>11.142324938</v>
      </c>
      <c r="L191" s="6" t="n">
        <f aca="false">I191/K191</f>
        <v>88.2533515645709</v>
      </c>
      <c r="M191" s="29" t="n">
        <f aca="false">C191/L191</f>
        <v>435.428222483811</v>
      </c>
      <c r="N191" s="17" t="n">
        <f aca="false">J191/G191</f>
        <v>0.247140206891892</v>
      </c>
      <c r="O191" s="18" t="n">
        <f aca="false">LN(L191/(3.14*H191^2/4))</f>
        <v>0.283876266250789</v>
      </c>
    </row>
    <row r="192" customFormat="false" ht="14.25" hidden="false" customHeight="false" outlineLevel="0" collapsed="false">
      <c r="A192" s="27" t="n">
        <v>17.8</v>
      </c>
      <c r="B192" s="27" t="n">
        <v>4.0331</v>
      </c>
      <c r="C192" s="28" t="n">
        <v>38524</v>
      </c>
      <c r="G192" s="20" t="n">
        <f aca="false">$G$11</f>
        <v>14.8</v>
      </c>
      <c r="H192" s="20" t="n">
        <f aca="false">$H$11</f>
        <v>9.2</v>
      </c>
      <c r="I192" s="6" t="n">
        <f aca="false">(3.14*POWER(H192,2)*0.25*G192)</f>
        <v>983.34752</v>
      </c>
      <c r="J192" s="6" t="n">
        <f aca="false">B192-C192/(2*10^5/1.8467)</f>
        <v>3.677388646</v>
      </c>
      <c r="K192" s="24" t="n">
        <f aca="false">G192-J192</f>
        <v>11.122611354</v>
      </c>
      <c r="L192" s="6" t="n">
        <f aca="false">I192/K192</f>
        <v>88.4097707546314</v>
      </c>
      <c r="M192" s="29" t="n">
        <f aca="false">C192/L192</f>
        <v>435.743692933192</v>
      </c>
      <c r="N192" s="17" t="n">
        <f aca="false">J192/G192</f>
        <v>0.248472205810811</v>
      </c>
      <c r="O192" s="18" t="n">
        <f aca="false">LN(L192/(3.14*H192^2/4))</f>
        <v>0.285647085524013</v>
      </c>
    </row>
    <row r="193" customFormat="false" ht="14.25" hidden="false" customHeight="false" outlineLevel="0" collapsed="false">
      <c r="A193" s="27" t="n">
        <v>17.9</v>
      </c>
      <c r="B193" s="27" t="n">
        <v>4.0539</v>
      </c>
      <c r="C193" s="28" t="n">
        <v>38618</v>
      </c>
      <c r="G193" s="20" t="n">
        <f aca="false">$G$11</f>
        <v>14.8</v>
      </c>
      <c r="H193" s="20" t="n">
        <f aca="false">$H$11</f>
        <v>9.2</v>
      </c>
      <c r="I193" s="6" t="n">
        <f aca="false">(3.14*POWER(H193,2)*0.25*G193)</f>
        <v>983.34752</v>
      </c>
      <c r="J193" s="6" t="n">
        <f aca="false">B193-C193/(2*10^5/1.8467)</f>
        <v>3.697320697</v>
      </c>
      <c r="K193" s="24" t="n">
        <f aca="false">G193-J193</f>
        <v>11.102679303</v>
      </c>
      <c r="L193" s="6" t="n">
        <f aca="false">I193/K193</f>
        <v>88.5684881246903</v>
      </c>
      <c r="M193" s="29" t="n">
        <f aca="false">C193/L193</f>
        <v>436.024152807396</v>
      </c>
      <c r="N193" s="17" t="n">
        <f aca="false">J193/G193</f>
        <v>0.249818966013513</v>
      </c>
      <c r="O193" s="18" t="n">
        <f aca="false">LN(L193/(3.14*H193^2/4))</f>
        <v>0.287440722930271</v>
      </c>
    </row>
    <row r="194" customFormat="false" ht="14.25" hidden="false" customHeight="false" outlineLevel="0" collapsed="false">
      <c r="A194" s="27" t="n">
        <v>18</v>
      </c>
      <c r="B194" s="27" t="n">
        <v>4.0746</v>
      </c>
      <c r="C194" s="28" t="n">
        <v>38710</v>
      </c>
      <c r="G194" s="20" t="n">
        <f aca="false">$G$11</f>
        <v>14.8</v>
      </c>
      <c r="H194" s="20" t="n">
        <f aca="false">$H$11</f>
        <v>9.2</v>
      </c>
      <c r="I194" s="6" t="n">
        <f aca="false">(3.14*POWER(H194,2)*0.25*G194)</f>
        <v>983.34752</v>
      </c>
      <c r="J194" s="6" t="n">
        <f aca="false">B194-C194/(2*10^5/1.8467)</f>
        <v>3.717171215</v>
      </c>
      <c r="K194" s="24" t="n">
        <f aca="false">G194-J194</f>
        <v>11.082828785</v>
      </c>
      <c r="L194" s="6" t="n">
        <f aca="false">I194/K194</f>
        <v>88.7271236501377</v>
      </c>
      <c r="M194" s="29" t="n">
        <f aca="false">C194/L194</f>
        <v>436.281470733104</v>
      </c>
      <c r="N194" s="17" t="n">
        <f aca="false">J194/G194</f>
        <v>0.25116021722973</v>
      </c>
      <c r="O194" s="18" t="n">
        <f aca="false">LN(L194/(3.14*H194^2/4))</f>
        <v>0.289230226530421</v>
      </c>
    </row>
    <row r="195" customFormat="false" ht="14.25" hidden="false" customHeight="false" outlineLevel="0" collapsed="false">
      <c r="A195" s="27" t="n">
        <v>18.1</v>
      </c>
      <c r="B195" s="27" t="n">
        <v>4.0953</v>
      </c>
      <c r="C195" s="28" t="n">
        <v>38805</v>
      </c>
      <c r="G195" s="20" t="n">
        <f aca="false">$G$11</f>
        <v>14.8</v>
      </c>
      <c r="H195" s="20" t="n">
        <f aca="false">$H$11</f>
        <v>9.2</v>
      </c>
      <c r="I195" s="6" t="n">
        <f aca="false">(3.14*POWER(H195,2)*0.25*G195)</f>
        <v>983.34752</v>
      </c>
      <c r="J195" s="6" t="n">
        <f aca="false">B195-C195/(2*10^5/1.8467)</f>
        <v>3.7369940325</v>
      </c>
      <c r="K195" s="24" t="n">
        <f aca="false">G195-J195</f>
        <v>11.0630059675</v>
      </c>
      <c r="L195" s="6" t="n">
        <f aca="false">I195/K195</f>
        <v>88.8861059000418</v>
      </c>
      <c r="M195" s="29" t="n">
        <f aca="false">C195/L195</f>
        <v>436.569918403656</v>
      </c>
      <c r="N195" s="17" t="n">
        <f aca="false">J195/G195</f>
        <v>0.252499596790541</v>
      </c>
      <c r="O195" s="18" t="n">
        <f aca="false">LN(L195/(3.14*H195^2/4))</f>
        <v>0.291020434306793</v>
      </c>
    </row>
    <row r="196" customFormat="false" ht="14.25" hidden="false" customHeight="false" outlineLevel="0" collapsed="false">
      <c r="A196" s="27" t="n">
        <v>18.2</v>
      </c>
      <c r="B196" s="27" t="n">
        <v>4.116</v>
      </c>
      <c r="C196" s="28" t="n">
        <v>38887</v>
      </c>
      <c r="G196" s="20" t="n">
        <f aca="false">$G$11</f>
        <v>14.8</v>
      </c>
      <c r="H196" s="20" t="n">
        <f aca="false">$H$11</f>
        <v>9.2</v>
      </c>
      <c r="I196" s="6" t="n">
        <f aca="false">(3.14*POWER(H196,2)*0.25*G196)</f>
        <v>983.34752</v>
      </c>
      <c r="J196" s="6" t="n">
        <f aca="false">B196-C196/(2*10^5/1.8467)</f>
        <v>3.7569368855</v>
      </c>
      <c r="K196" s="24" t="n">
        <f aca="false">G196-J196</f>
        <v>11.0430631145</v>
      </c>
      <c r="L196" s="6" t="n">
        <f aca="false">I196/K196</f>
        <v>89.0466268103479</v>
      </c>
      <c r="M196" s="29" t="n">
        <f aca="false">C196/L196</f>
        <v>436.703796571899</v>
      </c>
      <c r="N196" s="17" t="n">
        <f aca="false">J196/G196</f>
        <v>0.253847086858108</v>
      </c>
      <c r="O196" s="18" t="n">
        <f aca="false">LN(L196/(3.14*H196^2/4))</f>
        <v>0.292824722381374</v>
      </c>
    </row>
    <row r="197" customFormat="false" ht="14.25" hidden="false" customHeight="false" outlineLevel="0" collapsed="false">
      <c r="A197" s="27" t="n">
        <v>18.3</v>
      </c>
      <c r="B197" s="27" t="n">
        <v>4.1375</v>
      </c>
      <c r="C197" s="28" t="n">
        <v>38981</v>
      </c>
      <c r="G197" s="20" t="n">
        <f aca="false">$G$11</f>
        <v>14.8</v>
      </c>
      <c r="H197" s="20" t="n">
        <f aca="false">$H$11</f>
        <v>9.2</v>
      </c>
      <c r="I197" s="6" t="n">
        <f aca="false">(3.14*POWER(H197,2)*0.25*G197)</f>
        <v>983.34752</v>
      </c>
      <c r="J197" s="6" t="n">
        <f aca="false">B197-C197/(2*10^5/1.8467)</f>
        <v>3.7775689365</v>
      </c>
      <c r="K197" s="24" t="n">
        <f aca="false">G197-J197</f>
        <v>11.0224310635</v>
      </c>
      <c r="L197" s="6" t="n">
        <f aca="false">I197/K197</f>
        <v>89.2133064235063</v>
      </c>
      <c r="M197" s="29" t="n">
        <f aca="false">C197/L197</f>
        <v>436.941545636169</v>
      </c>
      <c r="N197" s="17" t="n">
        <f aca="false">J197/G197</f>
        <v>0.255241144358108</v>
      </c>
      <c r="O197" s="18" t="n">
        <f aca="false">LN(L197/(3.14*H197^2/4))</f>
        <v>0.294694796701613</v>
      </c>
    </row>
    <row r="198" customFormat="false" ht="14.25" hidden="false" customHeight="false" outlineLevel="0" collapsed="false">
      <c r="A198" s="27" t="n">
        <v>18.4</v>
      </c>
      <c r="B198" s="27" t="n">
        <v>4.1582</v>
      </c>
      <c r="C198" s="28" t="n">
        <v>39100</v>
      </c>
      <c r="G198" s="20" t="n">
        <f aca="false">$G$11</f>
        <v>14.8</v>
      </c>
      <c r="H198" s="20" t="n">
        <f aca="false">$H$11</f>
        <v>9.2</v>
      </c>
      <c r="I198" s="6" t="n">
        <f aca="false">(3.14*POWER(H198,2)*0.25*G198)</f>
        <v>983.34752</v>
      </c>
      <c r="J198" s="6" t="n">
        <f aca="false">B198-C198/(2*10^5/1.8467)</f>
        <v>3.79717015</v>
      </c>
      <c r="K198" s="24" t="n">
        <f aca="false">G198-J198</f>
        <v>11.00282985</v>
      </c>
      <c r="L198" s="6" t="n">
        <f aca="false">I198/K198</f>
        <v>89.3722372703964</v>
      </c>
      <c r="M198" s="29" t="n">
        <f aca="false">C198/L198</f>
        <v>437.496041211351</v>
      </c>
      <c r="N198" s="17" t="n">
        <f aca="false">J198/G198</f>
        <v>0.256565550675676</v>
      </c>
      <c r="O198" s="18" t="n">
        <f aca="false">LN(L198/(3.14*H198^2/4))</f>
        <v>0.296474681966235</v>
      </c>
    </row>
    <row r="199" customFormat="false" ht="14.25" hidden="false" customHeight="false" outlineLevel="0" collapsed="false">
      <c r="A199" s="27" t="n">
        <v>18.5</v>
      </c>
      <c r="B199" s="27" t="n">
        <v>4.1789</v>
      </c>
      <c r="C199" s="28" t="n">
        <v>39205</v>
      </c>
      <c r="G199" s="20" t="n">
        <f aca="false">$G$11</f>
        <v>14.8</v>
      </c>
      <c r="H199" s="20" t="n">
        <f aca="false">$H$11</f>
        <v>9.2</v>
      </c>
      <c r="I199" s="6" t="n">
        <f aca="false">(3.14*POWER(H199,2)*0.25*G199)</f>
        <v>983.34752</v>
      </c>
      <c r="J199" s="6" t="n">
        <f aca="false">B199-C199/(2*10^5/1.8467)</f>
        <v>3.8169006325</v>
      </c>
      <c r="K199" s="24" t="n">
        <f aca="false">G199-J199</f>
        <v>10.9830993675</v>
      </c>
      <c r="L199" s="6" t="n">
        <f aca="false">I199/K199</f>
        <v>89.532789160573</v>
      </c>
      <c r="M199" s="29" t="n">
        <f aca="false">C199/L199</f>
        <v>437.884269747116</v>
      </c>
      <c r="N199" s="17" t="n">
        <f aca="false">J199/G199</f>
        <v>0.257898691385135</v>
      </c>
      <c r="O199" s="18" t="n">
        <f aca="false">LN(L199/(3.14*H199^2/4))</f>
        <v>0.298269510613365</v>
      </c>
    </row>
    <row r="200" customFormat="false" ht="14.25" hidden="false" customHeight="false" outlineLevel="0" collapsed="false">
      <c r="A200" s="27" t="n">
        <v>18.6</v>
      </c>
      <c r="B200" s="27" t="n">
        <v>4.1996</v>
      </c>
      <c r="C200" s="28" t="n">
        <v>39299</v>
      </c>
      <c r="G200" s="20" t="n">
        <f aca="false">$G$11</f>
        <v>14.8</v>
      </c>
      <c r="H200" s="20" t="n">
        <f aca="false">$H$11</f>
        <v>9.2</v>
      </c>
      <c r="I200" s="6" t="n">
        <f aca="false">(3.14*POWER(H200,2)*0.25*G200)</f>
        <v>983.34752</v>
      </c>
      <c r="J200" s="6" t="n">
        <f aca="false">B200-C200/(2*10^5/1.8467)</f>
        <v>3.8367326835</v>
      </c>
      <c r="K200" s="24" t="n">
        <f aca="false">G200-J200</f>
        <v>10.9632673165</v>
      </c>
      <c r="L200" s="6" t="n">
        <f aca="false">I200/K200</f>
        <v>89.694749896323</v>
      </c>
      <c r="M200" s="29" t="n">
        <f aca="false">C200/L200</f>
        <v>438.141586273725</v>
      </c>
      <c r="N200" s="17" t="n">
        <f aca="false">J200/G200</f>
        <v>0.259238694831081</v>
      </c>
      <c r="O200" s="18" t="n">
        <f aca="false">LN(L200/(3.14*H200^2/4))</f>
        <v>0.300076830857654</v>
      </c>
    </row>
    <row r="201" customFormat="false" ht="14.25" hidden="false" customHeight="false" outlineLevel="0" collapsed="false">
      <c r="A201" s="27" t="n">
        <v>18.7</v>
      </c>
      <c r="B201" s="27" t="n">
        <v>4.2201</v>
      </c>
      <c r="C201" s="28" t="n">
        <v>39399</v>
      </c>
      <c r="G201" s="20" t="n">
        <f aca="false">$G$11</f>
        <v>14.8</v>
      </c>
      <c r="H201" s="20" t="n">
        <f aca="false">$H$11</f>
        <v>9.2</v>
      </c>
      <c r="I201" s="6" t="n">
        <f aca="false">(3.14*POWER(H201,2)*0.25*G201)</f>
        <v>983.34752</v>
      </c>
      <c r="J201" s="6" t="n">
        <f aca="false">B201-C201/(2*10^5/1.8467)</f>
        <v>3.8563093335</v>
      </c>
      <c r="K201" s="24" t="n">
        <f aca="false">G201-J201</f>
        <v>10.9436906665</v>
      </c>
      <c r="L201" s="6" t="n">
        <f aca="false">I201/K201</f>
        <v>89.85520058696</v>
      </c>
      <c r="M201" s="29" t="n">
        <f aca="false">C201/L201</f>
        <v>438.472116723733</v>
      </c>
      <c r="N201" s="17" t="n">
        <f aca="false">J201/G201</f>
        <v>0.260561441452703</v>
      </c>
      <c r="O201" s="18" t="n">
        <f aca="false">LN(L201/(3.14*H201^2/4))</f>
        <v>0.301864085411782</v>
      </c>
    </row>
    <row r="202" customFormat="false" ht="14.25" hidden="false" customHeight="false" outlineLevel="0" collapsed="false">
      <c r="A202" s="27" t="n">
        <v>18.8</v>
      </c>
      <c r="B202" s="27" t="n">
        <v>4.2407</v>
      </c>
      <c r="C202" s="28" t="n">
        <v>39496</v>
      </c>
      <c r="G202" s="20" t="n">
        <f aca="false">$G$11</f>
        <v>14.8</v>
      </c>
      <c r="H202" s="20" t="n">
        <f aca="false">$H$11</f>
        <v>9.2</v>
      </c>
      <c r="I202" s="6" t="n">
        <f aca="false">(3.14*POWER(H202,2)*0.25*G202)</f>
        <v>983.34752</v>
      </c>
      <c r="J202" s="6" t="n">
        <f aca="false">B202-C202/(2*10^5/1.8467)</f>
        <v>3.876013684</v>
      </c>
      <c r="K202" s="24" t="n">
        <f aca="false">G202-J202</f>
        <v>10.923986316</v>
      </c>
      <c r="L202" s="6" t="n">
        <f aca="false">I202/K202</f>
        <v>90.0172786338741</v>
      </c>
      <c r="M202" s="29" t="n">
        <f aca="false">C202/L202</f>
        <v>438.760209144307</v>
      </c>
      <c r="N202" s="17" t="n">
        <f aca="false">J202/G202</f>
        <v>0.261892816486487</v>
      </c>
      <c r="O202" s="18" t="n">
        <f aca="false">LN(L202/(3.14*H202^2/4))</f>
        <v>0.303666229814101</v>
      </c>
    </row>
    <row r="203" customFormat="false" ht="14.25" hidden="false" customHeight="false" outlineLevel="0" collapsed="false">
      <c r="A203" s="27" t="n">
        <v>18.9</v>
      </c>
      <c r="B203" s="27" t="n">
        <v>4.2614</v>
      </c>
      <c r="C203" s="28" t="n">
        <v>39599</v>
      </c>
      <c r="G203" s="20" t="n">
        <f aca="false">$G$11</f>
        <v>14.8</v>
      </c>
      <c r="H203" s="20" t="n">
        <f aca="false">$H$11</f>
        <v>9.2</v>
      </c>
      <c r="I203" s="6" t="n">
        <f aca="false">(3.14*POWER(H203,2)*0.25*G203)</f>
        <v>983.34752</v>
      </c>
      <c r="J203" s="6" t="n">
        <f aca="false">B203-C203/(2*10^5/1.8467)</f>
        <v>3.8957626335</v>
      </c>
      <c r="K203" s="24" t="n">
        <f aca="false">G203-J203</f>
        <v>10.9042373665</v>
      </c>
      <c r="L203" s="6" t="n">
        <f aca="false">I203/K203</f>
        <v>90.1803112816528</v>
      </c>
      <c r="M203" s="29" t="n">
        <f aca="false">C203/L203</f>
        <v>439.109151844949</v>
      </c>
      <c r="N203" s="17" t="n">
        <f aca="false">J203/G203</f>
        <v>0.263227204966216</v>
      </c>
      <c r="O203" s="18" t="n">
        <f aca="false">LN(L203/(3.14*H203^2/4))</f>
        <v>0.305475717858188</v>
      </c>
    </row>
    <row r="204" customFormat="false" ht="14.25" hidden="false" customHeight="false" outlineLevel="0" collapsed="false">
      <c r="A204" s="27" t="n">
        <v>19</v>
      </c>
      <c r="B204" s="27" t="n">
        <v>4.2821</v>
      </c>
      <c r="C204" s="28" t="n">
        <v>39693</v>
      </c>
      <c r="G204" s="20" t="n">
        <f aca="false">$G$11</f>
        <v>14.8</v>
      </c>
      <c r="H204" s="20" t="n">
        <f aca="false">$H$11</f>
        <v>9.2</v>
      </c>
      <c r="I204" s="6" t="n">
        <f aca="false">(3.14*POWER(H204,2)*0.25*G204)</f>
        <v>983.34752</v>
      </c>
      <c r="J204" s="6" t="n">
        <f aca="false">B204-C204/(2*10^5/1.8467)</f>
        <v>3.9155946845</v>
      </c>
      <c r="K204" s="24" t="n">
        <f aca="false">G204-J204</f>
        <v>10.8844053155</v>
      </c>
      <c r="L204" s="6" t="n">
        <f aca="false">I204/K204</f>
        <v>90.3446253145</v>
      </c>
      <c r="M204" s="29" t="n">
        <f aca="false">C204/L204</f>
        <v>439.350983656461</v>
      </c>
      <c r="N204" s="17" t="n">
        <f aca="false">J204/G204</f>
        <v>0.264567208412162</v>
      </c>
      <c r="O204" s="18" t="n">
        <f aca="false">LN(L204/(3.14*H204^2/4))</f>
        <v>0.307296120970597</v>
      </c>
    </row>
    <row r="205" customFormat="false" ht="14.25" hidden="false" customHeight="false" outlineLevel="0" collapsed="false">
      <c r="A205" s="27" t="n">
        <v>19.1</v>
      </c>
      <c r="B205" s="27" t="n">
        <v>4.3036</v>
      </c>
      <c r="C205" s="28" t="n">
        <v>39796</v>
      </c>
      <c r="G205" s="20" t="n">
        <f aca="false">$G$11</f>
        <v>14.8</v>
      </c>
      <c r="H205" s="20" t="n">
        <f aca="false">$H$11</f>
        <v>9.2</v>
      </c>
      <c r="I205" s="6" t="n">
        <f aca="false">(3.14*POWER(H205,2)*0.25*G205)</f>
        <v>983.34752</v>
      </c>
      <c r="J205" s="6" t="n">
        <f aca="false">B205-C205/(2*10^5/1.8467)</f>
        <v>3.936143634</v>
      </c>
      <c r="K205" s="24" t="n">
        <f aca="false">G205-J205</f>
        <v>10.863856366</v>
      </c>
      <c r="L205" s="6" t="n">
        <f aca="false">I205/K205</f>
        <v>90.5155118837476</v>
      </c>
      <c r="M205" s="29" t="n">
        <f aca="false">C205/L205</f>
        <v>439.659448107762</v>
      </c>
      <c r="N205" s="17" t="n">
        <f aca="false">J205/G205</f>
        <v>0.265955650945946</v>
      </c>
      <c r="O205" s="18" t="n">
        <f aca="false">LN(L205/(3.14*H205^2/4))</f>
        <v>0.30918583113833</v>
      </c>
    </row>
    <row r="206" customFormat="false" ht="14.25" hidden="false" customHeight="false" outlineLevel="0" collapsed="false">
      <c r="A206" s="27" t="n">
        <v>19.2</v>
      </c>
      <c r="B206" s="27" t="n">
        <v>4.3244</v>
      </c>
      <c r="C206" s="28" t="n">
        <v>39893</v>
      </c>
      <c r="G206" s="20" t="n">
        <f aca="false">$G$11</f>
        <v>14.8</v>
      </c>
      <c r="H206" s="20" t="n">
        <f aca="false">$H$11</f>
        <v>9.2</v>
      </c>
      <c r="I206" s="6" t="n">
        <f aca="false">(3.14*POWER(H206,2)*0.25*G206)</f>
        <v>983.34752</v>
      </c>
      <c r="J206" s="6" t="n">
        <f aca="false">B206-C206/(2*10^5/1.8467)</f>
        <v>3.9560479845</v>
      </c>
      <c r="K206" s="24" t="n">
        <f aca="false">G206-J206</f>
        <v>10.8439520155</v>
      </c>
      <c r="L206" s="6" t="n">
        <f aca="false">I206/K206</f>
        <v>90.681655414413</v>
      </c>
      <c r="M206" s="29" t="n">
        <f aca="false">C206/L206</f>
        <v>439.923596649068</v>
      </c>
      <c r="N206" s="17" t="n">
        <f aca="false">J206/G206</f>
        <v>0.267300539493243</v>
      </c>
      <c r="O206" s="18" t="n">
        <f aca="false">LN(L206/(3.14*H206^2/4))</f>
        <v>0.311019674124997</v>
      </c>
    </row>
    <row r="207" customFormat="false" ht="14.25" hidden="false" customHeight="false" outlineLevel="0" collapsed="false">
      <c r="A207" s="27" t="n">
        <v>19.3</v>
      </c>
      <c r="B207" s="27" t="n">
        <v>4.3451</v>
      </c>
      <c r="C207" s="28" t="n">
        <v>39994</v>
      </c>
      <c r="G207" s="20" t="n">
        <f aca="false">$G$11</f>
        <v>14.8</v>
      </c>
      <c r="H207" s="20" t="n">
        <f aca="false">$H$11</f>
        <v>9.2</v>
      </c>
      <c r="I207" s="6" t="n">
        <f aca="false">(3.14*POWER(H207,2)*0.25*G207)</f>
        <v>983.34752</v>
      </c>
      <c r="J207" s="6" t="n">
        <f aca="false">B207-C207/(2*10^5/1.8467)</f>
        <v>3.975815401</v>
      </c>
      <c r="K207" s="24" t="n">
        <f aca="false">G207-J207</f>
        <v>10.824184599</v>
      </c>
      <c r="L207" s="6" t="n">
        <f aca="false">I207/K207</f>
        <v>90.8472606879642</v>
      </c>
      <c r="M207" s="29" t="n">
        <f aca="false">C207/L207</f>
        <v>440.233417024742</v>
      </c>
      <c r="N207" s="17" t="n">
        <f aca="false">J207/G207</f>
        <v>0.268636175743243</v>
      </c>
      <c r="O207" s="18" t="n">
        <f aca="false">LN(L207/(3.14*H207^2/4))</f>
        <v>0.312844235446124</v>
      </c>
    </row>
    <row r="208" customFormat="false" ht="14.25" hidden="false" customHeight="false" outlineLevel="0" collapsed="false">
      <c r="A208" s="27" t="n">
        <v>19.4</v>
      </c>
      <c r="B208" s="27" t="n">
        <v>4.3658</v>
      </c>
      <c r="C208" s="28" t="n">
        <v>40092</v>
      </c>
      <c r="G208" s="20" t="n">
        <f aca="false">$G$11</f>
        <v>14.8</v>
      </c>
      <c r="H208" s="20" t="n">
        <f aca="false">$H$11</f>
        <v>9.2</v>
      </c>
      <c r="I208" s="6" t="n">
        <f aca="false">(3.14*POWER(H208,2)*0.25*G208)</f>
        <v>983.34752</v>
      </c>
      <c r="J208" s="6" t="n">
        <f aca="false">B208-C208/(2*10^5/1.8467)</f>
        <v>3.995610518</v>
      </c>
      <c r="K208" s="24" t="n">
        <f aca="false">G208-J208</f>
        <v>10.804389482</v>
      </c>
      <c r="L208" s="6" t="n">
        <f aca="false">I208/K208</f>
        <v>91.0137052758276</v>
      </c>
      <c r="M208" s="29" t="n">
        <f aca="false">C208/L208</f>
        <v>440.505085234103</v>
      </c>
      <c r="N208" s="17" t="n">
        <f aca="false">J208/G208</f>
        <v>0.269973683648649</v>
      </c>
      <c r="O208" s="18" t="n">
        <f aca="false">LN(L208/(3.14*H208^2/4))</f>
        <v>0.314674695693107</v>
      </c>
    </row>
    <row r="209" customFormat="false" ht="14.25" hidden="false" customHeight="false" outlineLevel="0" collapsed="false">
      <c r="A209" s="27" t="n">
        <v>19.5</v>
      </c>
      <c r="B209" s="27" t="n">
        <v>4.3864</v>
      </c>
      <c r="C209" s="28" t="n">
        <v>40189</v>
      </c>
      <c r="G209" s="20" t="n">
        <f aca="false">$G$11</f>
        <v>14.8</v>
      </c>
      <c r="H209" s="20" t="n">
        <f aca="false">$H$11</f>
        <v>9.2</v>
      </c>
      <c r="I209" s="6" t="n">
        <f aca="false">(3.14*POWER(H209,2)*0.25*G209)</f>
        <v>983.34752</v>
      </c>
      <c r="J209" s="6" t="n">
        <f aca="false">B209-C209/(2*10^5/1.8467)</f>
        <v>4.0153148685</v>
      </c>
      <c r="K209" s="24" t="n">
        <f aca="false">G209-J209</f>
        <v>10.7846851315</v>
      </c>
      <c r="L209" s="6" t="n">
        <f aca="false">I209/K209</f>
        <v>91.1799934824087</v>
      </c>
      <c r="M209" s="29" t="n">
        <f aca="false">C209/L209</f>
        <v>440.765550260251</v>
      </c>
      <c r="N209" s="17" t="n">
        <f aca="false">J209/G209</f>
        <v>0.271305058682432</v>
      </c>
      <c r="O209" s="18" t="n">
        <f aca="false">LN(L209/(3.14*H209^2/4))</f>
        <v>0.31650009639454</v>
      </c>
    </row>
    <row r="210" customFormat="false" ht="14.25" hidden="false" customHeight="false" outlineLevel="0" collapsed="false">
      <c r="A210" s="27" t="n">
        <v>19.6</v>
      </c>
      <c r="B210" s="27" t="n">
        <v>4.4071</v>
      </c>
      <c r="C210" s="28" t="n">
        <v>40281</v>
      </c>
      <c r="G210" s="20" t="n">
        <f aca="false">$G$11</f>
        <v>14.8</v>
      </c>
      <c r="H210" s="20" t="n">
        <f aca="false">$H$11</f>
        <v>9.2</v>
      </c>
      <c r="I210" s="6" t="n">
        <f aca="false">(3.14*POWER(H210,2)*0.25*G210)</f>
        <v>983.34752</v>
      </c>
      <c r="J210" s="6" t="n">
        <f aca="false">B210-C210/(2*10^5/1.8467)</f>
        <v>4.0351653865</v>
      </c>
      <c r="K210" s="24" t="n">
        <f aca="false">G210-J210</f>
        <v>10.7648346135</v>
      </c>
      <c r="L210" s="6" t="n">
        <f aca="false">I210/K210</f>
        <v>91.348130770797</v>
      </c>
      <c r="M210" s="29" t="n">
        <f aca="false">C210/L210</f>
        <v>440.961404027737</v>
      </c>
      <c r="N210" s="17" t="n">
        <f aca="false">J210/G210</f>
        <v>0.272646309898649</v>
      </c>
      <c r="O210" s="18" t="n">
        <f aca="false">LN(L210/(3.14*H210^2/4))</f>
        <v>0.318342413425221</v>
      </c>
    </row>
    <row r="211" customFormat="false" ht="14.25" hidden="false" customHeight="false" outlineLevel="0" collapsed="false">
      <c r="A211" s="27" t="n">
        <v>19.7</v>
      </c>
      <c r="B211" s="27" t="n">
        <v>4.4277</v>
      </c>
      <c r="C211" s="28" t="n">
        <v>40378</v>
      </c>
      <c r="G211" s="20" t="n">
        <f aca="false">$G$11</f>
        <v>14.8</v>
      </c>
      <c r="H211" s="20" t="n">
        <f aca="false">$H$11</f>
        <v>9.2</v>
      </c>
      <c r="I211" s="6" t="n">
        <f aca="false">(3.14*POWER(H211,2)*0.25*G211)</f>
        <v>983.34752</v>
      </c>
      <c r="J211" s="6" t="n">
        <f aca="false">B211-C211/(2*10^5/1.8467)</f>
        <v>4.054869737</v>
      </c>
      <c r="K211" s="24" t="n">
        <f aca="false">G211-J211</f>
        <v>10.745130263</v>
      </c>
      <c r="L211" s="6" t="n">
        <f aca="false">I211/K211</f>
        <v>91.5156443832123</v>
      </c>
      <c r="M211" s="29" t="n">
        <f aca="false">C211/L211</f>
        <v>441.214180068725</v>
      </c>
      <c r="N211" s="17" t="n">
        <f aca="false">J211/G211</f>
        <v>0.273977684932432</v>
      </c>
      <c r="O211" s="18" t="n">
        <f aca="false">LN(L211/(3.14*H211^2/4))</f>
        <v>0.320174527622044</v>
      </c>
    </row>
    <row r="212" customFormat="false" ht="14.25" hidden="false" customHeight="false" outlineLevel="0" collapsed="false">
      <c r="A212" s="27" t="n">
        <v>19.8</v>
      </c>
      <c r="B212" s="27" t="n">
        <v>4.4483</v>
      </c>
      <c r="C212" s="28" t="n">
        <v>40478</v>
      </c>
      <c r="G212" s="20" t="n">
        <f aca="false">$G$11</f>
        <v>14.8</v>
      </c>
      <c r="H212" s="20" t="n">
        <f aca="false">$H$11</f>
        <v>9.2</v>
      </c>
      <c r="I212" s="6" t="n">
        <f aca="false">(3.14*POWER(H212,2)*0.25*G212)</f>
        <v>983.34752</v>
      </c>
      <c r="J212" s="6" t="n">
        <f aca="false">B212-C212/(2*10^5/1.8467)</f>
        <v>4.074546387</v>
      </c>
      <c r="K212" s="24" t="n">
        <f aca="false">G212-J212</f>
        <v>10.725453613</v>
      </c>
      <c r="L212" s="6" t="n">
        <f aca="false">I212/K212</f>
        <v>91.6835367045095</v>
      </c>
      <c r="M212" s="29" t="n">
        <f aca="false">C212/L212</f>
        <v>441.496930146337</v>
      </c>
      <c r="N212" s="17" t="n">
        <f aca="false">J212/G212</f>
        <v>0.275307188310811</v>
      </c>
      <c r="O212" s="18" t="n">
        <f aca="false">LN(L212/(3.14*H212^2/4))</f>
        <v>0.322007421931979</v>
      </c>
    </row>
    <row r="213" customFormat="false" ht="14.25" hidden="false" customHeight="false" outlineLevel="0" collapsed="false">
      <c r="A213" s="27" t="n">
        <v>19.9</v>
      </c>
      <c r="B213" s="27" t="n">
        <v>4.4695</v>
      </c>
      <c r="C213" s="28" t="n">
        <v>40578</v>
      </c>
      <c r="G213" s="20" t="n">
        <f aca="false">$G$11</f>
        <v>14.8</v>
      </c>
      <c r="H213" s="20" t="n">
        <f aca="false">$H$11</f>
        <v>9.2</v>
      </c>
      <c r="I213" s="6" t="n">
        <f aca="false">(3.14*POWER(H213,2)*0.25*G213)</f>
        <v>983.34752</v>
      </c>
      <c r="J213" s="6" t="n">
        <f aca="false">B213-C213/(2*10^5/1.8467)</f>
        <v>4.094823037</v>
      </c>
      <c r="K213" s="24" t="n">
        <f aca="false">G213-J213</f>
        <v>10.705176963</v>
      </c>
      <c r="L213" s="6" t="n">
        <f aca="false">I213/K213</f>
        <v>91.8571942713994</v>
      </c>
      <c r="M213" s="29" t="n">
        <f aca="false">C213/L213</f>
        <v>441.750919150754</v>
      </c>
      <c r="N213" s="17" t="n">
        <f aca="false">J213/G213</f>
        <v>0.27667723222973</v>
      </c>
      <c r="O213" s="18" t="n">
        <f aca="false">LN(L213/(3.14*H213^2/4))</f>
        <v>0.323899727991633</v>
      </c>
    </row>
    <row r="214" customFormat="false" ht="14.25" hidden="false" customHeight="false" outlineLevel="0" collapsed="false">
      <c r="A214" s="27" t="n">
        <v>20</v>
      </c>
      <c r="B214" s="27" t="n">
        <v>4.4902</v>
      </c>
      <c r="C214" s="28" t="n">
        <v>40675</v>
      </c>
      <c r="G214" s="20" t="n">
        <f aca="false">$G$11</f>
        <v>14.8</v>
      </c>
      <c r="H214" s="20" t="n">
        <f aca="false">$H$11</f>
        <v>9.2</v>
      </c>
      <c r="I214" s="6" t="n">
        <f aca="false">(3.14*POWER(H214,2)*0.25*G214)</f>
        <v>983.34752</v>
      </c>
      <c r="J214" s="6" t="n">
        <f aca="false">B214-C214/(2*10^5/1.8467)</f>
        <v>4.1146273875</v>
      </c>
      <c r="K214" s="24" t="n">
        <f aca="false">G214-J214</f>
        <v>10.6853726125</v>
      </c>
      <c r="L214" s="6" t="n">
        <f aca="false">I214/K214</f>
        <v>92.0274430907217</v>
      </c>
      <c r="M214" s="29" t="n">
        <f aca="false">C214/L214</f>
        <v>441.987722726384</v>
      </c>
      <c r="N214" s="17" t="n">
        <f aca="false">J214/G214</f>
        <v>0.27801536402027</v>
      </c>
      <c r="O214" s="18" t="n">
        <f aca="false">LN(L214/(3.14*H214^2/4))</f>
        <v>0.325751420122198</v>
      </c>
    </row>
    <row r="215" customFormat="false" ht="14.25" hidden="false" customHeight="false" outlineLevel="0" collapsed="false">
      <c r="A215" s="27" t="n">
        <v>20.1</v>
      </c>
      <c r="B215" s="27" t="n">
        <v>4.5109</v>
      </c>
      <c r="C215" s="28" t="n">
        <v>40766</v>
      </c>
      <c r="G215" s="20" t="n">
        <f aca="false">$G$11</f>
        <v>14.8</v>
      </c>
      <c r="H215" s="20" t="n">
        <f aca="false">$H$11</f>
        <v>9.2</v>
      </c>
      <c r="I215" s="6" t="n">
        <f aca="false">(3.14*POWER(H215,2)*0.25*G215)</f>
        <v>983.34752</v>
      </c>
      <c r="J215" s="6" t="n">
        <f aca="false">B215-C215/(2*10^5/1.8467)</f>
        <v>4.134487139</v>
      </c>
      <c r="K215" s="24" t="n">
        <f aca="false">G215-J215</f>
        <v>10.665512861</v>
      </c>
      <c r="L215" s="6" t="n">
        <f aca="false">I215/K215</f>
        <v>92.1988030782611</v>
      </c>
      <c r="M215" s="29" t="n">
        <f aca="false">C215/L215</f>
        <v>442.153245366934</v>
      </c>
      <c r="N215" s="17" t="n">
        <f aca="false">J215/G215</f>
        <v>0.279357239121622</v>
      </c>
      <c r="O215" s="18" t="n">
        <f aca="false">LN(L215/(3.14*H215^2/4))</f>
        <v>0.327611741770421</v>
      </c>
    </row>
    <row r="216" customFormat="false" ht="14.25" hidden="false" customHeight="false" outlineLevel="0" collapsed="false">
      <c r="A216" s="27" t="n">
        <v>20.2</v>
      </c>
      <c r="B216" s="27" t="n">
        <v>4.5316</v>
      </c>
      <c r="C216" s="28" t="n">
        <v>40865</v>
      </c>
      <c r="G216" s="20" t="n">
        <f aca="false">$G$11</f>
        <v>14.8</v>
      </c>
      <c r="H216" s="20" t="n">
        <f aca="false">$H$11</f>
        <v>9.2</v>
      </c>
      <c r="I216" s="6" t="n">
        <f aca="false">(3.14*POWER(H216,2)*0.25*G216)</f>
        <v>983.34752</v>
      </c>
      <c r="J216" s="6" t="n">
        <f aca="false">B216-C216/(2*10^5/1.8467)</f>
        <v>4.1542730225</v>
      </c>
      <c r="K216" s="24" t="n">
        <f aca="false">G216-J216</f>
        <v>10.6457269775</v>
      </c>
      <c r="L216" s="6" t="n">
        <f aca="false">I216/K216</f>
        <v>92.3701614815342</v>
      </c>
      <c r="M216" s="29" t="n">
        <f aca="false">C216/L216</f>
        <v>442.404769511736</v>
      </c>
      <c r="N216" s="17" t="n">
        <f aca="false">J216/G216</f>
        <v>0.280694123141892</v>
      </c>
      <c r="O216" s="18" t="n">
        <f aca="false">LN(L216/(3.14*H216^2/4))</f>
        <v>0.32946859189598</v>
      </c>
    </row>
    <row r="217" customFormat="false" ht="14.25" hidden="false" customHeight="false" outlineLevel="0" collapsed="false">
      <c r="A217" s="27" t="n">
        <v>20.3</v>
      </c>
      <c r="B217" s="27" t="n">
        <v>4.5523</v>
      </c>
      <c r="C217" s="28" t="n">
        <v>40962</v>
      </c>
      <c r="G217" s="20" t="n">
        <f aca="false">$G$11</f>
        <v>14.8</v>
      </c>
      <c r="H217" s="20" t="n">
        <f aca="false">$H$11</f>
        <v>9.2</v>
      </c>
      <c r="I217" s="6" t="n">
        <f aca="false">(3.14*POWER(H217,2)*0.25*G217)</f>
        <v>983.34752</v>
      </c>
      <c r="J217" s="6" t="n">
        <f aca="false">B217-C217/(2*10^5/1.8467)</f>
        <v>4.174077373</v>
      </c>
      <c r="K217" s="24" t="n">
        <f aca="false">G217-J217</f>
        <v>10.625922627</v>
      </c>
      <c r="L217" s="6" t="n">
        <f aca="false">I217/K217</f>
        <v>92.5423188666325</v>
      </c>
      <c r="M217" s="29" t="n">
        <f aca="false">C217/L217</f>
        <v>442.629928681952</v>
      </c>
      <c r="N217" s="17" t="n">
        <f aca="false">J217/G217</f>
        <v>0.282032254932432</v>
      </c>
      <c r="O217" s="18" t="n">
        <f aca="false">LN(L217/(3.14*H217^2/4))</f>
        <v>0.331330634247218</v>
      </c>
    </row>
    <row r="218" customFormat="false" ht="14.25" hidden="false" customHeight="false" outlineLevel="0" collapsed="false">
      <c r="A218" s="27" t="n">
        <v>20.4</v>
      </c>
      <c r="B218" s="27" t="n">
        <v>4.5729</v>
      </c>
      <c r="C218" s="28" t="n">
        <v>41061</v>
      </c>
      <c r="G218" s="20" t="n">
        <f aca="false">$G$11</f>
        <v>14.8</v>
      </c>
      <c r="H218" s="20" t="n">
        <f aca="false">$H$11</f>
        <v>9.2</v>
      </c>
      <c r="I218" s="6" t="n">
        <f aca="false">(3.14*POWER(H218,2)*0.25*G218)</f>
        <v>983.34752</v>
      </c>
      <c r="J218" s="6" t="n">
        <f aca="false">B218-C218/(2*10^5/1.8467)</f>
        <v>4.1937632565</v>
      </c>
      <c r="K218" s="24" t="n">
        <f aca="false">G218-J218</f>
        <v>10.6062367435</v>
      </c>
      <c r="L218" s="6" t="n">
        <f aca="false">I218/K218</f>
        <v>92.7140835888508</v>
      </c>
      <c r="M218" s="29" t="n">
        <f aca="false">C218/L218</f>
        <v>442.877698949049</v>
      </c>
      <c r="N218" s="17" t="n">
        <f aca="false">J218/G218</f>
        <v>0.283362382195946</v>
      </c>
      <c r="O218" s="18" t="n">
        <f aca="false">LN(L218/(3.14*H218^2/4))</f>
        <v>0.333184980646703</v>
      </c>
    </row>
    <row r="219" customFormat="false" ht="14.25" hidden="false" customHeight="false" outlineLevel="0" collapsed="false">
      <c r="A219" s="27" t="n">
        <v>20.5</v>
      </c>
      <c r="B219" s="27" t="n">
        <v>4.5936</v>
      </c>
      <c r="C219" s="28" t="n">
        <v>41154</v>
      </c>
      <c r="G219" s="20" t="n">
        <f aca="false">$G$11</f>
        <v>14.8</v>
      </c>
      <c r="H219" s="20" t="n">
        <f aca="false">$H$11</f>
        <v>9.2</v>
      </c>
      <c r="I219" s="6" t="n">
        <f aca="false">(3.14*POWER(H219,2)*0.25*G219)</f>
        <v>983.34752</v>
      </c>
      <c r="J219" s="6" t="n">
        <f aca="false">B219-C219/(2*10^5/1.8467)</f>
        <v>4.213604541</v>
      </c>
      <c r="K219" s="24" t="n">
        <f aca="false">G219-J219</f>
        <v>10.586395459</v>
      </c>
      <c r="L219" s="6" t="n">
        <f aca="false">I219/K219</f>
        <v>92.8878506200153</v>
      </c>
      <c r="M219" s="29" t="n">
        <f aca="false">C219/L219</f>
        <v>443.050406757202</v>
      </c>
      <c r="N219" s="17" t="n">
        <f aca="false">J219/G219</f>
        <v>0.284703009527027</v>
      </c>
      <c r="O219" s="18" t="n">
        <f aca="false">LN(L219/(3.14*H219^2/4))</f>
        <v>0.335057451240032</v>
      </c>
    </row>
    <row r="220" customFormat="false" ht="14.25" hidden="false" customHeight="false" outlineLevel="0" collapsed="false">
      <c r="A220" s="27" t="n">
        <v>20.6</v>
      </c>
      <c r="B220" s="27" t="n">
        <v>4.6142</v>
      </c>
      <c r="C220" s="28" t="n">
        <v>41252</v>
      </c>
      <c r="G220" s="20" t="n">
        <f aca="false">$G$11</f>
        <v>14.8</v>
      </c>
      <c r="H220" s="20" t="n">
        <f aca="false">$H$11</f>
        <v>9.2</v>
      </c>
      <c r="I220" s="6" t="n">
        <f aca="false">(3.14*POWER(H220,2)*0.25*G220)</f>
        <v>983.34752</v>
      </c>
      <c r="J220" s="6" t="n">
        <f aca="false">B220-C220/(2*10^5/1.8467)</f>
        <v>4.233299658</v>
      </c>
      <c r="K220" s="24" t="n">
        <f aca="false">G220-J220</f>
        <v>10.566700342</v>
      </c>
      <c r="L220" s="6" t="n">
        <f aca="false">I220/K220</f>
        <v>93.0609829154934</v>
      </c>
      <c r="M220" s="29" t="n">
        <f aca="false">C220/L220</f>
        <v>443.279220868106</v>
      </c>
      <c r="N220" s="17" t="n">
        <f aca="false">J220/G220</f>
        <v>0.286033760675676</v>
      </c>
      <c r="O220" s="18" t="n">
        <f aca="false">LN(L220/(3.14*H220^2/4))</f>
        <v>0.336919601619959</v>
      </c>
    </row>
    <row r="221" customFormat="false" ht="14.25" hidden="false" customHeight="false" outlineLevel="0" collapsed="false">
      <c r="A221" s="27" t="n">
        <v>20.7</v>
      </c>
      <c r="B221" s="27" t="n">
        <v>4.6356</v>
      </c>
      <c r="C221" s="28" t="n">
        <v>41348</v>
      </c>
      <c r="G221" s="20" t="n">
        <f aca="false">$G$11</f>
        <v>14.8</v>
      </c>
      <c r="H221" s="20" t="n">
        <f aca="false">$H$11</f>
        <v>9.2</v>
      </c>
      <c r="I221" s="6" t="n">
        <f aca="false">(3.14*POWER(H221,2)*0.25*G221)</f>
        <v>983.34752</v>
      </c>
      <c r="J221" s="6" t="n">
        <f aca="false">B221-C221/(2*10^5/1.8467)</f>
        <v>4.253813242</v>
      </c>
      <c r="K221" s="24" t="n">
        <f aca="false">G221-J221</f>
        <v>10.546186758</v>
      </c>
      <c r="L221" s="6" t="n">
        <f aca="false">I221/K221</f>
        <v>93.2419975641019</v>
      </c>
      <c r="M221" s="29" t="n">
        <f aca="false">C221/L221</f>
        <v>443.448243068518</v>
      </c>
      <c r="N221" s="17" t="n">
        <f aca="false">J221/G221</f>
        <v>0.287419813648649</v>
      </c>
      <c r="O221" s="18" t="n">
        <f aca="false">LN(L221/(3.14*H221^2/4))</f>
        <v>0.338862830924224</v>
      </c>
    </row>
    <row r="222" customFormat="false" ht="14.25" hidden="false" customHeight="false" outlineLevel="0" collapsed="false">
      <c r="A222" s="27" t="n">
        <v>20.8</v>
      </c>
      <c r="B222" s="27" t="n">
        <v>4.6563</v>
      </c>
      <c r="C222" s="28" t="n">
        <v>41447</v>
      </c>
      <c r="G222" s="20" t="n">
        <f aca="false">$G$11</f>
        <v>14.8</v>
      </c>
      <c r="H222" s="20" t="n">
        <f aca="false">$H$11</f>
        <v>9.2</v>
      </c>
      <c r="I222" s="6" t="n">
        <f aca="false">(3.14*POWER(H222,2)*0.25*G222)</f>
        <v>983.34752</v>
      </c>
      <c r="J222" s="6" t="n">
        <f aca="false">B222-C222/(2*10^5/1.8467)</f>
        <v>4.2735991255</v>
      </c>
      <c r="K222" s="24" t="n">
        <f aca="false">G222-J222</f>
        <v>10.5264008745</v>
      </c>
      <c r="L222" s="6" t="n">
        <f aca="false">I222/K222</f>
        <v>93.4172593010532</v>
      </c>
      <c r="M222" s="29" t="n">
        <f aca="false">C222/L222</f>
        <v>443.676043486032</v>
      </c>
      <c r="N222" s="17" t="n">
        <f aca="false">J222/G222</f>
        <v>0.288756697668919</v>
      </c>
      <c r="O222" s="18" t="n">
        <f aca="false">LN(L222/(3.14*H222^2/4))</f>
        <v>0.340740710343641</v>
      </c>
    </row>
    <row r="223" customFormat="false" ht="14.25" hidden="false" customHeight="false" outlineLevel="0" collapsed="false">
      <c r="A223" s="27" t="n">
        <v>20.9</v>
      </c>
      <c r="B223" s="27" t="n">
        <v>4.6769</v>
      </c>
      <c r="C223" s="28" t="n">
        <v>41546</v>
      </c>
      <c r="G223" s="20" t="n">
        <f aca="false">$G$11</f>
        <v>14.8</v>
      </c>
      <c r="H223" s="20" t="n">
        <f aca="false">$H$11</f>
        <v>9.2</v>
      </c>
      <c r="I223" s="6" t="n">
        <f aca="false">(3.14*POWER(H223,2)*0.25*G223)</f>
        <v>983.34752</v>
      </c>
      <c r="J223" s="6" t="n">
        <f aca="false">B223-C223/(2*10^5/1.8467)</f>
        <v>4.293285009</v>
      </c>
      <c r="K223" s="24" t="n">
        <f aca="false">G223-J223</f>
        <v>10.506714991</v>
      </c>
      <c r="L223" s="6" t="n">
        <f aca="false">I223/K223</f>
        <v>93.5922903440638</v>
      </c>
      <c r="M223" s="29" t="n">
        <f aca="false">C223/L223</f>
        <v>443.904084912002</v>
      </c>
      <c r="N223" s="17" t="n">
        <f aca="false">J223/G223</f>
        <v>0.290086824932432</v>
      </c>
      <c r="O223" s="18" t="n">
        <f aca="false">LN(L223/(3.14*H223^2/4))</f>
        <v>0.34261260506187</v>
      </c>
    </row>
    <row r="224" customFormat="false" ht="14.25" hidden="false" customHeight="false" outlineLevel="0" collapsed="false">
      <c r="A224" s="27" t="n">
        <v>21</v>
      </c>
      <c r="B224" s="27" t="n">
        <v>4.6974</v>
      </c>
      <c r="C224" s="28" t="n">
        <v>41643</v>
      </c>
      <c r="G224" s="20" t="n">
        <f aca="false">$G$11</f>
        <v>14.8</v>
      </c>
      <c r="H224" s="20" t="n">
        <f aca="false">$H$11</f>
        <v>9.2</v>
      </c>
      <c r="I224" s="6" t="n">
        <f aca="false">(3.14*POWER(H224,2)*0.25*G224)</f>
        <v>983.34752</v>
      </c>
      <c r="J224" s="6" t="n">
        <f aca="false">B224-C224/(2*10^5/1.8467)</f>
        <v>4.3128893595</v>
      </c>
      <c r="K224" s="24" t="n">
        <f aca="false">G224-J224</f>
        <v>10.4871106405</v>
      </c>
      <c r="L224" s="6" t="n">
        <f aca="false">I224/K224</f>
        <v>93.767249503636</v>
      </c>
      <c r="M224" s="29" t="n">
        <f aca="false">C224/L224</f>
        <v>444.110286058729</v>
      </c>
      <c r="N224" s="17" t="n">
        <f aca="false">J224/G224</f>
        <v>0.291411443209459</v>
      </c>
      <c r="O224" s="18" t="n">
        <f aca="false">LN(L224/(3.14*H224^2/4))</f>
        <v>0.344480235720761</v>
      </c>
    </row>
    <row r="225" customFormat="false" ht="14.25" hidden="false" customHeight="false" outlineLevel="0" collapsed="false">
      <c r="A225" s="27" t="n">
        <v>21.1</v>
      </c>
      <c r="B225" s="27" t="n">
        <v>4.7181</v>
      </c>
      <c r="C225" s="28" t="n">
        <v>41735</v>
      </c>
      <c r="G225" s="20" t="n">
        <f aca="false">$G$11</f>
        <v>14.8</v>
      </c>
      <c r="H225" s="20" t="n">
        <f aca="false">$H$11</f>
        <v>9.2</v>
      </c>
      <c r="I225" s="6" t="n">
        <f aca="false">(3.14*POWER(H225,2)*0.25*G225)</f>
        <v>983.34752</v>
      </c>
      <c r="J225" s="6" t="n">
        <f aca="false">B225-C225/(2*10^5/1.8467)</f>
        <v>4.3327398775</v>
      </c>
      <c r="K225" s="24" t="n">
        <f aca="false">G225-J225</f>
        <v>10.4672601225</v>
      </c>
      <c r="L225" s="6" t="n">
        <f aca="false">I225/K225</f>
        <v>93.9450733517395</v>
      </c>
      <c r="M225" s="29" t="n">
        <f aca="false">C225/L225</f>
        <v>444.248947933013</v>
      </c>
      <c r="N225" s="17" t="n">
        <f aca="false">J225/G225</f>
        <v>0.292752694425676</v>
      </c>
      <c r="O225" s="18" t="n">
        <f aca="false">LN(L225/(3.14*H225^2/4))</f>
        <v>0.346374878529422</v>
      </c>
    </row>
    <row r="226" customFormat="false" ht="14.25" hidden="false" customHeight="false" outlineLevel="0" collapsed="false">
      <c r="A226" s="27" t="n">
        <v>21.2</v>
      </c>
      <c r="B226" s="27" t="n">
        <v>4.7387</v>
      </c>
      <c r="C226" s="28" t="n">
        <v>41833</v>
      </c>
      <c r="G226" s="20" t="n">
        <f aca="false">$G$11</f>
        <v>14.8</v>
      </c>
      <c r="H226" s="20" t="n">
        <f aca="false">$H$11</f>
        <v>9.2</v>
      </c>
      <c r="I226" s="6" t="n">
        <f aca="false">(3.14*POWER(H226,2)*0.25*G226)</f>
        <v>983.34752</v>
      </c>
      <c r="J226" s="6" t="n">
        <f aca="false">B226-C226/(2*10^5/1.8467)</f>
        <v>4.3524349945</v>
      </c>
      <c r="K226" s="24" t="n">
        <f aca="false">G226-J226</f>
        <v>10.4475650055</v>
      </c>
      <c r="L226" s="6" t="n">
        <f aca="false">I226/K226</f>
        <v>94.1221729161128</v>
      </c>
      <c r="M226" s="29" t="n">
        <f aca="false">C226/L226</f>
        <v>444.454252424495</v>
      </c>
      <c r="N226" s="17" t="n">
        <f aca="false">J226/G226</f>
        <v>0.294083445574324</v>
      </c>
      <c r="O226" s="18" t="n">
        <f aca="false">LN(L226/(3.14*H226^2/4))</f>
        <v>0.34825824333894</v>
      </c>
    </row>
    <row r="227" customFormat="false" ht="14.25" hidden="false" customHeight="false" outlineLevel="0" collapsed="false">
      <c r="A227" s="27" t="n">
        <v>21.3</v>
      </c>
      <c r="B227" s="27" t="n">
        <v>4.7593</v>
      </c>
      <c r="C227" s="28" t="n">
        <v>41931</v>
      </c>
      <c r="G227" s="20" t="n">
        <f aca="false">$G$11</f>
        <v>14.8</v>
      </c>
      <c r="H227" s="20" t="n">
        <f aca="false">$H$11</f>
        <v>9.2</v>
      </c>
      <c r="I227" s="6" t="n">
        <f aca="false">(3.14*POWER(H227,2)*0.25*G227)</f>
        <v>983.34752</v>
      </c>
      <c r="J227" s="6" t="n">
        <f aca="false">B227-C227/(2*10^5/1.8467)</f>
        <v>4.3721301115</v>
      </c>
      <c r="K227" s="24" t="n">
        <f aca="false">G227-J227</f>
        <v>10.4278698885</v>
      </c>
      <c r="L227" s="6" t="n">
        <f aca="false">I227/K227</f>
        <v>94.2999414563514</v>
      </c>
      <c r="M227" s="29" t="n">
        <f aca="false">C227/L227</f>
        <v>444.655631301835</v>
      </c>
      <c r="N227" s="17" t="n">
        <f aca="false">J227/G227</f>
        <v>0.295414196722973</v>
      </c>
      <c r="O227" s="18" t="n">
        <f aca="false">LN(L227/(3.14*H227^2/4))</f>
        <v>0.350145161905538</v>
      </c>
    </row>
    <row r="228" customFormat="false" ht="14.25" hidden="false" customHeight="false" outlineLevel="0" collapsed="false">
      <c r="A228" s="27" t="n">
        <v>21.4</v>
      </c>
      <c r="B228" s="27" t="n">
        <v>4.78</v>
      </c>
      <c r="C228" s="28" t="n">
        <v>42031</v>
      </c>
      <c r="G228" s="20" t="n">
        <f aca="false">$G$11</f>
        <v>14.8</v>
      </c>
      <c r="H228" s="20" t="n">
        <f aca="false">$H$11</f>
        <v>9.2</v>
      </c>
      <c r="I228" s="6" t="n">
        <f aca="false">(3.14*POWER(H228,2)*0.25*G228)</f>
        <v>983.34752</v>
      </c>
      <c r="J228" s="6" t="n">
        <f aca="false">B228-C228/(2*10^5/1.8467)</f>
        <v>4.3919067615</v>
      </c>
      <c r="K228" s="24" t="n">
        <f aca="false">G228-J228</f>
        <v>10.4080932385</v>
      </c>
      <c r="L228" s="6" t="n">
        <f aca="false">I228/K228</f>
        <v>94.479122877431</v>
      </c>
      <c r="M228" s="29" t="n">
        <f aca="false">C228/L228</f>
        <v>444.870768482127</v>
      </c>
      <c r="N228" s="17" t="n">
        <f aca="false">J228/G228</f>
        <v>0.296750456858108</v>
      </c>
      <c r="O228" s="18" t="n">
        <f aca="false">LN(L228/(3.14*H228^2/4))</f>
        <v>0.352043481250644</v>
      </c>
    </row>
    <row r="229" customFormat="false" ht="14.25" hidden="false" customHeight="false" outlineLevel="0" collapsed="false">
      <c r="A229" s="27" t="n">
        <v>21.5</v>
      </c>
      <c r="B229" s="27" t="n">
        <v>4.8014</v>
      </c>
      <c r="C229" s="28" t="n">
        <v>42137</v>
      </c>
      <c r="G229" s="20" t="n">
        <f aca="false">$G$11</f>
        <v>14.8</v>
      </c>
      <c r="H229" s="20" t="n">
        <f aca="false">$H$11</f>
        <v>9.2</v>
      </c>
      <c r="I229" s="6" t="n">
        <f aca="false">(3.14*POWER(H229,2)*0.25*G229)</f>
        <v>983.34752</v>
      </c>
      <c r="J229" s="6" t="n">
        <f aca="false">B229-C229/(2*10^5/1.8467)</f>
        <v>4.4123280105</v>
      </c>
      <c r="K229" s="24" t="n">
        <f aca="false">G229-J229</f>
        <v>10.3876719895</v>
      </c>
      <c r="L229" s="6" t="n">
        <f aca="false">I229/K229</f>
        <v>94.6648605186977</v>
      </c>
      <c r="M229" s="29" t="n">
        <f aca="false">C229/L229</f>
        <v>445.117647341564</v>
      </c>
      <c r="N229" s="17" t="n">
        <f aca="false">J229/G229</f>
        <v>0.29813027097973</v>
      </c>
      <c r="O229" s="18" t="n">
        <f aca="false">LN(L229/(3.14*H229^2/4))</f>
        <v>0.354007463372987</v>
      </c>
    </row>
    <row r="230" customFormat="false" ht="14.25" hidden="false" customHeight="false" outlineLevel="0" collapsed="false">
      <c r="A230" s="27" t="n">
        <v>21.6</v>
      </c>
      <c r="B230" s="27" t="n">
        <v>4.8221</v>
      </c>
      <c r="C230" s="28" t="n">
        <v>42240</v>
      </c>
      <c r="G230" s="20" t="n">
        <f aca="false">$G$11</f>
        <v>14.8</v>
      </c>
      <c r="H230" s="20" t="n">
        <f aca="false">$H$11</f>
        <v>9.2</v>
      </c>
      <c r="I230" s="6" t="n">
        <f aca="false">(3.14*POWER(H230,2)*0.25*G230)</f>
        <v>983.34752</v>
      </c>
      <c r="J230" s="6" t="n">
        <f aca="false">B230-C230/(2*10^5/1.8467)</f>
        <v>4.43207696</v>
      </c>
      <c r="K230" s="24" t="n">
        <f aca="false">G230-J230</f>
        <v>10.36792304</v>
      </c>
      <c r="L230" s="6" t="n">
        <f aca="false">I230/K230</f>
        <v>94.8451793291861</v>
      </c>
      <c r="M230" s="29" t="n">
        <f aca="false">C230/L230</f>
        <v>445.35737397253</v>
      </c>
      <c r="N230" s="17" t="n">
        <f aca="false">J230/G230</f>
        <v>0.299464659459459</v>
      </c>
      <c r="O230" s="18" t="n">
        <f aca="false">LN(L230/(3.14*H230^2/4))</f>
        <v>0.355910464027206</v>
      </c>
    </row>
    <row r="231" customFormat="false" ht="14.25" hidden="false" customHeight="false" outlineLevel="0" collapsed="false">
      <c r="A231" s="27" t="n">
        <v>21.7</v>
      </c>
      <c r="B231" s="27" t="n">
        <v>4.8429</v>
      </c>
      <c r="C231" s="28" t="n">
        <v>42339</v>
      </c>
      <c r="G231" s="20" t="n">
        <f aca="false">$G$11</f>
        <v>14.8</v>
      </c>
      <c r="H231" s="20" t="n">
        <f aca="false">$H$11</f>
        <v>9.2</v>
      </c>
      <c r="I231" s="6" t="n">
        <f aca="false">(3.14*POWER(H231,2)*0.25*G231)</f>
        <v>983.34752</v>
      </c>
      <c r="J231" s="6" t="n">
        <f aca="false">B231-C231/(2*10^5/1.8467)</f>
        <v>4.4519628435</v>
      </c>
      <c r="K231" s="24" t="n">
        <f aca="false">G231-J231</f>
        <v>10.3480371565</v>
      </c>
      <c r="L231" s="6" t="n">
        <f aca="false">I231/K231</f>
        <v>95.0274438647837</v>
      </c>
      <c r="M231" s="29" t="n">
        <f aca="false">C231/L231</f>
        <v>445.544973936634</v>
      </c>
      <c r="N231" s="17" t="n">
        <f aca="false">J231/G231</f>
        <v>0.300808300236487</v>
      </c>
      <c r="O231" s="18" t="n">
        <f aca="false">LN(L231/(3.14*H231^2/4))</f>
        <v>0.357830325758879</v>
      </c>
    </row>
    <row r="232" customFormat="false" ht="14.25" hidden="false" customHeight="false" outlineLevel="0" collapsed="false">
      <c r="A232" s="27" t="n">
        <v>21.8</v>
      </c>
      <c r="B232" s="27" t="n">
        <v>4.8637</v>
      </c>
      <c r="C232" s="28" t="n">
        <v>42443</v>
      </c>
      <c r="G232" s="20" t="n">
        <f aca="false">$G$11</f>
        <v>14.8</v>
      </c>
      <c r="H232" s="20" t="n">
        <f aca="false">$H$11</f>
        <v>9.2</v>
      </c>
      <c r="I232" s="6" t="n">
        <f aca="false">(3.14*POWER(H232,2)*0.25*G232)</f>
        <v>983.34752</v>
      </c>
      <c r="J232" s="6" t="n">
        <f aca="false">B232-C232/(2*10^5/1.8467)</f>
        <v>4.4718025595</v>
      </c>
      <c r="K232" s="24" t="n">
        <f aca="false">G232-J232</f>
        <v>10.3281974405</v>
      </c>
      <c r="L232" s="6" t="n">
        <f aca="false">I232/K232</f>
        <v>95.2099846720586</v>
      </c>
      <c r="M232" s="29" t="n">
        <f aca="false">C232/L232</f>
        <v>445.783077753775</v>
      </c>
      <c r="N232" s="17" t="n">
        <f aca="false">J232/G232</f>
        <v>0.302148821587838</v>
      </c>
      <c r="O232" s="18" t="n">
        <f aca="false">LN(L232/(3.14*H232^2/4))</f>
        <v>0.359749410396449</v>
      </c>
    </row>
    <row r="233" customFormat="false" ht="14.25" hidden="false" customHeight="false" outlineLevel="0" collapsed="false">
      <c r="A233" s="27" t="n">
        <v>21.9</v>
      </c>
      <c r="B233" s="27" t="n">
        <v>4.8843</v>
      </c>
      <c r="C233" s="28" t="n">
        <v>42548</v>
      </c>
      <c r="G233" s="20" t="n">
        <f aca="false">$G$11</f>
        <v>14.8</v>
      </c>
      <c r="H233" s="20" t="n">
        <f aca="false">$H$11</f>
        <v>9.2</v>
      </c>
      <c r="I233" s="6" t="n">
        <f aca="false">(3.14*POWER(H233,2)*0.25*G233)</f>
        <v>983.34752</v>
      </c>
      <c r="J233" s="6" t="n">
        <f aca="false">B233-C233/(2*10^5/1.8467)</f>
        <v>4.491433042</v>
      </c>
      <c r="K233" s="24" t="n">
        <f aca="false">G233-J233</f>
        <v>10.308566958</v>
      </c>
      <c r="L233" s="6" t="n">
        <f aca="false">I233/K233</f>
        <v>95.3912919231581</v>
      </c>
      <c r="M233" s="29" t="n">
        <f aca="false">C233/L233</f>
        <v>446.036521177156</v>
      </c>
      <c r="N233" s="17" t="n">
        <f aca="false">J233/G233</f>
        <v>0.303475205540541</v>
      </c>
      <c r="O233" s="18" t="n">
        <f aca="false">LN(L233/(3.14*H233^2/4))</f>
        <v>0.361651887746275</v>
      </c>
    </row>
    <row r="234" customFormat="false" ht="14.25" hidden="false" customHeight="false" outlineLevel="0" collapsed="false">
      <c r="A234" s="27" t="n">
        <v>22</v>
      </c>
      <c r="B234" s="27" t="n">
        <v>4.905</v>
      </c>
      <c r="C234" s="28" t="n">
        <v>42653</v>
      </c>
      <c r="G234" s="20" t="n">
        <f aca="false">$G$11</f>
        <v>14.8</v>
      </c>
      <c r="H234" s="20" t="n">
        <f aca="false">$H$11</f>
        <v>9.2</v>
      </c>
      <c r="I234" s="6" t="n">
        <f aca="false">(3.14*POWER(H234,2)*0.25*G234)</f>
        <v>983.34752</v>
      </c>
      <c r="J234" s="6" t="n">
        <f aca="false">B234-C234/(2*10^5/1.8467)</f>
        <v>4.5111635245</v>
      </c>
      <c r="K234" s="24" t="n">
        <f aca="false">G234-J234</f>
        <v>10.2888364755</v>
      </c>
      <c r="L234" s="6" t="n">
        <f aca="false">I234/K234</f>
        <v>95.5742199170497</v>
      </c>
      <c r="M234" s="29" t="n">
        <f aca="false">C234/L234</f>
        <v>446.281434857843</v>
      </c>
      <c r="N234" s="17" t="n">
        <f aca="false">J234/G234</f>
        <v>0.30480834625</v>
      </c>
      <c r="O234" s="18" t="n">
        <f aca="false">LN(L234/(3.14*H234^2/4))</f>
        <v>0.363567710640996</v>
      </c>
    </row>
    <row r="235" customFormat="false" ht="14.25" hidden="false" customHeight="false" outlineLevel="0" collapsed="false">
      <c r="A235" s="27" t="n">
        <v>22.1</v>
      </c>
      <c r="B235" s="27" t="n">
        <v>4.9256</v>
      </c>
      <c r="C235" s="28" t="n">
        <v>42749</v>
      </c>
      <c r="G235" s="20" t="n">
        <f aca="false">$G$11</f>
        <v>14.8</v>
      </c>
      <c r="H235" s="20" t="n">
        <f aca="false">$H$11</f>
        <v>9.2</v>
      </c>
      <c r="I235" s="6" t="n">
        <f aca="false">(3.14*POWER(H235,2)*0.25*G235)</f>
        <v>983.34752</v>
      </c>
      <c r="J235" s="6" t="n">
        <f aca="false">B235-C235/(2*10^5/1.8467)</f>
        <v>4.5308771085</v>
      </c>
      <c r="K235" s="24" t="n">
        <f aca="false">G235-J235</f>
        <v>10.2691228915</v>
      </c>
      <c r="L235" s="6" t="n">
        <f aca="false">I235/K235</f>
        <v>95.7576932703708</v>
      </c>
      <c r="M235" s="29" t="n">
        <f aca="false">C235/L235</f>
        <v>446.428882526427</v>
      </c>
      <c r="N235" s="17" t="n">
        <f aca="false">J235/G235</f>
        <v>0.306140345168919</v>
      </c>
      <c r="O235" s="18" t="n">
        <f aca="false">LN(L235/(3.14*H235^2/4))</f>
        <v>0.365485565394045</v>
      </c>
    </row>
    <row r="236" customFormat="false" ht="14.25" hidden="false" customHeight="false" outlineLevel="0" collapsed="false">
      <c r="A236" s="27" t="n">
        <v>22.2</v>
      </c>
      <c r="B236" s="27" t="n">
        <v>4.9463</v>
      </c>
      <c r="C236" s="28" t="n">
        <v>42850</v>
      </c>
      <c r="G236" s="20" t="n">
        <f aca="false">$G$11</f>
        <v>14.8</v>
      </c>
      <c r="H236" s="20" t="n">
        <f aca="false">$H$11</f>
        <v>9.2</v>
      </c>
      <c r="I236" s="6" t="n">
        <f aca="false">(3.14*POWER(H236,2)*0.25*G236)</f>
        <v>983.34752</v>
      </c>
      <c r="J236" s="6" t="n">
        <f aca="false">B236-C236/(2*10^5/1.8467)</f>
        <v>4.550644525</v>
      </c>
      <c r="K236" s="24" t="n">
        <f aca="false">G236-J236</f>
        <v>10.249355475</v>
      </c>
      <c r="L236" s="6" t="n">
        <f aca="false">I236/K236</f>
        <v>95.9423763180582</v>
      </c>
      <c r="M236" s="29" t="n">
        <f aca="false">C236/L236</f>
        <v>446.622250192638</v>
      </c>
      <c r="N236" s="17" t="n">
        <f aca="false">J236/G236</f>
        <v>0.307475981418919</v>
      </c>
      <c r="O236" s="18" t="n">
        <f aca="false">LN(L236/(3.14*H236^2/4))</f>
        <v>0.367412357650518</v>
      </c>
    </row>
    <row r="237" customFormat="false" ht="14.25" hidden="false" customHeight="false" outlineLevel="0" collapsed="false">
      <c r="A237" s="27" t="n">
        <v>22.3</v>
      </c>
      <c r="B237" s="27" t="n">
        <v>4.9676</v>
      </c>
      <c r="C237" s="28" t="n">
        <v>42950</v>
      </c>
      <c r="G237" s="20" t="n">
        <f aca="false">$G$11</f>
        <v>14.8</v>
      </c>
      <c r="H237" s="20" t="n">
        <f aca="false">$H$11</f>
        <v>9.2</v>
      </c>
      <c r="I237" s="6" t="n">
        <f aca="false">(3.14*POWER(H237,2)*0.25*G237)</f>
        <v>983.34752</v>
      </c>
      <c r="J237" s="6" t="n">
        <f aca="false">B237-C237/(2*10^5/1.8467)</f>
        <v>4.571021175</v>
      </c>
      <c r="K237" s="24" t="n">
        <f aca="false">G237-J237</f>
        <v>10.228978825</v>
      </c>
      <c r="L237" s="6" t="n">
        <f aca="false">I237/K237</f>
        <v>96.1334984482188</v>
      </c>
      <c r="M237" s="29" t="n">
        <f aca="false">C237/L237</f>
        <v>446.774544703942</v>
      </c>
      <c r="N237" s="17" t="n">
        <f aca="false">J237/G237</f>
        <v>0.308852782094595</v>
      </c>
      <c r="O237" s="18" t="n">
        <f aca="false">LN(L237/(3.14*H237^2/4))</f>
        <v>0.36940242739217</v>
      </c>
    </row>
    <row r="238" customFormat="false" ht="14.25" hidden="false" customHeight="false" outlineLevel="0" collapsed="false">
      <c r="A238" s="27" t="n">
        <v>22.4</v>
      </c>
      <c r="B238" s="27" t="n">
        <v>4.9882</v>
      </c>
      <c r="C238" s="28" t="n">
        <v>43056</v>
      </c>
      <c r="G238" s="20" t="n">
        <f aca="false">$G$11</f>
        <v>14.8</v>
      </c>
      <c r="H238" s="20" t="n">
        <f aca="false">$H$11</f>
        <v>9.2</v>
      </c>
      <c r="I238" s="6" t="n">
        <f aca="false">(3.14*POWER(H238,2)*0.25*G238)</f>
        <v>983.34752</v>
      </c>
      <c r="J238" s="6" t="n">
        <f aca="false">B238-C238/(2*10^5/1.8467)</f>
        <v>4.590642424</v>
      </c>
      <c r="K238" s="24" t="n">
        <f aca="false">G238-J238</f>
        <v>10.209357576</v>
      </c>
      <c r="L238" s="6" t="n">
        <f aca="false">I238/K238</f>
        <v>96.3182563329585</v>
      </c>
      <c r="M238" s="29" t="n">
        <f aca="false">C238/L238</f>
        <v>447.018059080737</v>
      </c>
      <c r="N238" s="17" t="n">
        <f aca="false">J238/G238</f>
        <v>0.310178542162162</v>
      </c>
      <c r="O238" s="18" t="n">
        <f aca="false">LN(L238/(3.14*H238^2/4))</f>
        <v>0.371322471630894</v>
      </c>
    </row>
    <row r="239" customFormat="false" ht="14.25" hidden="false" customHeight="false" outlineLevel="0" collapsed="false">
      <c r="A239" s="27" t="n">
        <v>22.5</v>
      </c>
      <c r="B239" s="27" t="n">
        <v>5.0088</v>
      </c>
      <c r="C239" s="28" t="n">
        <v>43157</v>
      </c>
      <c r="G239" s="20" t="n">
        <f aca="false">$G$11</f>
        <v>14.8</v>
      </c>
      <c r="H239" s="20" t="n">
        <f aca="false">$H$11</f>
        <v>9.2</v>
      </c>
      <c r="I239" s="6" t="n">
        <f aca="false">(3.14*POWER(H239,2)*0.25*G239)</f>
        <v>983.34752</v>
      </c>
      <c r="J239" s="6" t="n">
        <f aca="false">B239-C239/(2*10^5/1.8467)</f>
        <v>4.6103098405</v>
      </c>
      <c r="K239" s="24" t="n">
        <f aca="false">G239-J239</f>
        <v>10.1896901595</v>
      </c>
      <c r="L239" s="6" t="n">
        <f aca="false">I239/K239</f>
        <v>96.5041629929454</v>
      </c>
      <c r="M239" s="29" t="n">
        <f aca="false">C239/L239</f>
        <v>447.203505647263</v>
      </c>
      <c r="N239" s="17" t="n">
        <f aca="false">J239/G239</f>
        <v>0.311507421655405</v>
      </c>
      <c r="O239" s="18" t="n">
        <f aca="false">LN(L239/(3.14*H239^2/4))</f>
        <v>0.373250740327453</v>
      </c>
    </row>
    <row r="240" customFormat="false" ht="14.25" hidden="false" customHeight="false" outlineLevel="0" collapsed="false">
      <c r="A240" s="27" t="n">
        <v>22.6</v>
      </c>
      <c r="B240" s="27" t="n">
        <v>5.0294</v>
      </c>
      <c r="C240" s="28" t="n">
        <v>43255</v>
      </c>
      <c r="G240" s="20" t="n">
        <f aca="false">$G$11</f>
        <v>14.8</v>
      </c>
      <c r="H240" s="20" t="n">
        <f aca="false">$H$11</f>
        <v>9.2</v>
      </c>
      <c r="I240" s="6" t="n">
        <f aca="false">(3.14*POWER(H240,2)*0.25*G240)</f>
        <v>983.34752</v>
      </c>
      <c r="J240" s="6" t="n">
        <f aca="false">B240-C240/(2*10^5/1.8467)</f>
        <v>4.6300049575</v>
      </c>
      <c r="K240" s="24" t="n">
        <f aca="false">G240-J240</f>
        <v>10.1699950425</v>
      </c>
      <c r="L240" s="6" t="n">
        <f aca="false">I240/K240</f>
        <v>96.6910520497434</v>
      </c>
      <c r="M240" s="29" t="n">
        <f aca="false">C240/L240</f>
        <v>447.352666901868</v>
      </c>
      <c r="N240" s="17" t="n">
        <f aca="false">J240/G240</f>
        <v>0.312838172804054</v>
      </c>
      <c r="O240" s="18" t="n">
        <f aca="false">LN(L240/(3.14*H240^2/4))</f>
        <v>0.375185458172846</v>
      </c>
    </row>
    <row r="241" customFormat="false" ht="14.25" hidden="false" customHeight="false" outlineLevel="0" collapsed="false">
      <c r="A241" s="27" t="n">
        <v>22.7</v>
      </c>
      <c r="B241" s="27" t="n">
        <v>5.0501</v>
      </c>
      <c r="C241" s="28" t="n">
        <v>43361</v>
      </c>
      <c r="G241" s="20" t="n">
        <f aca="false">$G$11</f>
        <v>14.8</v>
      </c>
      <c r="H241" s="20" t="n">
        <f aca="false">$H$11</f>
        <v>9.2</v>
      </c>
      <c r="I241" s="6" t="n">
        <f aca="false">(3.14*POWER(H241,2)*0.25*G241)</f>
        <v>983.34752</v>
      </c>
      <c r="J241" s="6" t="n">
        <f aca="false">B241-C241/(2*10^5/1.8467)</f>
        <v>4.6497262065</v>
      </c>
      <c r="K241" s="24" t="n">
        <f aca="false">G241-J241</f>
        <v>10.1502737935</v>
      </c>
      <c r="L241" s="6" t="n">
        <f aca="false">I241/K241</f>
        <v>96.8789157815342</v>
      </c>
      <c r="M241" s="29" t="n">
        <f aca="false">C241/L241</f>
        <v>447.579327763956</v>
      </c>
      <c r="N241" s="17" t="n">
        <f aca="false">J241/G241</f>
        <v>0.314170689628378</v>
      </c>
      <c r="O241" s="18" t="n">
        <f aca="false">LN(L241/(3.14*H241^2/4))</f>
        <v>0.37712650091702</v>
      </c>
    </row>
    <row r="242" customFormat="false" ht="14.25" hidden="false" customHeight="false" outlineLevel="0" collapsed="false">
      <c r="A242" s="27" t="n">
        <v>22.8</v>
      </c>
      <c r="B242" s="27" t="n">
        <v>5.0708</v>
      </c>
      <c r="C242" s="28" t="n">
        <v>43465</v>
      </c>
      <c r="G242" s="20" t="n">
        <f aca="false">$G$11</f>
        <v>14.8</v>
      </c>
      <c r="H242" s="20" t="n">
        <f aca="false">$H$11</f>
        <v>9.2</v>
      </c>
      <c r="I242" s="6" t="n">
        <f aca="false">(3.14*POWER(H242,2)*0.25*G242)</f>
        <v>983.34752</v>
      </c>
      <c r="J242" s="6" t="n">
        <f aca="false">B242-C242/(2*10^5/1.8467)</f>
        <v>4.6694659225</v>
      </c>
      <c r="K242" s="24" t="n">
        <f aca="false">G242-J242</f>
        <v>10.1305340775</v>
      </c>
      <c r="L242" s="6" t="n">
        <f aca="false">I242/K242</f>
        <v>97.0676878906141</v>
      </c>
      <c r="M242" s="29" t="n">
        <f aca="false">C242/L242</f>
        <v>447.78031644249</v>
      </c>
      <c r="N242" s="17" t="n">
        <f aca="false">J242/G242</f>
        <v>0.315504454222973</v>
      </c>
      <c r="O242" s="18" t="n">
        <f aca="false">LN(L242/(3.14*H242^2/4))</f>
        <v>0.379073141539923</v>
      </c>
    </row>
    <row r="243" customFormat="false" ht="14.25" hidden="false" customHeight="false" outlineLevel="0" collapsed="false">
      <c r="A243" s="27" t="n">
        <v>22.9</v>
      </c>
      <c r="B243" s="27" t="n">
        <v>5.0915</v>
      </c>
      <c r="C243" s="28" t="n">
        <v>43570</v>
      </c>
      <c r="G243" s="20" t="n">
        <f aca="false">$G$11</f>
        <v>14.8</v>
      </c>
      <c r="H243" s="20" t="n">
        <f aca="false">$H$11</f>
        <v>9.2</v>
      </c>
      <c r="I243" s="6" t="n">
        <f aca="false">(3.14*POWER(H243,2)*0.25*G243)</f>
        <v>983.34752</v>
      </c>
      <c r="J243" s="6" t="n">
        <f aca="false">B243-C243/(2*10^5/1.8467)</f>
        <v>4.689196405</v>
      </c>
      <c r="K243" s="24" t="n">
        <f aca="false">G243-J243</f>
        <v>10.110803595</v>
      </c>
      <c r="L243" s="6" t="n">
        <f aca="false">I243/K243</f>
        <v>97.2571082763674</v>
      </c>
      <c r="M243" s="29" t="n">
        <f aca="false">C243/L243</f>
        <v>447.987820861286</v>
      </c>
      <c r="N243" s="17" t="n">
        <f aca="false">J243/G243</f>
        <v>0.316837594932432</v>
      </c>
      <c r="O243" s="18" t="n">
        <f aca="false">LN(L243/(3.14*H243^2/4))</f>
        <v>0.381022665733263</v>
      </c>
    </row>
    <row r="244" customFormat="false" ht="14.25" hidden="false" customHeight="false" outlineLevel="0" collapsed="false">
      <c r="A244" s="27" t="n">
        <v>23</v>
      </c>
      <c r="B244" s="27" t="n">
        <v>5.1121</v>
      </c>
      <c r="C244" s="28" t="n">
        <v>43667</v>
      </c>
      <c r="G244" s="20" t="n">
        <f aca="false">$G$11</f>
        <v>14.8</v>
      </c>
      <c r="H244" s="20" t="n">
        <f aca="false">$H$11</f>
        <v>9.2</v>
      </c>
      <c r="I244" s="6" t="n">
        <f aca="false">(3.14*POWER(H244,2)*0.25*G244)</f>
        <v>983.34752</v>
      </c>
      <c r="J244" s="6" t="n">
        <f aca="false">B244-C244/(2*10^5/1.8467)</f>
        <v>4.7089007555</v>
      </c>
      <c r="K244" s="24" t="n">
        <f aca="false">G244-J244</f>
        <v>10.0910992445</v>
      </c>
      <c r="L244" s="6" t="n">
        <f aca="false">I244/K244</f>
        <v>97.4470170369158</v>
      </c>
      <c r="M244" s="29" t="n">
        <f aca="false">C244/L244</f>
        <v>448.110176460893</v>
      </c>
      <c r="N244" s="17" t="n">
        <f aca="false">J244/G244</f>
        <v>0.318168969966216</v>
      </c>
      <c r="O244" s="18" t="n">
        <f aca="false">LN(L244/(3.14*H244^2/4))</f>
        <v>0.382973408384103</v>
      </c>
    </row>
    <row r="245" customFormat="false" ht="14.25" hidden="false" customHeight="false" outlineLevel="0" collapsed="false">
      <c r="A245" s="27" t="n">
        <v>23.1</v>
      </c>
      <c r="B245" s="27" t="n">
        <v>5.1329</v>
      </c>
      <c r="C245" s="28" t="n">
        <v>43769</v>
      </c>
      <c r="G245" s="20" t="n">
        <f aca="false">$G$11</f>
        <v>14.8</v>
      </c>
      <c r="H245" s="20" t="n">
        <f aca="false">$H$11</f>
        <v>9.2</v>
      </c>
      <c r="I245" s="6" t="n">
        <f aca="false">(3.14*POWER(H245,2)*0.25*G245)</f>
        <v>983.34752</v>
      </c>
      <c r="J245" s="6" t="n">
        <f aca="false">B245-C245/(2*10^5/1.8467)</f>
        <v>4.7287589385</v>
      </c>
      <c r="K245" s="24" t="n">
        <f aca="false">G245-J245</f>
        <v>10.0712410615</v>
      </c>
      <c r="L245" s="6" t="n">
        <f aca="false">I245/K245</f>
        <v>97.6391602579257</v>
      </c>
      <c r="M245" s="29" t="n">
        <f aca="false">C245/L245</f>
        <v>448.273007309556</v>
      </c>
      <c r="N245" s="17" t="n">
        <f aca="false">J245/G245</f>
        <v>0.319510739087838</v>
      </c>
      <c r="O245" s="18" t="n">
        <f aca="false">LN(L245/(3.14*H245^2/4))</f>
        <v>0.384943238187569</v>
      </c>
    </row>
    <row r="246" customFormat="false" ht="14.25" hidden="false" customHeight="false" outlineLevel="0" collapsed="false">
      <c r="A246" s="27" t="n">
        <v>23.2</v>
      </c>
      <c r="B246" s="27" t="n">
        <v>5.1542</v>
      </c>
      <c r="C246" s="28" t="n">
        <v>43876</v>
      </c>
      <c r="G246" s="20" t="n">
        <f aca="false">$G$11</f>
        <v>14.8</v>
      </c>
      <c r="H246" s="20" t="n">
        <f aca="false">$H$11</f>
        <v>9.2</v>
      </c>
      <c r="I246" s="6" t="n">
        <f aca="false">(3.14*POWER(H246,2)*0.25*G246)</f>
        <v>983.34752</v>
      </c>
      <c r="J246" s="6" t="n">
        <f aca="false">B246-C246/(2*10^5/1.8467)</f>
        <v>4.749070954</v>
      </c>
      <c r="K246" s="24" t="n">
        <f aca="false">G246-J246</f>
        <v>10.050929046</v>
      </c>
      <c r="L246" s="6" t="n">
        <f aca="false">I246/K246</f>
        <v>97.8364801402459</v>
      </c>
      <c r="M246" s="29" t="n">
        <f aca="false">C246/L246</f>
        <v>448.462576915124</v>
      </c>
      <c r="N246" s="17" t="n">
        <f aca="false">J246/G246</f>
        <v>0.320883172567568</v>
      </c>
      <c r="O246" s="18" t="n">
        <f aca="false">LN(L246/(3.14*H246^2/4))</f>
        <v>0.386962108149459</v>
      </c>
    </row>
    <row r="247" customFormat="false" ht="14.25" hidden="false" customHeight="false" outlineLevel="0" collapsed="false">
      <c r="A247" s="27" t="n">
        <v>23.3</v>
      </c>
      <c r="B247" s="27" t="n">
        <v>5.1749</v>
      </c>
      <c r="C247" s="28" t="n">
        <v>43964</v>
      </c>
      <c r="G247" s="20" t="n">
        <f aca="false">$G$11</f>
        <v>14.8</v>
      </c>
      <c r="H247" s="20" t="n">
        <f aca="false">$H$11</f>
        <v>9.2</v>
      </c>
      <c r="I247" s="6" t="n">
        <f aca="false">(3.14*POWER(H247,2)*0.25*G247)</f>
        <v>983.34752</v>
      </c>
      <c r="J247" s="6" t="n">
        <f aca="false">B247-C247/(2*10^5/1.8467)</f>
        <v>4.768958406</v>
      </c>
      <c r="K247" s="24" t="n">
        <f aca="false">G247-J247</f>
        <v>10.031041594</v>
      </c>
      <c r="L247" s="6" t="n">
        <f aca="false">I247/K247</f>
        <v>98.0304498575883</v>
      </c>
      <c r="M247" s="29" t="n">
        <f aca="false">C247/L247</f>
        <v>448.472898613316</v>
      </c>
      <c r="N247" s="17" t="n">
        <f aca="false">J247/G247</f>
        <v>0.322226919324324</v>
      </c>
      <c r="O247" s="18" t="n">
        <f aca="false">LN(L247/(3.14*H247^2/4))</f>
        <v>0.38894273633161</v>
      </c>
    </row>
    <row r="248" customFormat="false" ht="14.25" hidden="false" customHeight="false" outlineLevel="0" collapsed="false">
      <c r="A248" s="27" t="n">
        <v>23.4</v>
      </c>
      <c r="B248" s="27" t="n">
        <v>5.1956</v>
      </c>
      <c r="C248" s="28" t="n">
        <v>44055</v>
      </c>
      <c r="G248" s="20" t="n">
        <f aca="false">$G$11</f>
        <v>14.8</v>
      </c>
      <c r="H248" s="20" t="n">
        <f aca="false">$H$11</f>
        <v>9.2</v>
      </c>
      <c r="I248" s="6" t="n">
        <f aca="false">(3.14*POWER(H248,2)*0.25*G248)</f>
        <v>983.34752</v>
      </c>
      <c r="J248" s="6" t="n">
        <f aca="false">B248-C248/(2*10^5/1.8467)</f>
        <v>4.7888181575</v>
      </c>
      <c r="K248" s="24" t="n">
        <f aca="false">G248-J248</f>
        <v>10.0111818425</v>
      </c>
      <c r="L248" s="6" t="n">
        <f aca="false">I248/K248</f>
        <v>98.2249184432392</v>
      </c>
      <c r="M248" s="29" t="n">
        <f aca="false">C248/L248</f>
        <v>448.511443921003</v>
      </c>
      <c r="N248" s="17" t="n">
        <f aca="false">J248/G248</f>
        <v>0.323568794425676</v>
      </c>
      <c r="O248" s="18" t="n">
        <f aca="false">LN(L248/(3.14*H248^2/4))</f>
        <v>0.390924528228387</v>
      </c>
    </row>
    <row r="249" customFormat="false" ht="14.25" hidden="false" customHeight="false" outlineLevel="0" collapsed="false">
      <c r="A249" s="27" t="n">
        <v>23.5</v>
      </c>
      <c r="B249" s="27" t="n">
        <v>5.2162</v>
      </c>
      <c r="C249" s="28" t="n">
        <v>44149</v>
      </c>
      <c r="G249" s="20" t="n">
        <f aca="false">$G$11</f>
        <v>14.8</v>
      </c>
      <c r="H249" s="20" t="n">
        <f aca="false">$H$11</f>
        <v>9.2</v>
      </c>
      <c r="I249" s="6" t="n">
        <f aca="false">(3.14*POWER(H249,2)*0.25*G249)</f>
        <v>983.34752</v>
      </c>
      <c r="J249" s="6" t="n">
        <f aca="false">B249-C249/(2*10^5/1.8467)</f>
        <v>4.8085502085</v>
      </c>
      <c r="K249" s="24" t="n">
        <f aca="false">G249-J249</f>
        <v>9.9914497915</v>
      </c>
      <c r="L249" s="6" t="n">
        <f aca="false">I249/K249</f>
        <v>98.4189022134266</v>
      </c>
      <c r="M249" s="29" t="n">
        <f aca="false">C249/L249</f>
        <v>448.582528427929</v>
      </c>
      <c r="N249" s="17" t="n">
        <f aca="false">J249/G249</f>
        <v>0.324902041114865</v>
      </c>
      <c r="O249" s="18" t="n">
        <f aca="false">LN(L249/(3.14*H249^2/4))</f>
        <v>0.392897474364842</v>
      </c>
    </row>
    <row r="250" customFormat="false" ht="14.25" hidden="false" customHeight="false" outlineLevel="0" collapsed="false">
      <c r="A250" s="27" t="n">
        <v>23.6</v>
      </c>
      <c r="B250" s="27" t="n">
        <v>5.2368</v>
      </c>
      <c r="C250" s="28" t="n">
        <v>44255</v>
      </c>
      <c r="G250" s="20" t="n">
        <f aca="false">$G$11</f>
        <v>14.8</v>
      </c>
      <c r="H250" s="20" t="n">
        <f aca="false">$H$11</f>
        <v>9.2</v>
      </c>
      <c r="I250" s="6" t="n">
        <f aca="false">(3.14*POWER(H250,2)*0.25*G250)</f>
        <v>983.34752</v>
      </c>
      <c r="J250" s="6" t="n">
        <f aca="false">B250-C250/(2*10^5/1.8467)</f>
        <v>4.8281714575</v>
      </c>
      <c r="K250" s="24" t="n">
        <f aca="false">G250-J250</f>
        <v>9.9718285425</v>
      </c>
      <c r="L250" s="6" t="n">
        <f aca="false">I250/K250</f>
        <v>98.6125579485213</v>
      </c>
      <c r="M250" s="29" t="n">
        <f aca="false">C250/L250</f>
        <v>448.776514073415</v>
      </c>
      <c r="N250" s="17" t="n">
        <f aca="false">J250/G250</f>
        <v>0.326227801182432</v>
      </c>
      <c r="O250" s="18" t="n">
        <f aca="false">LN(L250/(3.14*H250^2/4))</f>
        <v>0.394863209149475</v>
      </c>
    </row>
    <row r="251" customFormat="false" ht="14.25" hidden="false" customHeight="false" outlineLevel="0" collapsed="false">
      <c r="A251" s="27" t="n">
        <v>23.7</v>
      </c>
      <c r="B251" s="27" t="n">
        <v>5.2575</v>
      </c>
      <c r="C251" s="28" t="n">
        <v>44359</v>
      </c>
      <c r="G251" s="20" t="n">
        <f aca="false">$G$11</f>
        <v>14.8</v>
      </c>
      <c r="H251" s="20" t="n">
        <f aca="false">$H$11</f>
        <v>9.2</v>
      </c>
      <c r="I251" s="6" t="n">
        <f aca="false">(3.14*POWER(H251,2)*0.25*G251)</f>
        <v>983.34752</v>
      </c>
      <c r="J251" s="6" t="n">
        <f aca="false">B251-C251/(2*10^5/1.8467)</f>
        <v>4.8479111735</v>
      </c>
      <c r="K251" s="24" t="n">
        <f aca="false">G251-J251</f>
        <v>9.9520888265</v>
      </c>
      <c r="L251" s="6" t="n">
        <f aca="false">I251/K251</f>
        <v>98.8081534583558</v>
      </c>
      <c r="M251" s="29" t="n">
        <f aca="false">C251/L251</f>
        <v>448.940684016484</v>
      </c>
      <c r="N251" s="17" t="n">
        <f aca="false">J251/G251</f>
        <v>0.327561565777027</v>
      </c>
      <c r="O251" s="18" t="n">
        <f aca="false">LN(L251/(3.14*H251^2/4))</f>
        <v>0.396844719320714</v>
      </c>
    </row>
    <row r="252" customFormat="false" ht="14.25" hidden="false" customHeight="false" outlineLevel="0" collapsed="false">
      <c r="A252" s="27" t="n">
        <v>23.8</v>
      </c>
      <c r="B252" s="27" t="n">
        <v>5.2782</v>
      </c>
      <c r="C252" s="28" t="n">
        <v>44464</v>
      </c>
      <c r="G252" s="20" t="n">
        <f aca="false">$G$11</f>
        <v>14.8</v>
      </c>
      <c r="H252" s="20" t="n">
        <f aca="false">$H$11</f>
        <v>9.2</v>
      </c>
      <c r="I252" s="6" t="n">
        <f aca="false">(3.14*POWER(H252,2)*0.25*G252)</f>
        <v>983.34752</v>
      </c>
      <c r="J252" s="6" t="n">
        <f aca="false">B252-C252/(2*10^5/1.8467)</f>
        <v>4.867641656</v>
      </c>
      <c r="K252" s="24" t="n">
        <f aca="false">G252-J252</f>
        <v>9.932358344</v>
      </c>
      <c r="L252" s="6" t="n">
        <f aca="false">I252/K252</f>
        <v>99.0044343893438</v>
      </c>
      <c r="M252" s="29" t="n">
        <f aca="false">C252/L252</f>
        <v>449.111196627227</v>
      </c>
      <c r="N252" s="17" t="n">
        <f aca="false">J252/G252</f>
        <v>0.328894706486486</v>
      </c>
      <c r="O252" s="18" t="n">
        <f aca="false">LN(L252/(3.14*H252^2/4))</f>
        <v>0.39882923403276</v>
      </c>
    </row>
    <row r="253" customFormat="false" ht="14.25" hidden="false" customHeight="false" outlineLevel="0" collapsed="false">
      <c r="A253" s="27" t="n">
        <v>23.9</v>
      </c>
      <c r="B253" s="27" t="n">
        <v>5.299</v>
      </c>
      <c r="C253" s="28" t="n">
        <v>44567</v>
      </c>
      <c r="G253" s="20" t="n">
        <f aca="false">$G$11</f>
        <v>14.8</v>
      </c>
      <c r="H253" s="20" t="n">
        <f aca="false">$H$11</f>
        <v>9.2</v>
      </c>
      <c r="I253" s="6" t="n">
        <f aca="false">(3.14*POWER(H253,2)*0.25*G253)</f>
        <v>983.34752</v>
      </c>
      <c r="J253" s="6" t="n">
        <f aca="false">B253-C253/(2*10^5/1.8467)</f>
        <v>4.8874906055</v>
      </c>
      <c r="K253" s="24" t="n">
        <f aca="false">G253-J253</f>
        <v>9.9125093945</v>
      </c>
      <c r="L253" s="6" t="n">
        <f aca="false">I253/K253</f>
        <v>99.2026822739371</v>
      </c>
      <c r="M253" s="29" t="n">
        <f aca="false">C253/L253</f>
        <v>449.251965556065</v>
      </c>
      <c r="N253" s="17" t="n">
        <f aca="false">J253/G253</f>
        <v>0.330235851722973</v>
      </c>
      <c r="O253" s="18" t="n">
        <f aca="false">LN(L253/(3.14*H253^2/4))</f>
        <v>0.400829646066803</v>
      </c>
    </row>
    <row r="254" customFormat="false" ht="14.25" hidden="false" customHeight="false" outlineLevel="0" collapsed="false">
      <c r="A254" s="27" t="n">
        <v>24</v>
      </c>
      <c r="B254" s="27" t="n">
        <v>5.3203</v>
      </c>
      <c r="C254" s="28" t="n">
        <v>44670</v>
      </c>
      <c r="G254" s="20" t="n">
        <f aca="false">$G$11</f>
        <v>14.8</v>
      </c>
      <c r="H254" s="20" t="n">
        <f aca="false">$H$11</f>
        <v>9.2</v>
      </c>
      <c r="I254" s="6" t="n">
        <f aca="false">(3.14*POWER(H254,2)*0.25*G254)</f>
        <v>983.34752</v>
      </c>
      <c r="J254" s="6" t="n">
        <f aca="false">B254-C254/(2*10^5/1.8467)</f>
        <v>4.907839555</v>
      </c>
      <c r="K254" s="24" t="n">
        <f aca="false">G254-J254</f>
        <v>9.892160445</v>
      </c>
      <c r="L254" s="6" t="n">
        <f aca="false">I254/K254</f>
        <v>99.4067499680551</v>
      </c>
      <c r="M254" s="29" t="n">
        <f aca="false">C254/L254</f>
        <v>449.365863126548</v>
      </c>
      <c r="N254" s="17" t="n">
        <f aca="false">J254/G254</f>
        <v>0.331610780743243</v>
      </c>
      <c r="O254" s="18" t="n">
        <f aca="false">LN(L254/(3.14*H254^2/4))</f>
        <v>0.402884611569974</v>
      </c>
    </row>
    <row r="255" customFormat="false" ht="14.25" hidden="false" customHeight="false" outlineLevel="0" collapsed="false">
      <c r="A255" s="27" t="n">
        <v>24.1</v>
      </c>
      <c r="B255" s="27" t="n">
        <v>5.341</v>
      </c>
      <c r="C255" s="28" t="n">
        <v>44773</v>
      </c>
      <c r="G255" s="20" t="n">
        <f aca="false">$G$11</f>
        <v>14.8</v>
      </c>
      <c r="H255" s="20" t="n">
        <f aca="false">$H$11</f>
        <v>9.2</v>
      </c>
      <c r="I255" s="6" t="n">
        <f aca="false">(3.14*POWER(H255,2)*0.25*G255)</f>
        <v>983.34752</v>
      </c>
      <c r="J255" s="6" t="n">
        <f aca="false">B255-C255/(2*10^5/1.8467)</f>
        <v>4.9275885045</v>
      </c>
      <c r="K255" s="24" t="n">
        <f aca="false">G255-J255</f>
        <v>9.8724114955</v>
      </c>
      <c r="L255" s="6" t="n">
        <f aca="false">I255/K255</f>
        <v>99.6056050184117</v>
      </c>
      <c r="M255" s="29" t="n">
        <f aca="false">C255/L255</f>
        <v>449.502816550574</v>
      </c>
      <c r="N255" s="17" t="n">
        <f aca="false">J255/G255</f>
        <v>0.332945169222973</v>
      </c>
      <c r="O255" s="18" t="n">
        <f aca="false">LN(L255/(3.14*H255^2/4))</f>
        <v>0.404883031382155</v>
      </c>
    </row>
    <row r="256" customFormat="false" ht="14.25" hidden="false" customHeight="false" outlineLevel="0" collapsed="false">
      <c r="A256" s="27" t="n">
        <v>24.2</v>
      </c>
      <c r="B256" s="27" t="n">
        <v>5.3616</v>
      </c>
      <c r="C256" s="28" t="n">
        <v>44884</v>
      </c>
      <c r="G256" s="20" t="n">
        <f aca="false">$G$11</f>
        <v>14.8</v>
      </c>
      <c r="H256" s="20" t="n">
        <f aca="false">$H$11</f>
        <v>9.2</v>
      </c>
      <c r="I256" s="6" t="n">
        <f aca="false">(3.14*POWER(H256,2)*0.25*G256)</f>
        <v>983.34752</v>
      </c>
      <c r="J256" s="6" t="n">
        <f aca="false">B256-C256/(2*10^5/1.8467)</f>
        <v>4.947163586</v>
      </c>
      <c r="K256" s="24" t="n">
        <f aca="false">G256-J256</f>
        <v>9.852836414</v>
      </c>
      <c r="L256" s="6" t="n">
        <f aca="false">I256/K256</f>
        <v>99.8034960372174</v>
      </c>
      <c r="M256" s="29" t="n">
        <f aca="false">C256/L256</f>
        <v>449.723724941083</v>
      </c>
      <c r="N256" s="17" t="n">
        <f aca="false">J256/G256</f>
        <v>0.334267809864865</v>
      </c>
      <c r="O256" s="18" t="n">
        <f aca="false">LN(L256/(3.14*H256^2/4))</f>
        <v>0.406867806226646</v>
      </c>
    </row>
    <row r="257" customFormat="false" ht="14.25" hidden="false" customHeight="false" outlineLevel="0" collapsed="false">
      <c r="A257" s="27" t="n">
        <v>24.3</v>
      </c>
      <c r="B257" s="27" t="n">
        <v>5.3824</v>
      </c>
      <c r="C257" s="28" t="n">
        <v>44991</v>
      </c>
      <c r="G257" s="20" t="n">
        <f aca="false">$G$11</f>
        <v>14.8</v>
      </c>
      <c r="H257" s="20" t="n">
        <f aca="false">$H$11</f>
        <v>9.2</v>
      </c>
      <c r="I257" s="6" t="n">
        <f aca="false">(3.14*POWER(H257,2)*0.25*G257)</f>
        <v>983.34752</v>
      </c>
      <c r="J257" s="6" t="n">
        <f aca="false">B257-C257/(2*10^5/1.8467)</f>
        <v>4.9669756015</v>
      </c>
      <c r="K257" s="24" t="n">
        <f aca="false">G257-J257</f>
        <v>9.8330243985</v>
      </c>
      <c r="L257" s="6" t="n">
        <f aca="false">I257/K257</f>
        <v>100.004584566068</v>
      </c>
      <c r="M257" s="29" t="n">
        <f aca="false">C257/L257</f>
        <v>449.889374524394</v>
      </c>
      <c r="N257" s="17" t="n">
        <f aca="false">J257/G257</f>
        <v>0.335606459560811</v>
      </c>
      <c r="O257" s="18" t="n">
        <f aca="false">LN(L257/(3.14*H257^2/4))</f>
        <v>0.408880623687627</v>
      </c>
    </row>
    <row r="258" customFormat="false" ht="14.25" hidden="false" customHeight="false" outlineLevel="0" collapsed="false">
      <c r="A258" s="27" t="n">
        <v>24.4</v>
      </c>
      <c r="B258" s="27" t="n">
        <v>5.4317</v>
      </c>
      <c r="C258" s="28" t="n">
        <v>45257</v>
      </c>
      <c r="G258" s="20" t="n">
        <f aca="false">$G$11</f>
        <v>14.8</v>
      </c>
      <c r="H258" s="20" t="n">
        <f aca="false">$H$11</f>
        <v>9.2</v>
      </c>
      <c r="I258" s="6" t="n">
        <f aca="false">(3.14*POWER(H258,2)*0.25*G258)</f>
        <v>983.34752</v>
      </c>
      <c r="J258" s="6" t="n">
        <f aca="false">B258-C258/(2*10^5/1.8467)</f>
        <v>5.0138194905</v>
      </c>
      <c r="K258" s="24" t="n">
        <f aca="false">G258-J258</f>
        <v>9.7861805095</v>
      </c>
      <c r="L258" s="6" t="n">
        <f aca="false">I258/K258</f>
        <v>100.483280381494</v>
      </c>
      <c r="M258" s="29" t="n">
        <f aca="false">C258/L258</f>
        <v>450.393337360978</v>
      </c>
      <c r="N258" s="17" t="n">
        <f aca="false">J258/G258</f>
        <v>0.338771587195946</v>
      </c>
      <c r="O258" s="18" t="n">
        <f aca="false">LN(L258/(3.14*H258^2/4))</f>
        <v>0.41365594238554</v>
      </c>
    </row>
    <row r="259" customFormat="false" ht="14.25" hidden="false" customHeight="false" outlineLevel="0" collapsed="false">
      <c r="A259" s="27" t="n">
        <v>24.5</v>
      </c>
      <c r="B259" s="27" t="n">
        <v>5.4523</v>
      </c>
      <c r="C259" s="28" t="n">
        <v>45363</v>
      </c>
      <c r="G259" s="20" t="n">
        <f aca="false">$G$11</f>
        <v>14.8</v>
      </c>
      <c r="H259" s="20" t="n">
        <f aca="false">$H$11</f>
        <v>9.2</v>
      </c>
      <c r="I259" s="6" t="n">
        <f aca="false">(3.14*POWER(H259,2)*0.25*G259)</f>
        <v>983.34752</v>
      </c>
      <c r="J259" s="6" t="n">
        <f aca="false">B259-C259/(2*10^5/1.8467)</f>
        <v>5.0334407395</v>
      </c>
      <c r="K259" s="24" t="n">
        <f aca="false">G259-J259</f>
        <v>9.7665592605</v>
      </c>
      <c r="L259" s="6" t="n">
        <f aca="false">I259/K259</f>
        <v>100.68515367301</v>
      </c>
      <c r="M259" s="29" t="n">
        <f aca="false">C259/L259</f>
        <v>450.543087487587</v>
      </c>
      <c r="N259" s="17" t="n">
        <f aca="false">J259/G259</f>
        <v>0.340097347263514</v>
      </c>
      <c r="O259" s="18" t="n">
        <f aca="false">LN(L259/(3.14*H259^2/4))</f>
        <v>0.415662950694057</v>
      </c>
    </row>
    <row r="260" customFormat="false" ht="14.25" hidden="false" customHeight="false" outlineLevel="0" collapsed="false">
      <c r="A260" s="27" t="n">
        <v>24.6</v>
      </c>
      <c r="B260" s="27" t="n">
        <v>5.4737</v>
      </c>
      <c r="C260" s="28" t="n">
        <v>45469</v>
      </c>
      <c r="G260" s="20" t="n">
        <f aca="false">$G$11</f>
        <v>14.8</v>
      </c>
      <c r="H260" s="20" t="n">
        <f aca="false">$H$11</f>
        <v>9.2</v>
      </c>
      <c r="I260" s="6" t="n">
        <f aca="false">(3.14*POWER(H260,2)*0.25*G260)</f>
        <v>983.34752</v>
      </c>
      <c r="J260" s="6" t="n">
        <f aca="false">B260-C260/(2*10^5/1.8467)</f>
        <v>5.0538619885</v>
      </c>
      <c r="K260" s="24" t="n">
        <f aca="false">G260-J260</f>
        <v>9.7461380115</v>
      </c>
      <c r="L260" s="6" t="n">
        <f aca="false">I260/K260</f>
        <v>100.896120990663</v>
      </c>
      <c r="M260" s="29" t="n">
        <f aca="false">C260/L260</f>
        <v>450.651616271828</v>
      </c>
      <c r="N260" s="17" t="n">
        <f aca="false">J260/G260</f>
        <v>0.341477161385135</v>
      </c>
      <c r="O260" s="18" t="n">
        <f aca="false">LN(L260/(3.14*H260^2/4))</f>
        <v>0.417756075613804</v>
      </c>
    </row>
    <row r="261" customFormat="false" ht="14.25" hidden="false" customHeight="false" outlineLevel="0" collapsed="false">
      <c r="A261" s="27" t="n">
        <v>24.7</v>
      </c>
      <c r="B261" s="27" t="n">
        <v>5.4944</v>
      </c>
      <c r="C261" s="28" t="n">
        <v>45579</v>
      </c>
      <c r="G261" s="20" t="n">
        <f aca="false">$G$11</f>
        <v>14.8</v>
      </c>
      <c r="H261" s="20" t="n">
        <f aca="false">$H$11</f>
        <v>9.2</v>
      </c>
      <c r="I261" s="6" t="n">
        <f aca="false">(3.14*POWER(H261,2)*0.25*G261)</f>
        <v>983.34752</v>
      </c>
      <c r="J261" s="6" t="n">
        <f aca="false">B261-C261/(2*10^5/1.8467)</f>
        <v>5.0735463035</v>
      </c>
      <c r="K261" s="24" t="n">
        <f aca="false">G261-J261</f>
        <v>9.7264536965</v>
      </c>
      <c r="L261" s="6" t="n">
        <f aca="false">I261/K261</f>
        <v>101.100313709801</v>
      </c>
      <c r="M261" s="29" t="n">
        <f aca="false">C261/L261</f>
        <v>450.82946162591</v>
      </c>
      <c r="N261" s="17" t="n">
        <f aca="false">J261/G261</f>
        <v>0.342807182668919</v>
      </c>
      <c r="O261" s="18" t="n">
        <f aca="false">LN(L261/(3.14*H261^2/4))</f>
        <v>0.419777822076738</v>
      </c>
    </row>
    <row r="262" customFormat="false" ht="14.25" hidden="false" customHeight="false" outlineLevel="0" collapsed="false">
      <c r="A262" s="27" t="n">
        <v>24.8</v>
      </c>
      <c r="B262" s="27" t="n">
        <v>5.5152</v>
      </c>
      <c r="C262" s="28" t="n">
        <v>45685</v>
      </c>
      <c r="G262" s="20" t="n">
        <f aca="false">$G$11</f>
        <v>14.8</v>
      </c>
      <c r="H262" s="20" t="n">
        <f aca="false">$H$11</f>
        <v>9.2</v>
      </c>
      <c r="I262" s="6" t="n">
        <f aca="false">(3.14*POWER(H262,2)*0.25*G262)</f>
        <v>983.34752</v>
      </c>
      <c r="J262" s="6" t="n">
        <f aca="false">B262-C262/(2*10^5/1.8467)</f>
        <v>5.0933675525</v>
      </c>
      <c r="K262" s="24" t="n">
        <f aca="false">G262-J262</f>
        <v>9.7066324475</v>
      </c>
      <c r="L262" s="6" t="n">
        <f aca="false">I262/K262</f>
        <v>101.306763732799</v>
      </c>
      <c r="M262" s="29" t="n">
        <f aca="false">C262/L262</f>
        <v>450.957056732128</v>
      </c>
      <c r="N262" s="17" t="n">
        <f aca="false">J262/G262</f>
        <v>0.34414645625</v>
      </c>
      <c r="O262" s="18" t="n">
        <f aca="false">LN(L262/(3.14*H262^2/4))</f>
        <v>0.421817771442144</v>
      </c>
    </row>
    <row r="263" customFormat="false" ht="14.25" hidden="false" customHeight="false" outlineLevel="0" collapsed="false">
      <c r="A263" s="27" t="n">
        <v>24.9</v>
      </c>
      <c r="B263" s="27" t="n">
        <v>5.5359</v>
      </c>
      <c r="C263" s="28" t="n">
        <v>45787</v>
      </c>
      <c r="G263" s="20" t="n">
        <f aca="false">$G$11</f>
        <v>14.8</v>
      </c>
      <c r="H263" s="20" t="n">
        <f aca="false">$H$11</f>
        <v>9.2</v>
      </c>
      <c r="I263" s="6" t="n">
        <f aca="false">(3.14*POWER(H263,2)*0.25*G263)</f>
        <v>983.34752</v>
      </c>
      <c r="J263" s="6" t="n">
        <f aca="false">B263-C263/(2*10^5/1.8467)</f>
        <v>5.1131257355</v>
      </c>
      <c r="K263" s="24" t="n">
        <f aca="false">G263-J263</f>
        <v>9.6868742645</v>
      </c>
      <c r="L263" s="6" t="n">
        <f aca="false">I263/K263</f>
        <v>101.513397732819</v>
      </c>
      <c r="M263" s="29" t="n">
        <f aca="false">C263/L263</f>
        <v>451.043911666815</v>
      </c>
      <c r="N263" s="17" t="n">
        <f aca="false">J263/G263</f>
        <v>0.345481468614865</v>
      </c>
      <c r="O263" s="18" t="n">
        <f aca="false">LN(L263/(3.14*H263^2/4))</f>
        <v>0.423855380228373</v>
      </c>
    </row>
    <row r="264" customFormat="false" ht="14.25" hidden="false" customHeight="false" outlineLevel="0" collapsed="false">
      <c r="A264" s="27" t="n">
        <v>25</v>
      </c>
      <c r="B264" s="27" t="n">
        <v>5.5567</v>
      </c>
      <c r="C264" s="28" t="n">
        <v>45893</v>
      </c>
      <c r="G264" s="20" t="n">
        <f aca="false">$G$11</f>
        <v>14.8</v>
      </c>
      <c r="H264" s="20" t="n">
        <f aca="false">$H$11</f>
        <v>9.2</v>
      </c>
      <c r="I264" s="6" t="n">
        <f aca="false">(3.14*POWER(H264,2)*0.25*G264)</f>
        <v>983.34752</v>
      </c>
      <c r="J264" s="6" t="n">
        <f aca="false">B264-C264/(2*10^5/1.8467)</f>
        <v>5.1329469845</v>
      </c>
      <c r="K264" s="24" t="n">
        <f aca="false">G264-J264</f>
        <v>9.6670530155</v>
      </c>
      <c r="L264" s="6" t="n">
        <f aca="false">I264/K264</f>
        <v>101.721540000175</v>
      </c>
      <c r="M264" s="29" t="n">
        <f aca="false">C264/L264</f>
        <v>451.163047668378</v>
      </c>
      <c r="N264" s="17" t="n">
        <f aca="false">J264/G264</f>
        <v>0.346820742195946</v>
      </c>
      <c r="O264" s="18" t="n">
        <f aca="false">LN(L264/(3.14*H264^2/4))</f>
        <v>0.425903673129679</v>
      </c>
    </row>
    <row r="265" customFormat="false" ht="14.25" hidden="false" customHeight="false" outlineLevel="0" collapsed="false">
      <c r="A265" s="27" t="n">
        <v>25.1</v>
      </c>
      <c r="B265" s="27" t="n">
        <v>5.5774</v>
      </c>
      <c r="C265" s="28" t="n">
        <v>46000</v>
      </c>
      <c r="G265" s="20" t="n">
        <f aca="false">$G$11</f>
        <v>14.8</v>
      </c>
      <c r="H265" s="20" t="n">
        <f aca="false">$H$11</f>
        <v>9.2</v>
      </c>
      <c r="I265" s="6" t="n">
        <f aca="false">(3.14*POWER(H265,2)*0.25*G265)</f>
        <v>983.34752</v>
      </c>
      <c r="J265" s="6" t="n">
        <f aca="false">B265-C265/(2*10^5/1.8467)</f>
        <v>5.152659</v>
      </c>
      <c r="K265" s="24" t="n">
        <f aca="false">G265-J265</f>
        <v>9.647341</v>
      </c>
      <c r="L265" s="6" t="n">
        <f aca="false">I265/K265</f>
        <v>101.929383443583</v>
      </c>
      <c r="M265" s="29" t="n">
        <f aca="false">C265/L265</f>
        <v>451.292830839702</v>
      </c>
      <c r="N265" s="17" t="n">
        <f aca="false">J265/G265</f>
        <v>0.348152635135135</v>
      </c>
      <c r="O265" s="18" t="n">
        <f aca="false">LN(L265/(3.14*H265^2/4))</f>
        <v>0.42794484742986</v>
      </c>
    </row>
    <row r="266" customFormat="false" ht="14.25" hidden="false" customHeight="false" outlineLevel="0" collapsed="false">
      <c r="A266" s="27" t="n">
        <v>25.2</v>
      </c>
      <c r="B266" s="27" t="n">
        <v>5.5981</v>
      </c>
      <c r="C266" s="28" t="n">
        <v>46107</v>
      </c>
      <c r="G266" s="20" t="n">
        <f aca="false">$G$11</f>
        <v>14.8</v>
      </c>
      <c r="H266" s="20" t="n">
        <f aca="false">$H$11</f>
        <v>9.2</v>
      </c>
      <c r="I266" s="6" t="n">
        <f aca="false">(3.14*POWER(H266,2)*0.25*G266)</f>
        <v>983.34752</v>
      </c>
      <c r="J266" s="6" t="n">
        <f aca="false">B266-C266/(2*10^5/1.8467)</f>
        <v>5.1723710155</v>
      </c>
      <c r="K266" s="24" t="n">
        <f aca="false">G266-J266</f>
        <v>9.6276289845</v>
      </c>
      <c r="L266" s="6" t="n">
        <f aca="false">I266/K266</f>
        <v>102.138077981935</v>
      </c>
      <c r="M266" s="29" t="n">
        <f aca="false">C266/L266</f>
        <v>451.418324203779</v>
      </c>
      <c r="N266" s="17" t="n">
        <f aca="false">J266/G266</f>
        <v>0.349484528074324</v>
      </c>
      <c r="O266" s="18" t="n">
        <f aca="false">LN(L266/(3.14*H266^2/4))</f>
        <v>0.429990196645747</v>
      </c>
    </row>
    <row r="267" customFormat="false" ht="14.25" hidden="false" customHeight="false" outlineLevel="0" collapsed="false">
      <c r="A267" s="27" t="n">
        <v>25.3</v>
      </c>
      <c r="B267" s="27" t="n">
        <v>5.6189</v>
      </c>
      <c r="C267" s="28" t="n">
        <v>46207</v>
      </c>
      <c r="G267" s="20" t="n">
        <f aca="false">$G$11</f>
        <v>14.8</v>
      </c>
      <c r="H267" s="20" t="n">
        <f aca="false">$H$11</f>
        <v>9.2</v>
      </c>
      <c r="I267" s="6" t="n">
        <f aca="false">(3.14*POWER(H267,2)*0.25*G267)</f>
        <v>983.34752</v>
      </c>
      <c r="J267" s="6" t="n">
        <f aca="false">B267-C267/(2*10^5/1.8467)</f>
        <v>5.1922476655</v>
      </c>
      <c r="K267" s="24" t="n">
        <f aca="false">G267-J267</f>
        <v>9.6077523345</v>
      </c>
      <c r="L267" s="6" t="n">
        <f aca="false">I267/K267</f>
        <v>102.349382640615</v>
      </c>
      <c r="M267" s="29" t="n">
        <f aca="false">C267/L267</f>
        <v>451.463397314758</v>
      </c>
      <c r="N267" s="17" t="n">
        <f aca="false">J267/G267</f>
        <v>0.350827544966216</v>
      </c>
      <c r="O267" s="18" t="n">
        <f aca="false">LN(L267/(3.14*H267^2/4))</f>
        <v>0.432056873333363</v>
      </c>
    </row>
    <row r="268" customFormat="false" ht="14.25" hidden="false" customHeight="false" outlineLevel="0" collapsed="false">
      <c r="A268" s="27" t="n">
        <v>25.4</v>
      </c>
      <c r="B268" s="27" t="n">
        <v>5.6402</v>
      </c>
      <c r="C268" s="28" t="n">
        <v>46320</v>
      </c>
      <c r="G268" s="20" t="n">
        <f aca="false">$G$11</f>
        <v>14.8</v>
      </c>
      <c r="H268" s="20" t="n">
        <f aca="false">$H$11</f>
        <v>9.2</v>
      </c>
      <c r="I268" s="6" t="n">
        <f aca="false">(3.14*POWER(H268,2)*0.25*G268)</f>
        <v>983.34752</v>
      </c>
      <c r="J268" s="6" t="n">
        <f aca="false">B268-C268/(2*10^5/1.8467)</f>
        <v>5.21250428</v>
      </c>
      <c r="K268" s="24" t="n">
        <f aca="false">G268-J268</f>
        <v>9.58749572</v>
      </c>
      <c r="L268" s="6" t="n">
        <f aca="false">I268/K268</f>
        <v>102.565628055373</v>
      </c>
      <c r="M268" s="29" t="n">
        <f aca="false">C268/L268</f>
        <v>451.613282911824</v>
      </c>
      <c r="N268" s="17" t="n">
        <f aca="false">J268/G268</f>
        <v>0.352196235135135</v>
      </c>
      <c r="O268" s="18" t="n">
        <f aca="false">LN(L268/(3.14*H268^2/4))</f>
        <v>0.434167460491397</v>
      </c>
    </row>
    <row r="269" customFormat="false" ht="14.25" hidden="false" customHeight="false" outlineLevel="0" collapsed="false">
      <c r="A269" s="27" t="n">
        <v>25.5</v>
      </c>
      <c r="B269" s="27" t="n">
        <v>5.6609</v>
      </c>
      <c r="C269" s="28" t="n">
        <v>46423</v>
      </c>
      <c r="G269" s="20" t="n">
        <f aca="false">$G$11</f>
        <v>14.8</v>
      </c>
      <c r="H269" s="20" t="n">
        <f aca="false">$H$11</f>
        <v>9.2</v>
      </c>
      <c r="I269" s="6" t="n">
        <f aca="false">(3.14*POWER(H269,2)*0.25*G269)</f>
        <v>983.34752</v>
      </c>
      <c r="J269" s="6" t="n">
        <f aca="false">B269-C269/(2*10^5/1.8467)</f>
        <v>5.2322532295</v>
      </c>
      <c r="K269" s="24" t="n">
        <f aca="false">G269-J269</f>
        <v>9.5677467705</v>
      </c>
      <c r="L269" s="6" t="n">
        <f aca="false">I269/K269</f>
        <v>102.777335519783</v>
      </c>
      <c r="M269" s="29" t="n">
        <f aca="false">C269/L269</f>
        <v>451.685186867529</v>
      </c>
      <c r="N269" s="17" t="n">
        <f aca="false">J269/G269</f>
        <v>0.353530623614865</v>
      </c>
      <c r="O269" s="18" t="n">
        <f aca="false">LN(L269/(3.14*H269^2/4))</f>
        <v>0.436229450205928</v>
      </c>
    </row>
    <row r="270" customFormat="false" ht="14.25" hidden="false" customHeight="false" outlineLevel="0" collapsed="false">
      <c r="A270" s="27" t="n">
        <v>25.6</v>
      </c>
      <c r="B270" s="27" t="n">
        <v>5.6816</v>
      </c>
      <c r="C270" s="28" t="n">
        <v>46531</v>
      </c>
      <c r="G270" s="20" t="n">
        <f aca="false">$G$11</f>
        <v>14.8</v>
      </c>
      <c r="H270" s="20" t="n">
        <f aca="false">$H$11</f>
        <v>9.2</v>
      </c>
      <c r="I270" s="6" t="n">
        <f aca="false">(3.14*POWER(H270,2)*0.25*G270)</f>
        <v>983.34752</v>
      </c>
      <c r="J270" s="6" t="n">
        <f aca="false">B270-C270/(2*10^5/1.8467)</f>
        <v>5.2519560115</v>
      </c>
      <c r="K270" s="24" t="n">
        <f aca="false">G270-J270</f>
        <v>9.5480439885</v>
      </c>
      <c r="L270" s="6" t="n">
        <f aca="false">I270/K270</f>
        <v>102.989420784443</v>
      </c>
      <c r="M270" s="29" t="n">
        <f aca="false">C270/L270</f>
        <v>451.803686685348</v>
      </c>
      <c r="N270" s="17" t="n">
        <f aca="false">J270/G270</f>
        <v>0.354861892668919</v>
      </c>
      <c r="O270" s="18" t="n">
        <f aca="false">LN(L270/(3.14*H270^2/4))</f>
        <v>0.438290865213608</v>
      </c>
    </row>
    <row r="271" customFormat="false" ht="14.25" hidden="false" customHeight="false" outlineLevel="0" collapsed="false">
      <c r="A271" s="27" t="n">
        <v>25.7</v>
      </c>
      <c r="B271" s="27" t="n">
        <v>5.7021</v>
      </c>
      <c r="C271" s="28" t="n">
        <v>46639</v>
      </c>
      <c r="G271" s="20" t="n">
        <f aca="false">$G$11</f>
        <v>14.8</v>
      </c>
      <c r="H271" s="20" t="n">
        <f aca="false">$H$11</f>
        <v>9.2</v>
      </c>
      <c r="I271" s="6" t="n">
        <f aca="false">(3.14*POWER(H271,2)*0.25*G271)</f>
        <v>983.34752</v>
      </c>
      <c r="J271" s="6" t="n">
        <f aca="false">B271-C271/(2*10^5/1.8467)</f>
        <v>5.2714587935</v>
      </c>
      <c r="K271" s="24" t="n">
        <f aca="false">G271-J271</f>
        <v>9.5285412065</v>
      </c>
      <c r="L271" s="6" t="n">
        <f aca="false">I271/K271</f>
        <v>103.200216978565</v>
      </c>
      <c r="M271" s="29" t="n">
        <f aca="false">C271/L271</f>
        <v>451.927344393927</v>
      </c>
      <c r="N271" s="17" t="n">
        <f aca="false">J271/G271</f>
        <v>0.356179648209459</v>
      </c>
      <c r="O271" s="18" t="n">
        <f aca="false">LN(L271/(3.14*H271^2/4))</f>
        <v>0.440335548640469</v>
      </c>
    </row>
    <row r="272" customFormat="false" ht="14.25" hidden="false" customHeight="false" outlineLevel="0" collapsed="false">
      <c r="A272" s="27" t="n">
        <v>25.8</v>
      </c>
      <c r="B272" s="27" t="n">
        <v>5.7227</v>
      </c>
      <c r="C272" s="28" t="n">
        <v>46751</v>
      </c>
      <c r="G272" s="20" t="n">
        <f aca="false">$G$11</f>
        <v>14.8</v>
      </c>
      <c r="H272" s="20" t="n">
        <f aca="false">$H$11</f>
        <v>9.2</v>
      </c>
      <c r="I272" s="6" t="n">
        <f aca="false">(3.14*POWER(H272,2)*0.25*G272)</f>
        <v>983.34752</v>
      </c>
      <c r="J272" s="6" t="n">
        <f aca="false">B272-C272/(2*10^5/1.8467)</f>
        <v>5.2910246415</v>
      </c>
      <c r="K272" s="24" t="n">
        <f aca="false">G272-J272</f>
        <v>9.5089753585</v>
      </c>
      <c r="L272" s="6" t="n">
        <f aca="false">I272/K272</f>
        <v>103.412563701829</v>
      </c>
      <c r="M272" s="29" t="n">
        <f aca="false">C272/L272</f>
        <v>452.082400111441</v>
      </c>
      <c r="N272" s="17" t="n">
        <f aca="false">J272/G272</f>
        <v>0.357501664966216</v>
      </c>
      <c r="O272" s="18" t="n">
        <f aca="false">LN(L272/(3.14*H272^2/4))</f>
        <v>0.442391053603227</v>
      </c>
    </row>
    <row r="273" customFormat="false" ht="14.25" hidden="false" customHeight="false" outlineLevel="0" collapsed="false">
      <c r="A273" s="27" t="n">
        <v>25.9</v>
      </c>
      <c r="B273" s="27" t="n">
        <v>5.7434</v>
      </c>
      <c r="C273" s="28" t="n">
        <v>46856</v>
      </c>
      <c r="G273" s="20" t="n">
        <f aca="false">$G$11</f>
        <v>14.8</v>
      </c>
      <c r="H273" s="20" t="n">
        <f aca="false">$H$11</f>
        <v>9.2</v>
      </c>
      <c r="I273" s="6" t="n">
        <f aca="false">(3.14*POWER(H273,2)*0.25*G273)</f>
        <v>983.34752</v>
      </c>
      <c r="J273" s="6" t="n">
        <f aca="false">B273-C273/(2*10^5/1.8467)</f>
        <v>5.310755124</v>
      </c>
      <c r="K273" s="24" t="n">
        <f aca="false">G273-J273</f>
        <v>9.489244876</v>
      </c>
      <c r="L273" s="6" t="n">
        <f aca="false">I273/K273</f>
        <v>103.627583948968</v>
      </c>
      <c r="M273" s="29" t="n">
        <f aca="false">C273/L273</f>
        <v>452.1576033566</v>
      </c>
      <c r="N273" s="17" t="n">
        <f aca="false">J273/G273</f>
        <v>0.358834805675676</v>
      </c>
      <c r="O273" s="18" t="n">
        <f aca="false">LN(L273/(3.14*H273^2/4))</f>
        <v>0.444468141809391</v>
      </c>
    </row>
    <row r="274" customFormat="false" ht="14.25" hidden="false" customHeight="false" outlineLevel="0" collapsed="false">
      <c r="A274" s="27" t="n">
        <v>26</v>
      </c>
      <c r="B274" s="27" t="n">
        <v>5.764</v>
      </c>
      <c r="C274" s="28" t="n">
        <v>46968</v>
      </c>
      <c r="G274" s="20" t="n">
        <f aca="false">$G$11</f>
        <v>14.8</v>
      </c>
      <c r="H274" s="20" t="n">
        <f aca="false">$H$11</f>
        <v>9.2</v>
      </c>
      <c r="I274" s="6" t="n">
        <f aca="false">(3.14*POWER(H274,2)*0.25*G274)</f>
        <v>983.34752</v>
      </c>
      <c r="J274" s="6" t="n">
        <f aca="false">B274-C274/(2*10^5/1.8467)</f>
        <v>5.330320972</v>
      </c>
      <c r="K274" s="24" t="n">
        <f aca="false">G274-J274</f>
        <v>9.469679028</v>
      </c>
      <c r="L274" s="6" t="n">
        <f aca="false">I274/K274</f>
        <v>103.841694854961</v>
      </c>
      <c r="M274" s="29" t="n">
        <f aca="false">C274/L274</f>
        <v>452.303865663997</v>
      </c>
      <c r="N274" s="17" t="n">
        <f aca="false">J274/G274</f>
        <v>0.360156822432432</v>
      </c>
      <c r="O274" s="18" t="n">
        <f aca="false">LN(L274/(3.14*H274^2/4))</f>
        <v>0.446532167705088</v>
      </c>
    </row>
    <row r="275" customFormat="false" ht="14.25" hidden="false" customHeight="false" outlineLevel="0" collapsed="false">
      <c r="A275" s="27" t="n">
        <v>26.1</v>
      </c>
      <c r="B275" s="27" t="n">
        <v>5.7847</v>
      </c>
      <c r="C275" s="28" t="n">
        <v>47084</v>
      </c>
      <c r="G275" s="20" t="n">
        <f aca="false">$G$11</f>
        <v>14.8</v>
      </c>
      <c r="H275" s="20" t="n">
        <f aca="false">$H$11</f>
        <v>9.2</v>
      </c>
      <c r="I275" s="6" t="n">
        <f aca="false">(3.14*POWER(H275,2)*0.25*G275)</f>
        <v>983.34752</v>
      </c>
      <c r="J275" s="6" t="n">
        <f aca="false">B275-C275/(2*10^5/1.8467)</f>
        <v>5.349949886</v>
      </c>
      <c r="K275" s="24" t="n">
        <f aca="false">G275-J275</f>
        <v>9.450050114</v>
      </c>
      <c r="L275" s="6" t="n">
        <f aca="false">I275/K275</f>
        <v>104.057386800859</v>
      </c>
      <c r="M275" s="29" t="n">
        <f aca="false">C275/L275</f>
        <v>452.481091900833</v>
      </c>
      <c r="N275" s="17" t="n">
        <f aca="false">J275/G275</f>
        <v>0.361483100405405</v>
      </c>
      <c r="O275" s="18" t="n">
        <f aca="false">LN(L275/(3.14*H275^2/4))</f>
        <v>0.448607136209696</v>
      </c>
    </row>
    <row r="276" customFormat="false" ht="14.25" hidden="false" customHeight="false" outlineLevel="0" collapsed="false">
      <c r="A276" s="27" t="n">
        <v>26.2</v>
      </c>
      <c r="B276" s="27" t="n">
        <v>5.8061</v>
      </c>
      <c r="C276" s="28" t="n">
        <v>47200</v>
      </c>
      <c r="G276" s="20" t="n">
        <f aca="false">$G$11</f>
        <v>14.8</v>
      </c>
      <c r="H276" s="20" t="n">
        <f aca="false">$H$11</f>
        <v>9.2</v>
      </c>
      <c r="I276" s="6" t="n">
        <f aca="false">(3.14*POWER(H276,2)*0.25*G276)</f>
        <v>983.34752</v>
      </c>
      <c r="J276" s="6" t="n">
        <f aca="false">B276-C276/(2*10^5/1.8467)</f>
        <v>5.3702788</v>
      </c>
      <c r="K276" s="24" t="n">
        <f aca="false">G276-J276</f>
        <v>9.4297212</v>
      </c>
      <c r="L276" s="6" t="n">
        <f aca="false">I276/K276</f>
        <v>104.281717257982</v>
      </c>
      <c r="M276" s="29" t="n">
        <f aca="false">C276/L276</f>
        <v>452.620087596296</v>
      </c>
      <c r="N276" s="17" t="n">
        <f aca="false">J276/G276</f>
        <v>0.362856675675676</v>
      </c>
      <c r="O276" s="18" t="n">
        <f aca="false">LN(L276/(3.14*H276^2/4))</f>
        <v>0.450760649779154</v>
      </c>
    </row>
    <row r="277" customFormat="false" ht="14.25" hidden="false" customHeight="false" outlineLevel="0" collapsed="false">
      <c r="A277" s="27" t="n">
        <v>26.3</v>
      </c>
      <c r="B277" s="27" t="n">
        <v>5.8269</v>
      </c>
      <c r="C277" s="28" t="n">
        <v>47315</v>
      </c>
      <c r="G277" s="20" t="n">
        <f aca="false">$G$11</f>
        <v>14.8</v>
      </c>
      <c r="H277" s="20" t="n">
        <f aca="false">$H$11</f>
        <v>9.2</v>
      </c>
      <c r="I277" s="6" t="n">
        <f aca="false">(3.14*POWER(H277,2)*0.25*G277)</f>
        <v>983.34752</v>
      </c>
      <c r="J277" s="6" t="n">
        <f aca="false">B277-C277/(2*10^5/1.8467)</f>
        <v>5.3900169475</v>
      </c>
      <c r="K277" s="24" t="n">
        <f aca="false">G277-J277</f>
        <v>9.4099830525</v>
      </c>
      <c r="L277" s="6" t="n">
        <f aca="false">I277/K277</f>
        <v>104.500456006533</v>
      </c>
      <c r="M277" s="29" t="n">
        <f aca="false">C277/L277</f>
        <v>452.773143851563</v>
      </c>
      <c r="N277" s="17" t="n">
        <f aca="false">J277/G277</f>
        <v>0.364190334290541</v>
      </c>
      <c r="O277" s="18" t="n">
        <f aca="false">LN(L277/(3.14*H277^2/4))</f>
        <v>0.452856028183967</v>
      </c>
    </row>
    <row r="278" customFormat="false" ht="14.25" hidden="false" customHeight="false" outlineLevel="0" collapsed="false">
      <c r="A278" s="27" t="n">
        <v>26.4</v>
      </c>
      <c r="B278" s="27" t="n">
        <v>5.8477</v>
      </c>
      <c r="C278" s="28" t="n">
        <v>47431</v>
      </c>
      <c r="G278" s="20" t="n">
        <f aca="false">$G$11</f>
        <v>14.8</v>
      </c>
      <c r="H278" s="20" t="n">
        <f aca="false">$H$11</f>
        <v>9.2</v>
      </c>
      <c r="I278" s="6" t="n">
        <f aca="false">(3.14*POWER(H278,2)*0.25*G278)</f>
        <v>983.34752</v>
      </c>
      <c r="J278" s="6" t="n">
        <f aca="false">B278-C278/(2*10^5/1.8467)</f>
        <v>5.4097458615</v>
      </c>
      <c r="K278" s="24" t="n">
        <f aca="false">G278-J278</f>
        <v>9.3902541385</v>
      </c>
      <c r="L278" s="6" t="n">
        <f aca="false">I278/K278</f>
        <v>104.720011353929</v>
      </c>
      <c r="M278" s="29" t="n">
        <f aca="false">C278/L278</f>
        <v>452.931578088684</v>
      </c>
      <c r="N278" s="17" t="n">
        <f aca="false">J278/G278</f>
        <v>0.36552336902027</v>
      </c>
      <c r="O278" s="18" t="n">
        <f aca="false">LN(L278/(3.14*H278^2/4))</f>
        <v>0.454954823113161</v>
      </c>
    </row>
    <row r="279" customFormat="false" ht="14.25" hidden="false" customHeight="false" outlineLevel="0" collapsed="false">
      <c r="A279" s="27" t="n">
        <v>26.5</v>
      </c>
      <c r="B279" s="27" t="n">
        <v>5.8684</v>
      </c>
      <c r="C279" s="28" t="n">
        <v>47544</v>
      </c>
      <c r="G279" s="20" t="n">
        <f aca="false">$G$11</f>
        <v>14.8</v>
      </c>
      <c r="H279" s="20" t="n">
        <f aca="false">$H$11</f>
        <v>9.2</v>
      </c>
      <c r="I279" s="6" t="n">
        <f aca="false">(3.14*POWER(H279,2)*0.25*G279)</f>
        <v>983.34752</v>
      </c>
      <c r="J279" s="6" t="n">
        <f aca="false">B279-C279/(2*10^5/1.8467)</f>
        <v>5.429402476</v>
      </c>
      <c r="K279" s="24" t="n">
        <f aca="false">G279-J279</f>
        <v>9.370597524</v>
      </c>
      <c r="L279" s="6" t="n">
        <f aca="false">I279/K279</f>
        <v>104.939681539139</v>
      </c>
      <c r="M279" s="29" t="n">
        <f aca="false">C279/L279</f>
        <v>453.060265694326</v>
      </c>
      <c r="N279" s="17" t="n">
        <f aca="false">J279/G279</f>
        <v>0.366851518648649</v>
      </c>
      <c r="O279" s="18" t="n">
        <f aca="false">LN(L279/(3.14*H279^2/4))</f>
        <v>0.457050316649004</v>
      </c>
    </row>
    <row r="280" customFormat="false" ht="14.25" hidden="false" customHeight="false" outlineLevel="0" collapsed="false">
      <c r="A280" s="27" t="n">
        <v>26.6</v>
      </c>
      <c r="B280" s="27" t="n">
        <v>5.889</v>
      </c>
      <c r="C280" s="28" t="n">
        <v>47663</v>
      </c>
      <c r="G280" s="20" t="n">
        <f aca="false">$G$11</f>
        <v>14.8</v>
      </c>
      <c r="H280" s="20" t="n">
        <f aca="false">$H$11</f>
        <v>9.2</v>
      </c>
      <c r="I280" s="6" t="n">
        <f aca="false">(3.14*POWER(H280,2)*0.25*G280)</f>
        <v>983.34752</v>
      </c>
      <c r="J280" s="6" t="n">
        <f aca="false">B280-C280/(2*10^5/1.8467)</f>
        <v>5.4489036895</v>
      </c>
      <c r="K280" s="24" t="n">
        <f aca="false">G280-J280</f>
        <v>9.3510963105</v>
      </c>
      <c r="L280" s="6" t="n">
        <f aca="false">I280/K280</f>
        <v>105.158527657964</v>
      </c>
      <c r="M280" s="29" t="n">
        <f aca="false">C280/L280</f>
        <v>453.249023750384</v>
      </c>
      <c r="N280" s="17" t="n">
        <f aca="false">J280/G280</f>
        <v>0.368169168209459</v>
      </c>
      <c r="O280" s="18" t="n">
        <f aca="false">LN(L280/(3.14*H280^2/4))</f>
        <v>0.459133591883113</v>
      </c>
    </row>
    <row r="281" customFormat="false" ht="14.25" hidden="false" customHeight="false" outlineLevel="0" collapsed="false">
      <c r="A281" s="27" t="n">
        <v>26.7</v>
      </c>
      <c r="B281" s="27" t="n">
        <v>5.9097</v>
      </c>
      <c r="C281" s="28" t="n">
        <v>47784</v>
      </c>
      <c r="G281" s="20" t="n">
        <f aca="false">$G$11</f>
        <v>14.8</v>
      </c>
      <c r="H281" s="20" t="n">
        <f aca="false">$H$11</f>
        <v>9.2</v>
      </c>
      <c r="I281" s="6" t="n">
        <f aca="false">(3.14*POWER(H281,2)*0.25*G281)</f>
        <v>983.34752</v>
      </c>
      <c r="J281" s="6" t="n">
        <f aca="false">B281-C281/(2*10^5/1.8467)</f>
        <v>5.468486436</v>
      </c>
      <c r="K281" s="24" t="n">
        <f aca="false">G281-J281</f>
        <v>9.331513564</v>
      </c>
      <c r="L281" s="6" t="n">
        <f aca="false">I281/K281</f>
        <v>105.379209198565</v>
      </c>
      <c r="M281" s="29" t="n">
        <f aca="false">C281/L281</f>
        <v>453.448079212297</v>
      </c>
      <c r="N281" s="17" t="n">
        <f aca="false">J281/G281</f>
        <v>0.369492326756757</v>
      </c>
      <c r="O281" s="18" t="n">
        <f aca="false">LN(L281/(3.14*H281^2/4))</f>
        <v>0.461229953558841</v>
      </c>
    </row>
    <row r="282" customFormat="false" ht="14.25" hidden="false" customHeight="false" outlineLevel="0" collapsed="false">
      <c r="A282" s="27" t="n">
        <v>26.8</v>
      </c>
      <c r="B282" s="27" t="n">
        <v>5.9303</v>
      </c>
      <c r="C282" s="28" t="n">
        <v>47903</v>
      </c>
      <c r="G282" s="20" t="n">
        <f aca="false">$G$11</f>
        <v>14.8</v>
      </c>
      <c r="H282" s="20" t="n">
        <f aca="false">$H$11</f>
        <v>9.2</v>
      </c>
      <c r="I282" s="6" t="n">
        <f aca="false">(3.14*POWER(H282,2)*0.25*G282)</f>
        <v>983.34752</v>
      </c>
      <c r="J282" s="6" t="n">
        <f aca="false">B282-C282/(2*10^5/1.8467)</f>
        <v>5.4879876495</v>
      </c>
      <c r="K282" s="24" t="n">
        <f aca="false">G282-J282</f>
        <v>9.3120123505</v>
      </c>
      <c r="L282" s="6" t="n">
        <f aca="false">I282/K282</f>
        <v>105.599894307185</v>
      </c>
      <c r="M282" s="29" t="n">
        <f aca="false">C282/L282</f>
        <v>453.627347965449</v>
      </c>
      <c r="N282" s="17" t="n">
        <f aca="false">J282/G282</f>
        <v>0.370809976317568</v>
      </c>
      <c r="O282" s="18" t="n">
        <f aca="false">LN(L282/(3.14*H282^2/4))</f>
        <v>0.463321963482468</v>
      </c>
    </row>
    <row r="283" customFormat="false" ht="14.25" hidden="false" customHeight="false" outlineLevel="0" collapsed="false">
      <c r="A283" s="27" t="n">
        <v>26.9</v>
      </c>
      <c r="B283" s="27" t="n">
        <v>5.951</v>
      </c>
      <c r="C283" s="28" t="n">
        <v>48015</v>
      </c>
      <c r="G283" s="20" t="n">
        <f aca="false">$G$11</f>
        <v>14.8</v>
      </c>
      <c r="H283" s="20" t="n">
        <f aca="false">$H$11</f>
        <v>9.2</v>
      </c>
      <c r="I283" s="6" t="n">
        <f aca="false">(3.14*POWER(H283,2)*0.25*G283)</f>
        <v>983.34752</v>
      </c>
      <c r="J283" s="6" t="n">
        <f aca="false">B283-C283/(2*10^5/1.8467)</f>
        <v>5.5076534975</v>
      </c>
      <c r="K283" s="24" t="n">
        <f aca="false">G283-J283</f>
        <v>9.2923465025</v>
      </c>
      <c r="L283" s="6" t="n">
        <f aca="false">I283/K283</f>
        <v>105.823380535308</v>
      </c>
      <c r="M283" s="29" t="n">
        <f aca="false">C283/L283</f>
        <v>453.727708915702</v>
      </c>
      <c r="N283" s="17" t="n">
        <f aca="false">J283/G283</f>
        <v>0.372138749831081</v>
      </c>
      <c r="O283" s="18" t="n">
        <f aca="false">LN(L283/(3.14*H283^2/4))</f>
        <v>0.46543607614607</v>
      </c>
    </row>
    <row r="284" customFormat="false" ht="14.25" hidden="false" customHeight="false" outlineLevel="0" collapsed="false">
      <c r="A284" s="27" t="n">
        <v>27</v>
      </c>
      <c r="B284" s="27" t="n">
        <v>5.9723</v>
      </c>
      <c r="C284" s="28" t="n">
        <v>48134</v>
      </c>
      <c r="G284" s="20" t="n">
        <f aca="false">$G$11</f>
        <v>14.8</v>
      </c>
      <c r="H284" s="20" t="n">
        <f aca="false">$H$11</f>
        <v>9.2</v>
      </c>
      <c r="I284" s="6" t="n">
        <f aca="false">(3.14*POWER(H284,2)*0.25*G284)</f>
        <v>983.34752</v>
      </c>
      <c r="J284" s="6" t="n">
        <f aca="false">B284-C284/(2*10^5/1.8467)</f>
        <v>5.527854711</v>
      </c>
      <c r="K284" s="24" t="n">
        <f aca="false">G284-J284</f>
        <v>9.272145289</v>
      </c>
      <c r="L284" s="6" t="n">
        <f aca="false">I284/K284</f>
        <v>106.053937826729</v>
      </c>
      <c r="M284" s="29" t="n">
        <f aca="false">C284/L284</f>
        <v>453.863392405491</v>
      </c>
      <c r="N284" s="17" t="n">
        <f aca="false">J284/G284</f>
        <v>0.373503696689189</v>
      </c>
      <c r="O284" s="18" t="n">
        <f aca="false">LN(L284/(3.14*H284^2/4))</f>
        <v>0.467612405204826</v>
      </c>
    </row>
    <row r="285" customFormat="false" ht="14.25" hidden="false" customHeight="false" outlineLevel="0" collapsed="false">
      <c r="A285" s="27" t="n">
        <v>27.1</v>
      </c>
      <c r="B285" s="27" t="n">
        <v>5.993</v>
      </c>
      <c r="C285" s="28" t="n">
        <v>48250</v>
      </c>
      <c r="G285" s="20" t="n">
        <f aca="false">$G$11</f>
        <v>14.8</v>
      </c>
      <c r="H285" s="20" t="n">
        <f aca="false">$H$11</f>
        <v>9.2</v>
      </c>
      <c r="I285" s="6" t="n">
        <f aca="false">(3.14*POWER(H285,2)*0.25*G285)</f>
        <v>983.34752</v>
      </c>
      <c r="J285" s="6" t="n">
        <f aca="false">B285-C285/(2*10^5/1.8467)</f>
        <v>5.547483625</v>
      </c>
      <c r="K285" s="24" t="n">
        <f aca="false">G285-J285</f>
        <v>9.252516375</v>
      </c>
      <c r="L285" s="6" t="n">
        <f aca="false">I285/K285</f>
        <v>106.278927823027</v>
      </c>
      <c r="M285" s="29" t="n">
        <f aca="false">C285/L285</f>
        <v>453.994041794858</v>
      </c>
      <c r="N285" s="17" t="n">
        <f aca="false">J285/G285</f>
        <v>0.374829974662162</v>
      </c>
      <c r="O285" s="18" t="n">
        <f aca="false">LN(L285/(3.14*H285^2/4))</f>
        <v>0.469731625701513</v>
      </c>
    </row>
    <row r="286" customFormat="false" ht="14.25" hidden="false" customHeight="false" outlineLevel="0" collapsed="false">
      <c r="A286" s="27" t="n">
        <v>27.2</v>
      </c>
      <c r="B286" s="27" t="n">
        <v>6.0136</v>
      </c>
      <c r="C286" s="28" t="n">
        <v>48364</v>
      </c>
      <c r="G286" s="20" t="n">
        <f aca="false">$G$11</f>
        <v>14.8</v>
      </c>
      <c r="H286" s="20" t="n">
        <f aca="false">$H$11</f>
        <v>9.2</v>
      </c>
      <c r="I286" s="6" t="n">
        <f aca="false">(3.14*POWER(H286,2)*0.25*G286)</f>
        <v>983.34752</v>
      </c>
      <c r="J286" s="6" t="n">
        <f aca="false">B286-C286/(2*10^5/1.8467)</f>
        <v>5.567031006</v>
      </c>
      <c r="K286" s="24" t="n">
        <f aca="false">G286-J286</f>
        <v>9.232968994</v>
      </c>
      <c r="L286" s="6" t="n">
        <f aca="false">I286/K286</f>
        <v>106.503933960899</v>
      </c>
      <c r="M286" s="29" t="n">
        <f aca="false">C286/L286</f>
        <v>454.105291713977</v>
      </c>
      <c r="N286" s="17" t="n">
        <f aca="false">J286/G286</f>
        <v>0.376150743648649</v>
      </c>
      <c r="O286" s="18" t="n">
        <f aca="false">LN(L286/(3.14*H286^2/4))</f>
        <v>0.471846516156992</v>
      </c>
    </row>
    <row r="287" customFormat="false" ht="14.25" hidden="false" customHeight="false" outlineLevel="0" collapsed="false">
      <c r="A287" s="27" t="n">
        <v>27.3</v>
      </c>
      <c r="B287" s="27" t="n">
        <v>6.0343</v>
      </c>
      <c r="C287" s="28" t="n">
        <v>48481</v>
      </c>
      <c r="G287" s="20" t="n">
        <f aca="false">$G$11</f>
        <v>14.8</v>
      </c>
      <c r="H287" s="20" t="n">
        <f aca="false">$H$11</f>
        <v>9.2</v>
      </c>
      <c r="I287" s="6" t="n">
        <f aca="false">(3.14*POWER(H287,2)*0.25*G287)</f>
        <v>983.34752</v>
      </c>
      <c r="J287" s="6" t="n">
        <f aca="false">B287-C287/(2*10^5/1.8467)</f>
        <v>5.5866506865</v>
      </c>
      <c r="K287" s="24" t="n">
        <f aca="false">G287-J287</f>
        <v>9.2133493135</v>
      </c>
      <c r="L287" s="6" t="n">
        <f aca="false">I287/K287</f>
        <v>106.730732390569</v>
      </c>
      <c r="M287" s="29" t="n">
        <f aca="false">C287/L287</f>
        <v>454.236553184975</v>
      </c>
      <c r="N287" s="17" t="n">
        <f aca="false">J287/G287</f>
        <v>0.377476397736486</v>
      </c>
      <c r="O287" s="18" t="n">
        <f aca="false">LN(L287/(3.14*H287^2/4))</f>
        <v>0.473973736079288</v>
      </c>
    </row>
    <row r="288" customFormat="false" ht="14.25" hidden="false" customHeight="false" outlineLevel="0" collapsed="false">
      <c r="A288" s="27" t="n">
        <v>27.4</v>
      </c>
      <c r="B288" s="27" t="n">
        <v>6.055</v>
      </c>
      <c r="C288" s="28" t="n">
        <v>48599</v>
      </c>
      <c r="G288" s="20" t="n">
        <f aca="false">$G$11</f>
        <v>14.8</v>
      </c>
      <c r="H288" s="20" t="n">
        <f aca="false">$H$11</f>
        <v>9.2</v>
      </c>
      <c r="I288" s="6" t="n">
        <f aca="false">(3.14*POWER(H288,2)*0.25*G288)</f>
        <v>983.34752</v>
      </c>
      <c r="J288" s="6" t="n">
        <f aca="false">B288-C288/(2*10^5/1.8467)</f>
        <v>5.6062611335</v>
      </c>
      <c r="K288" s="24" t="n">
        <f aca="false">G288-J288</f>
        <v>9.1937388665</v>
      </c>
      <c r="L288" s="6" t="n">
        <f aca="false">I288/K288</f>
        <v>106.958391387763</v>
      </c>
      <c r="M288" s="29" t="n">
        <f aca="false">C288/L288</f>
        <v>454.372951663145</v>
      </c>
      <c r="N288" s="17" t="n">
        <f aca="false">J288/G288</f>
        <v>0.378801427939189</v>
      </c>
      <c r="O288" s="18" t="n">
        <f aca="false">LN(L288/(3.14*H288^2/4))</f>
        <v>0.476104486388916</v>
      </c>
    </row>
    <row r="289" customFormat="false" ht="14.25" hidden="false" customHeight="false" outlineLevel="0" collapsed="false">
      <c r="A289" s="27" t="n">
        <v>27.5</v>
      </c>
      <c r="B289" s="27" t="n">
        <v>6.0758</v>
      </c>
      <c r="C289" s="28" t="n">
        <v>48718</v>
      </c>
      <c r="G289" s="20" t="n">
        <f aca="false">$G$11</f>
        <v>14.8</v>
      </c>
      <c r="H289" s="20" t="n">
        <f aca="false">$H$11</f>
        <v>9.2</v>
      </c>
      <c r="I289" s="6" t="n">
        <f aca="false">(3.14*POWER(H289,2)*0.25*G289)</f>
        <v>983.34752</v>
      </c>
      <c r="J289" s="6" t="n">
        <f aca="false">B289-C289/(2*10^5/1.8467)</f>
        <v>5.625962347</v>
      </c>
      <c r="K289" s="24" t="n">
        <f aca="false">G289-J289</f>
        <v>9.174037653</v>
      </c>
      <c r="L289" s="6" t="n">
        <f aca="false">I289/K289</f>
        <v>107.188084155992</v>
      </c>
      <c r="M289" s="29" t="n">
        <f aca="false">C289/L289</f>
        <v>454.509476343474</v>
      </c>
      <c r="N289" s="17" t="n">
        <f aca="false">J289/G289</f>
        <v>0.380132591013514</v>
      </c>
      <c r="O289" s="18" t="n">
        <f aca="false">LN(L289/(3.14*H289^2/4))</f>
        <v>0.478249680286965</v>
      </c>
    </row>
    <row r="290" customFormat="false" ht="14.25" hidden="false" customHeight="false" outlineLevel="0" collapsed="false">
      <c r="A290" s="27" t="n">
        <v>27.6</v>
      </c>
      <c r="B290" s="27" t="n">
        <v>6.0964</v>
      </c>
      <c r="C290" s="28" t="n">
        <v>48842</v>
      </c>
      <c r="G290" s="20" t="n">
        <f aca="false">$G$11</f>
        <v>14.8</v>
      </c>
      <c r="H290" s="20" t="n">
        <f aca="false">$H$11</f>
        <v>9.2</v>
      </c>
      <c r="I290" s="6" t="n">
        <f aca="false">(3.14*POWER(H290,2)*0.25*G290)</f>
        <v>983.34752</v>
      </c>
      <c r="J290" s="6" t="n">
        <f aca="false">B290-C290/(2*10^5/1.8467)</f>
        <v>5.645417393</v>
      </c>
      <c r="K290" s="24" t="n">
        <f aca="false">G290-J290</f>
        <v>9.154582607</v>
      </c>
      <c r="L290" s="6" t="n">
        <f aca="false">I290/K290</f>
        <v>107.415877076481</v>
      </c>
      <c r="M290" s="29" t="n">
        <f aca="false">C290/L290</f>
        <v>454.700006454579</v>
      </c>
      <c r="N290" s="17" t="n">
        <f aca="false">J290/G290</f>
        <v>0.381447121148649</v>
      </c>
      <c r="O290" s="18" t="n">
        <f aca="false">LN(L290/(3.14*H290^2/4))</f>
        <v>0.480372595490689</v>
      </c>
    </row>
    <row r="291" customFormat="false" ht="14.25" hidden="false" customHeight="false" outlineLevel="0" collapsed="false">
      <c r="A291" s="27" t="n">
        <v>27.7</v>
      </c>
      <c r="B291" s="27" t="n">
        <v>6.1172</v>
      </c>
      <c r="C291" s="28" t="n">
        <v>48964</v>
      </c>
      <c r="G291" s="20" t="n">
        <f aca="false">$G$11</f>
        <v>14.8</v>
      </c>
      <c r="H291" s="20" t="n">
        <f aca="false">$H$11</f>
        <v>9.2</v>
      </c>
      <c r="I291" s="6" t="n">
        <f aca="false">(3.14*POWER(H291,2)*0.25*G291)</f>
        <v>983.34752</v>
      </c>
      <c r="J291" s="6" t="n">
        <f aca="false">B291-C291/(2*10^5/1.8467)</f>
        <v>5.665090906</v>
      </c>
      <c r="K291" s="24" t="n">
        <f aca="false">G291-J291</f>
        <v>9.134909094</v>
      </c>
      <c r="L291" s="6" t="n">
        <f aca="false">I291/K291</f>
        <v>107.64721464452</v>
      </c>
      <c r="M291" s="29" t="n">
        <f aca="false">C291/L291</f>
        <v>454.856172188868</v>
      </c>
      <c r="N291" s="17" t="n">
        <f aca="false">J291/G291</f>
        <v>0.382776412567568</v>
      </c>
      <c r="O291" s="18" t="n">
        <f aca="false">LN(L291/(3.14*H291^2/4))</f>
        <v>0.482523942385345</v>
      </c>
    </row>
    <row r="292" customFormat="false" ht="14.25" hidden="false" customHeight="false" outlineLevel="0" collapsed="false">
      <c r="A292" s="27" t="n">
        <v>27.8</v>
      </c>
      <c r="B292" s="27" t="n">
        <v>6.1385</v>
      </c>
      <c r="C292" s="28" t="n">
        <v>49083</v>
      </c>
      <c r="G292" s="20" t="n">
        <f aca="false">$G$11</f>
        <v>14.8</v>
      </c>
      <c r="H292" s="20" t="n">
        <f aca="false">$H$11</f>
        <v>9.2</v>
      </c>
      <c r="I292" s="6" t="n">
        <f aca="false">(3.14*POWER(H292,2)*0.25*G292)</f>
        <v>983.34752</v>
      </c>
      <c r="J292" s="6" t="n">
        <f aca="false">B292-C292/(2*10^5/1.8467)</f>
        <v>5.6852921195</v>
      </c>
      <c r="K292" s="24" t="n">
        <f aca="false">G292-J292</f>
        <v>9.1147078805</v>
      </c>
      <c r="L292" s="6" t="n">
        <f aca="false">I292/K292</f>
        <v>107.885796549089</v>
      </c>
      <c r="M292" s="29" t="n">
        <f aca="false">C292/L292</f>
        <v>454.953307756938</v>
      </c>
      <c r="N292" s="17" t="n">
        <f aca="false">J292/G292</f>
        <v>0.384141359425676</v>
      </c>
      <c r="O292" s="18" t="n">
        <f aca="false">LN(L292/(3.14*H292^2/4))</f>
        <v>0.484737821370222</v>
      </c>
    </row>
    <row r="293" customFormat="false" ht="14.25" hidden="false" customHeight="false" outlineLevel="0" collapsed="false">
      <c r="A293" s="27" t="n">
        <v>27.9</v>
      </c>
      <c r="B293" s="27" t="n">
        <v>6.1593</v>
      </c>
      <c r="C293" s="28" t="n">
        <v>49206</v>
      </c>
      <c r="G293" s="20" t="n">
        <f aca="false">$G$11</f>
        <v>14.8</v>
      </c>
      <c r="H293" s="20" t="n">
        <f aca="false">$H$11</f>
        <v>9.2</v>
      </c>
      <c r="I293" s="6" t="n">
        <f aca="false">(3.14*POWER(H293,2)*0.25*G293)</f>
        <v>983.34752</v>
      </c>
      <c r="J293" s="6" t="n">
        <f aca="false">B293-C293/(2*10^5/1.8467)</f>
        <v>5.704956399</v>
      </c>
      <c r="K293" s="24" t="n">
        <f aca="false">G293-J293</f>
        <v>9.095043601</v>
      </c>
      <c r="L293" s="6" t="n">
        <f aca="false">I293/K293</f>
        <v>108.119055074335</v>
      </c>
      <c r="M293" s="29" t="n">
        <f aca="false">C293/L293</f>
        <v>455.109415876501</v>
      </c>
      <c r="N293" s="17" t="n">
        <f aca="false">J293/G293</f>
        <v>0.38547002695946</v>
      </c>
      <c r="O293" s="18" t="n">
        <f aca="false">LN(L293/(3.14*H293^2/4))</f>
        <v>0.486897574858754</v>
      </c>
    </row>
    <row r="294" customFormat="false" ht="14.25" hidden="false" customHeight="false" outlineLevel="0" collapsed="false">
      <c r="A294" s="27" t="n">
        <v>28</v>
      </c>
      <c r="B294" s="27" t="n">
        <v>6.18</v>
      </c>
      <c r="C294" s="28" t="n">
        <v>49336</v>
      </c>
      <c r="G294" s="20" t="n">
        <f aca="false">$G$11</f>
        <v>14.8</v>
      </c>
      <c r="H294" s="20" t="n">
        <f aca="false">$H$11</f>
        <v>9.2</v>
      </c>
      <c r="I294" s="6" t="n">
        <f aca="false">(3.14*POWER(H294,2)*0.25*G294)</f>
        <v>983.34752</v>
      </c>
      <c r="J294" s="6" t="n">
        <f aca="false">B294-C294/(2*10^5/1.8467)</f>
        <v>5.724456044</v>
      </c>
      <c r="K294" s="24" t="n">
        <f aca="false">G294-J294</f>
        <v>9.075543956</v>
      </c>
      <c r="L294" s="6" t="n">
        <f aca="false">I294/K294</f>
        <v>108.351358857106</v>
      </c>
      <c r="M294" s="29" t="n">
        <f aca="false">C294/L294</f>
        <v>455.333468083812</v>
      </c>
      <c r="N294" s="17" t="n">
        <f aca="false">J294/G294</f>
        <v>0.386787570540541</v>
      </c>
      <c r="O294" s="18" t="n">
        <f aca="false">LN(L294/(3.14*H294^2/4))</f>
        <v>0.489043862360392</v>
      </c>
    </row>
    <row r="295" customFormat="false" ht="14.25" hidden="false" customHeight="false" outlineLevel="0" collapsed="false">
      <c r="A295" s="27" t="n">
        <v>28.1</v>
      </c>
      <c r="B295" s="27" t="n">
        <v>6.2006</v>
      </c>
      <c r="C295" s="28" t="n">
        <v>49466</v>
      </c>
      <c r="G295" s="20" t="n">
        <f aca="false">$G$11</f>
        <v>14.8</v>
      </c>
      <c r="H295" s="20" t="n">
        <f aca="false">$H$11</f>
        <v>9.2</v>
      </c>
      <c r="I295" s="6" t="n">
        <f aca="false">(3.14*POWER(H295,2)*0.25*G295)</f>
        <v>983.34752</v>
      </c>
      <c r="J295" s="6" t="n">
        <f aca="false">B295-C295/(2*10^5/1.8467)</f>
        <v>5.743855689</v>
      </c>
      <c r="K295" s="24" t="n">
        <f aca="false">G295-J295</f>
        <v>9.056144311</v>
      </c>
      <c r="L295" s="6" t="n">
        <f aca="false">I295/K295</f>
        <v>108.583464025146</v>
      </c>
      <c r="M295" s="29" t="n">
        <f aca="false">C295/L295</f>
        <v>455.557394895272</v>
      </c>
      <c r="N295" s="17" t="n">
        <f aca="false">J295/G295</f>
        <v>0.388098357364865</v>
      </c>
      <c r="O295" s="18" t="n">
        <f aca="false">LN(L295/(3.14*H295^2/4))</f>
        <v>0.491183724034266</v>
      </c>
    </row>
    <row r="296" customFormat="false" ht="14.25" hidden="false" customHeight="false" outlineLevel="0" collapsed="false">
      <c r="A296" s="27" t="n">
        <v>28.2</v>
      </c>
      <c r="B296" s="27" t="n">
        <v>6.2212</v>
      </c>
      <c r="C296" s="28" t="n">
        <v>49590</v>
      </c>
      <c r="G296" s="20" t="n">
        <f aca="false">$G$11</f>
        <v>14.8</v>
      </c>
      <c r="H296" s="20" t="n">
        <f aca="false">$H$11</f>
        <v>9.2</v>
      </c>
      <c r="I296" s="6" t="n">
        <f aca="false">(3.14*POWER(H296,2)*0.25*G296)</f>
        <v>983.34752</v>
      </c>
      <c r="J296" s="6" t="n">
        <f aca="false">B296-C296/(2*10^5/1.8467)</f>
        <v>5.763310735</v>
      </c>
      <c r="K296" s="24" t="n">
        <f aca="false">G296-J296</f>
        <v>9.036689265</v>
      </c>
      <c r="L296" s="6" t="n">
        <f aca="false">I296/K296</f>
        <v>108.817232856352</v>
      </c>
      <c r="M296" s="29" t="n">
        <f aca="false">C296/L296</f>
        <v>455.718259859292</v>
      </c>
      <c r="N296" s="17" t="n">
        <f aca="false">J296/G296</f>
        <v>0.3894128875</v>
      </c>
      <c r="O296" s="18" t="n">
        <f aca="false">LN(L296/(3.14*H296^2/4))</f>
        <v>0.493334305192997</v>
      </c>
    </row>
    <row r="297" customFormat="false" ht="14.25" hidden="false" customHeight="false" outlineLevel="0" collapsed="false">
      <c r="A297" s="27" t="n">
        <v>28.3</v>
      </c>
      <c r="B297" s="27" t="n">
        <v>6.2418</v>
      </c>
      <c r="C297" s="28" t="n">
        <v>49721</v>
      </c>
      <c r="G297" s="20" t="n">
        <f aca="false">$G$11</f>
        <v>14.8</v>
      </c>
      <c r="H297" s="20" t="n">
        <f aca="false">$H$11</f>
        <v>9.2</v>
      </c>
      <c r="I297" s="6" t="n">
        <f aca="false">(3.14*POWER(H297,2)*0.25*G297)</f>
        <v>983.34752</v>
      </c>
      <c r="J297" s="6" t="n">
        <f aca="false">B297-C297/(2*10^5/1.8467)</f>
        <v>5.7827011465</v>
      </c>
      <c r="K297" s="24" t="n">
        <f aca="false">G297-J297</f>
        <v>9.0172988535</v>
      </c>
      <c r="L297" s="6" t="n">
        <f aca="false">I297/K297</f>
        <v>109.051228752202</v>
      </c>
      <c r="M297" s="29" t="n">
        <f aca="false">C297/L297</f>
        <v>455.94167593454</v>
      </c>
      <c r="N297" s="17" t="n">
        <f aca="false">J297/G297</f>
        <v>0.390723050439189</v>
      </c>
      <c r="O297" s="18" t="n">
        <f aca="false">LN(L297/(3.14*H297^2/4))</f>
        <v>0.495482353461171</v>
      </c>
    </row>
    <row r="298" customFormat="false" ht="14.25" hidden="false" customHeight="false" outlineLevel="0" collapsed="false">
      <c r="A298" s="27" t="n">
        <v>28.4</v>
      </c>
      <c r="B298" s="27" t="n">
        <v>6.2625</v>
      </c>
      <c r="C298" s="28" t="n">
        <v>49848</v>
      </c>
      <c r="G298" s="20" t="n">
        <f aca="false">$G$11</f>
        <v>14.8</v>
      </c>
      <c r="H298" s="20" t="n">
        <f aca="false">$H$11</f>
        <v>9.2</v>
      </c>
      <c r="I298" s="6" t="n">
        <f aca="false">(3.14*POWER(H298,2)*0.25*G298)</f>
        <v>983.34752</v>
      </c>
      <c r="J298" s="6" t="n">
        <f aca="false">B298-C298/(2*10^5/1.8467)</f>
        <v>5.802228492</v>
      </c>
      <c r="K298" s="24" t="n">
        <f aca="false">G298-J298</f>
        <v>8.997771508</v>
      </c>
      <c r="L298" s="6" t="n">
        <f aca="false">I298/K298</f>
        <v>109.287896355858</v>
      </c>
      <c r="M298" s="29" t="n">
        <f aca="false">C298/L298</f>
        <v>456.116383077657</v>
      </c>
      <c r="N298" s="17" t="n">
        <f aca="false">J298/G298</f>
        <v>0.392042465675676</v>
      </c>
      <c r="O298" s="18" t="n">
        <f aca="false">LN(L298/(3.14*H298^2/4))</f>
        <v>0.497650244316545</v>
      </c>
    </row>
    <row r="299" customFormat="false" ht="14.25" hidden="false" customHeight="false" outlineLevel="0" collapsed="false">
      <c r="A299" s="27" t="n">
        <v>28.5</v>
      </c>
      <c r="B299" s="27" t="n">
        <v>6.2833</v>
      </c>
      <c r="C299" s="28" t="n">
        <v>49978</v>
      </c>
      <c r="G299" s="20" t="n">
        <f aca="false">$G$11</f>
        <v>14.8</v>
      </c>
      <c r="H299" s="20" t="n">
        <f aca="false">$H$11</f>
        <v>9.2</v>
      </c>
      <c r="I299" s="6" t="n">
        <f aca="false">(3.14*POWER(H299,2)*0.25*G299)</f>
        <v>983.34752</v>
      </c>
      <c r="J299" s="6" t="n">
        <f aca="false">B299-C299/(2*10^5/1.8467)</f>
        <v>5.821828137</v>
      </c>
      <c r="K299" s="24" t="n">
        <f aca="false">G299-J299</f>
        <v>8.978171863</v>
      </c>
      <c r="L299" s="6" t="n">
        <f aca="false">I299/K299</f>
        <v>109.526475434546</v>
      </c>
      <c r="M299" s="29" t="n">
        <f aca="false">C299/L299</f>
        <v>456.309762563914</v>
      </c>
      <c r="N299" s="17" t="n">
        <f aca="false">J299/G299</f>
        <v>0.393366766013514</v>
      </c>
      <c r="O299" s="18" t="n">
        <f aca="false">LN(L299/(3.14*H299^2/4))</f>
        <v>0.499830897911436</v>
      </c>
    </row>
    <row r="300" customFormat="false" ht="14.25" hidden="false" customHeight="false" outlineLevel="0" collapsed="false">
      <c r="A300" s="27" t="n">
        <v>28.6</v>
      </c>
      <c r="B300" s="27" t="n">
        <v>6.3047</v>
      </c>
      <c r="C300" s="28" t="n">
        <v>50114</v>
      </c>
      <c r="G300" s="20" t="n">
        <f aca="false">$G$11</f>
        <v>14.8</v>
      </c>
      <c r="H300" s="20" t="n">
        <f aca="false">$H$11</f>
        <v>9.2</v>
      </c>
      <c r="I300" s="6" t="n">
        <f aca="false">(3.14*POWER(H300,2)*0.25*G300)</f>
        <v>983.34752</v>
      </c>
      <c r="J300" s="6" t="n">
        <f aca="false">B300-C300/(2*10^5/1.8467)</f>
        <v>5.841972381</v>
      </c>
      <c r="K300" s="24" t="n">
        <f aca="false">G300-J300</f>
        <v>8.958027619</v>
      </c>
      <c r="L300" s="6" t="n">
        <f aca="false">I300/K300</f>
        <v>109.772771621547</v>
      </c>
      <c r="M300" s="29" t="n">
        <f aca="false">C300/L300</f>
        <v>456.524867321134</v>
      </c>
      <c r="N300" s="17" t="n">
        <f aca="false">J300/G300</f>
        <v>0.394727863581081</v>
      </c>
      <c r="O300" s="18" t="n">
        <f aca="false">LN(L300/(3.14*H300^2/4))</f>
        <v>0.502077109823829</v>
      </c>
    </row>
    <row r="301" customFormat="false" ht="14.25" hidden="false" customHeight="false" outlineLevel="0" collapsed="false">
      <c r="A301" s="27" t="n">
        <v>28.7</v>
      </c>
      <c r="B301" s="27" t="n">
        <v>6.3255</v>
      </c>
      <c r="C301" s="28" t="n">
        <v>50252</v>
      </c>
      <c r="G301" s="20" t="n">
        <f aca="false">$G$11</f>
        <v>14.8</v>
      </c>
      <c r="H301" s="20" t="n">
        <f aca="false">$H$11</f>
        <v>9.2</v>
      </c>
      <c r="I301" s="6" t="n">
        <f aca="false">(3.14*POWER(H301,2)*0.25*G301)</f>
        <v>983.34752</v>
      </c>
      <c r="J301" s="6" t="n">
        <f aca="false">B301-C301/(2*10^5/1.8467)</f>
        <v>5.861498158</v>
      </c>
      <c r="K301" s="24" t="n">
        <f aca="false">G301-J301</f>
        <v>8.938501842</v>
      </c>
      <c r="L301" s="6" t="n">
        <f aca="false">I301/K301</f>
        <v>110.012565571053</v>
      </c>
      <c r="M301" s="29" t="n">
        <f aca="false">C301/L301</f>
        <v>456.784184053451</v>
      </c>
      <c r="N301" s="17" t="n">
        <f aca="false">J301/G301</f>
        <v>0.396047172837838</v>
      </c>
      <c r="O301" s="18" t="n">
        <f aca="false">LN(L301/(3.14*H301^2/4))</f>
        <v>0.50425918482224</v>
      </c>
    </row>
    <row r="302" customFormat="false" ht="14.25" hidden="false" customHeight="false" outlineLevel="0" collapsed="false">
      <c r="A302" s="27" t="n">
        <v>28.8</v>
      </c>
      <c r="B302" s="27" t="n">
        <v>6.3462</v>
      </c>
      <c r="C302" s="28" t="n">
        <v>50379</v>
      </c>
      <c r="G302" s="20" t="n">
        <f aca="false">$G$11</f>
        <v>14.8</v>
      </c>
      <c r="H302" s="20" t="n">
        <f aca="false">$H$11</f>
        <v>9.2</v>
      </c>
      <c r="I302" s="6" t="n">
        <f aca="false">(3.14*POWER(H302,2)*0.25*G302)</f>
        <v>983.34752</v>
      </c>
      <c r="J302" s="6" t="n">
        <f aca="false">B302-C302/(2*10^5/1.8467)</f>
        <v>5.8810255035</v>
      </c>
      <c r="K302" s="24" t="n">
        <f aca="false">G302-J302</f>
        <v>8.9189744965</v>
      </c>
      <c r="L302" s="6" t="n">
        <f aca="false">I302/K302</f>
        <v>110.253428842732</v>
      </c>
      <c r="M302" s="29" t="n">
        <f aca="false">C302/L302</f>
        <v>456.93816989458</v>
      </c>
      <c r="N302" s="17" t="n">
        <f aca="false">J302/G302</f>
        <v>0.397366588074324</v>
      </c>
      <c r="O302" s="18" t="n">
        <f aca="false">LN(L302/(3.14*H302^2/4))</f>
        <v>0.506446207547426</v>
      </c>
    </row>
    <row r="303" customFormat="false" ht="14.25" hidden="false" customHeight="false" outlineLevel="0" collapsed="false">
      <c r="A303" s="27" t="n">
        <v>28.9</v>
      </c>
      <c r="B303" s="27" t="n">
        <v>6.3668</v>
      </c>
      <c r="C303" s="28" t="n">
        <v>50509</v>
      </c>
      <c r="G303" s="20" t="n">
        <f aca="false">$G$11</f>
        <v>14.8</v>
      </c>
      <c r="H303" s="20" t="n">
        <f aca="false">$H$11</f>
        <v>9.2</v>
      </c>
      <c r="I303" s="6" t="n">
        <f aca="false">(3.14*POWER(H303,2)*0.25*G303)</f>
        <v>983.34752</v>
      </c>
      <c r="J303" s="6" t="n">
        <f aca="false">B303-C303/(2*10^5/1.8467)</f>
        <v>5.9004251485</v>
      </c>
      <c r="K303" s="24" t="n">
        <f aca="false">G303-J303</f>
        <v>8.8995748515</v>
      </c>
      <c r="L303" s="6" t="n">
        <f aca="false">I303/K303</f>
        <v>110.493763624479</v>
      </c>
      <c r="M303" s="29" t="n">
        <f aca="false">C303/L303</f>
        <v>457.12082151223</v>
      </c>
      <c r="N303" s="17" t="n">
        <f aca="false">J303/G303</f>
        <v>0.398677374898649</v>
      </c>
      <c r="O303" s="18" t="n">
        <f aca="false">LN(L303/(3.14*H303^2/4))</f>
        <v>0.508623674667356</v>
      </c>
    </row>
    <row r="304" customFormat="false" ht="14.25" hidden="false" customHeight="false" outlineLevel="0" collapsed="false">
      <c r="A304" s="27" t="n">
        <v>29</v>
      </c>
      <c r="B304" s="27" t="n">
        <v>6.3875</v>
      </c>
      <c r="C304" s="28" t="n">
        <v>50637</v>
      </c>
      <c r="G304" s="20" t="n">
        <f aca="false">$G$11</f>
        <v>14.8</v>
      </c>
      <c r="H304" s="20" t="n">
        <f aca="false">$H$11</f>
        <v>9.2</v>
      </c>
      <c r="I304" s="6" t="n">
        <f aca="false">(3.14*POWER(H304,2)*0.25*G304)</f>
        <v>983.34752</v>
      </c>
      <c r="J304" s="6" t="n">
        <f aca="false">B304-C304/(2*10^5/1.8467)</f>
        <v>5.9199432605</v>
      </c>
      <c r="K304" s="24" t="n">
        <f aca="false">G304-J304</f>
        <v>8.8800567395</v>
      </c>
      <c r="L304" s="6" t="n">
        <f aca="false">I304/K304</f>
        <v>110.736625772435</v>
      </c>
      <c r="M304" s="29" t="n">
        <f aca="false">C304/L304</f>
        <v>457.274182293216</v>
      </c>
      <c r="N304" s="17" t="n">
        <f aca="false">J304/G304</f>
        <v>0.39999616625</v>
      </c>
      <c r="O304" s="18" t="n">
        <f aca="false">LN(L304/(3.14*H304^2/4))</f>
        <v>0.510819234203071</v>
      </c>
    </row>
    <row r="305" customFormat="false" ht="14.25" hidden="false" customHeight="false" outlineLevel="0" collapsed="false">
      <c r="A305" s="27" t="n">
        <v>29.1</v>
      </c>
      <c r="B305" s="27" t="n">
        <v>6.4081</v>
      </c>
      <c r="C305" s="28" t="n">
        <v>50765</v>
      </c>
      <c r="G305" s="20" t="n">
        <f aca="false">$G$11</f>
        <v>14.8</v>
      </c>
      <c r="H305" s="20" t="n">
        <f aca="false">$H$11</f>
        <v>9.2</v>
      </c>
      <c r="I305" s="6" t="n">
        <f aca="false">(3.14*POWER(H305,2)*0.25*G305)</f>
        <v>983.34752</v>
      </c>
      <c r="J305" s="6" t="n">
        <f aca="false">B305-C305/(2*10^5/1.8467)</f>
        <v>5.9393613725</v>
      </c>
      <c r="K305" s="24" t="n">
        <f aca="false">G305-J305</f>
        <v>8.8606386275</v>
      </c>
      <c r="L305" s="6" t="n">
        <f aca="false">I305/K305</f>
        <v>110.979305368359</v>
      </c>
      <c r="M305" s="29" t="n">
        <f aca="false">C305/L305</f>
        <v>457.427624289974</v>
      </c>
      <c r="N305" s="17" t="n">
        <f aca="false">J305/G305</f>
        <v>0.401308200844595</v>
      </c>
      <c r="O305" s="18" t="n">
        <f aca="false">LN(L305/(3.14*H305^2/4))</f>
        <v>0.513008338897435</v>
      </c>
    </row>
    <row r="306" customFormat="false" ht="14.25" hidden="false" customHeight="false" outlineLevel="0" collapsed="false">
      <c r="A306" s="27" t="n">
        <v>29.2</v>
      </c>
      <c r="B306" s="27" t="n">
        <v>6.4288</v>
      </c>
      <c r="C306" s="28" t="n">
        <v>50894</v>
      </c>
      <c r="G306" s="20" t="n">
        <f aca="false">$G$11</f>
        <v>14.8</v>
      </c>
      <c r="H306" s="20" t="n">
        <f aca="false">$H$11</f>
        <v>9.2</v>
      </c>
      <c r="I306" s="6" t="n">
        <f aca="false">(3.14*POWER(H306,2)*0.25*G306)</f>
        <v>983.34752</v>
      </c>
      <c r="J306" s="6" t="n">
        <f aca="false">B306-C306/(2*10^5/1.8467)</f>
        <v>5.958870251</v>
      </c>
      <c r="K306" s="24" t="n">
        <f aca="false">G306-J306</f>
        <v>8.841129749</v>
      </c>
      <c r="L306" s="6" t="n">
        <f aca="false">I306/K306</f>
        <v>111.224192825722</v>
      </c>
      <c r="M306" s="29" t="n">
        <f aca="false">C306/L306</f>
        <v>457.580304311548</v>
      </c>
      <c r="N306" s="17" t="n">
        <f aca="false">J306/G306</f>
        <v>0.402626368310811</v>
      </c>
      <c r="O306" s="18" t="n">
        <f aca="false">LN(L306/(3.14*H306^2/4))</f>
        <v>0.515212512625565</v>
      </c>
    </row>
    <row r="307" customFormat="false" ht="14.25" hidden="false" customHeight="false" outlineLevel="0" collapsed="false">
      <c r="A307" s="27" t="n">
        <v>29.3</v>
      </c>
      <c r="B307" s="27" t="n">
        <v>6.4493</v>
      </c>
      <c r="C307" s="28" t="n">
        <v>51034</v>
      </c>
      <c r="G307" s="20" t="n">
        <f aca="false">$G$11</f>
        <v>14.8</v>
      </c>
      <c r="H307" s="20" t="n">
        <f aca="false">$H$11</f>
        <v>9.2</v>
      </c>
      <c r="I307" s="6" t="n">
        <f aca="false">(3.14*POWER(H307,2)*0.25*G307)</f>
        <v>983.34752</v>
      </c>
      <c r="J307" s="6" t="n">
        <f aca="false">B307-C307/(2*10^5/1.8467)</f>
        <v>5.978077561</v>
      </c>
      <c r="K307" s="24" t="n">
        <f aca="false">G307-J307</f>
        <v>8.821922439</v>
      </c>
      <c r="L307" s="6" t="n">
        <f aca="false">I307/K307</f>
        <v>111.46635291791</v>
      </c>
      <c r="M307" s="29" t="n">
        <f aca="false">C307/L307</f>
        <v>457.842197793844</v>
      </c>
      <c r="N307" s="17" t="n">
        <f aca="false">J307/G307</f>
        <v>0.403924159527027</v>
      </c>
      <c r="O307" s="18" t="n">
        <f aca="false">LN(L307/(3.14*H307^2/4))</f>
        <v>0.517387370896543</v>
      </c>
    </row>
    <row r="308" customFormat="false" ht="14.25" hidden="false" customHeight="false" outlineLevel="0" collapsed="false">
      <c r="A308" s="27" t="n">
        <v>29.4</v>
      </c>
      <c r="B308" s="27" t="n">
        <v>6.4706</v>
      </c>
      <c r="C308" s="28" t="n">
        <v>51169</v>
      </c>
      <c r="G308" s="20" t="n">
        <f aca="false">$G$11</f>
        <v>14.8</v>
      </c>
      <c r="H308" s="20" t="n">
        <f aca="false">$H$11</f>
        <v>9.2</v>
      </c>
      <c r="I308" s="6" t="n">
        <f aca="false">(3.14*POWER(H308,2)*0.25*G308)</f>
        <v>983.34752</v>
      </c>
      <c r="J308" s="6" t="n">
        <f aca="false">B308-C308/(2*10^5/1.8467)</f>
        <v>5.9981310385</v>
      </c>
      <c r="K308" s="24" t="n">
        <f aca="false">G308-J308</f>
        <v>8.8018689615</v>
      </c>
      <c r="L308" s="6" t="n">
        <f aca="false">I308/K308</f>
        <v>111.720308982244</v>
      </c>
      <c r="M308" s="29" t="n">
        <f aca="false">C308/L308</f>
        <v>458.009832465936</v>
      </c>
      <c r="N308" s="17" t="n">
        <f aca="false">J308/G308</f>
        <v>0.405279124222973</v>
      </c>
      <c r="O308" s="18" t="n">
        <f aca="false">LN(L308/(3.14*H308^2/4))</f>
        <v>0.519663099847134</v>
      </c>
    </row>
    <row r="309" customFormat="false" ht="14.25" hidden="false" customHeight="false" outlineLevel="0" collapsed="false">
      <c r="A309" s="27" t="n">
        <v>29.5</v>
      </c>
      <c r="B309" s="27" t="n">
        <v>6.4913</v>
      </c>
      <c r="C309" s="28" t="n">
        <v>51296</v>
      </c>
      <c r="G309" s="20" t="n">
        <f aca="false">$G$11</f>
        <v>14.8</v>
      </c>
      <c r="H309" s="20" t="n">
        <f aca="false">$H$11</f>
        <v>9.2</v>
      </c>
      <c r="I309" s="6" t="n">
        <f aca="false">(3.14*POWER(H309,2)*0.25*G309)</f>
        <v>983.34752</v>
      </c>
      <c r="J309" s="6" t="n">
        <f aca="false">B309-C309/(2*10^5/1.8467)</f>
        <v>6.017658384</v>
      </c>
      <c r="K309" s="24" t="n">
        <f aca="false">G309-J309</f>
        <v>8.782341616</v>
      </c>
      <c r="L309" s="6" t="n">
        <f aca="false">I309/K309</f>
        <v>111.968716658493</v>
      </c>
      <c r="M309" s="29" t="n">
        <f aca="false">C309/L309</f>
        <v>458.127962263368</v>
      </c>
      <c r="N309" s="17" t="n">
        <f aca="false">J309/G309</f>
        <v>0.406598539459459</v>
      </c>
      <c r="O309" s="18" t="n">
        <f aca="false">LN(L309/(3.14*H309^2/4))</f>
        <v>0.521884109819815</v>
      </c>
    </row>
    <row r="310" customFormat="false" ht="14.25" hidden="false" customHeight="false" outlineLevel="0" collapsed="false">
      <c r="A310" s="27" t="n">
        <v>29.6</v>
      </c>
      <c r="B310" s="27" t="n">
        <v>6.5119</v>
      </c>
      <c r="C310" s="28" t="n">
        <v>51426</v>
      </c>
      <c r="G310" s="20" t="n">
        <f aca="false">$G$11</f>
        <v>14.8</v>
      </c>
      <c r="H310" s="20" t="n">
        <f aca="false">$H$11</f>
        <v>9.2</v>
      </c>
      <c r="I310" s="6" t="n">
        <f aca="false">(3.14*POWER(H310,2)*0.25*G310)</f>
        <v>983.34752</v>
      </c>
      <c r="J310" s="6" t="n">
        <f aca="false">B310-C310/(2*10^5/1.8467)</f>
        <v>6.037058029</v>
      </c>
      <c r="K310" s="24" t="n">
        <f aca="false">G310-J310</f>
        <v>8.762941971</v>
      </c>
      <c r="L310" s="6" t="n">
        <f aca="false">I310/K310</f>
        <v>112.216596121974</v>
      </c>
      <c r="M310" s="29" t="n">
        <f aca="false">C310/L310</f>
        <v>458.274460081667</v>
      </c>
      <c r="N310" s="17" t="n">
        <f aca="false">J310/G310</f>
        <v>0.407909326283784</v>
      </c>
      <c r="O310" s="18" t="n">
        <f aca="false">LN(L310/(3.14*H310^2/4))</f>
        <v>0.524095490765526</v>
      </c>
    </row>
    <row r="311" customFormat="false" ht="14.25" hidden="false" customHeight="false" outlineLevel="0" collapsed="false">
      <c r="A311" s="27" t="n">
        <v>29.7</v>
      </c>
      <c r="B311" s="27" t="n">
        <v>6.5326</v>
      </c>
      <c r="C311" s="28" t="n">
        <v>51564</v>
      </c>
      <c r="G311" s="20" t="n">
        <f aca="false">$G$11</f>
        <v>14.8</v>
      </c>
      <c r="H311" s="20" t="n">
        <f aca="false">$H$11</f>
        <v>9.2</v>
      </c>
      <c r="I311" s="6" t="n">
        <f aca="false">(3.14*POWER(H311,2)*0.25*G311)</f>
        <v>983.34752</v>
      </c>
      <c r="J311" s="6" t="n">
        <f aca="false">B311-C311/(2*10^5/1.8467)</f>
        <v>6.056483806</v>
      </c>
      <c r="K311" s="24" t="n">
        <f aca="false">G311-J311</f>
        <v>8.743516194</v>
      </c>
      <c r="L311" s="6" t="n">
        <f aca="false">I311/K311</f>
        <v>112.465911674618</v>
      </c>
      <c r="M311" s="29" t="n">
        <f aca="false">C311/L311</f>
        <v>458.485591164572</v>
      </c>
      <c r="N311" s="17" t="n">
        <f aca="false">J311/G311</f>
        <v>0.409221878783784</v>
      </c>
      <c r="O311" s="18" t="n">
        <f aca="false">LN(L311/(3.14*H311^2/4))</f>
        <v>0.526314761481491</v>
      </c>
    </row>
    <row r="312" customFormat="false" ht="14.25" hidden="false" customHeight="false" outlineLevel="0" collapsed="false">
      <c r="A312" s="27" t="n">
        <v>29.8</v>
      </c>
      <c r="B312" s="27" t="n">
        <v>6.5534</v>
      </c>
      <c r="C312" s="28" t="n">
        <v>51694</v>
      </c>
      <c r="G312" s="20" t="n">
        <f aca="false">$G$11</f>
        <v>14.8</v>
      </c>
      <c r="H312" s="20" t="n">
        <f aca="false">$H$11</f>
        <v>9.2</v>
      </c>
      <c r="I312" s="6" t="n">
        <f aca="false">(3.14*POWER(H312,2)*0.25*G312)</f>
        <v>983.34752</v>
      </c>
      <c r="J312" s="6" t="n">
        <f aca="false">B312-C312/(2*10^5/1.8467)</f>
        <v>6.076083451</v>
      </c>
      <c r="K312" s="24" t="n">
        <f aca="false">G312-J312</f>
        <v>8.723916549</v>
      </c>
      <c r="L312" s="6" t="n">
        <f aca="false">I312/K312</f>
        <v>112.718583961319</v>
      </c>
      <c r="M312" s="29" t="n">
        <f aca="false">C312/L312</f>
        <v>458.611155173307</v>
      </c>
      <c r="N312" s="17" t="n">
        <f aca="false">J312/G312</f>
        <v>0.410546179121622</v>
      </c>
      <c r="O312" s="18" t="n">
        <f aca="false">LN(L312/(3.14*H312^2/4))</f>
        <v>0.528558898157318</v>
      </c>
    </row>
    <row r="313" customFormat="false" ht="14.25" hidden="false" customHeight="false" outlineLevel="0" collapsed="false">
      <c r="A313" s="27" t="n">
        <v>29.9</v>
      </c>
      <c r="B313" s="27" t="n">
        <v>6.5741</v>
      </c>
      <c r="C313" s="28" t="n">
        <v>51829</v>
      </c>
      <c r="G313" s="20" t="n">
        <f aca="false">$G$11</f>
        <v>14.8</v>
      </c>
      <c r="H313" s="20" t="n">
        <f aca="false">$H$11</f>
        <v>9.2</v>
      </c>
      <c r="I313" s="6" t="n">
        <f aca="false">(3.14*POWER(H313,2)*0.25*G313)</f>
        <v>983.34752</v>
      </c>
      <c r="J313" s="6" t="n">
        <f aca="false">B313-C313/(2*10^5/1.8467)</f>
        <v>6.0955369285</v>
      </c>
      <c r="K313" s="24" t="n">
        <f aca="false">G313-J313</f>
        <v>8.7044630715</v>
      </c>
      <c r="L313" s="6" t="n">
        <f aca="false">I313/K313</f>
        <v>112.970497079786</v>
      </c>
      <c r="M313" s="29" t="n">
        <f aca="false">C313/L313</f>
        <v>458.783499583925</v>
      </c>
      <c r="N313" s="17" t="n">
        <f aca="false">J313/G313</f>
        <v>0.411860603277027</v>
      </c>
      <c r="O313" s="18" t="n">
        <f aca="false">LN(L313/(3.14*H313^2/4))</f>
        <v>0.530791289923229</v>
      </c>
    </row>
    <row r="314" customFormat="false" ht="14.25" hidden="false" customHeight="false" outlineLevel="0" collapsed="false">
      <c r="A314" s="27" t="n">
        <v>30</v>
      </c>
      <c r="B314" s="27" t="n">
        <v>6.5949</v>
      </c>
      <c r="C314" s="28" t="n">
        <v>51968</v>
      </c>
      <c r="G314" s="20" t="n">
        <f aca="false">$G$11</f>
        <v>14.8</v>
      </c>
      <c r="H314" s="20" t="n">
        <f aca="false">$H$11</f>
        <v>9.2</v>
      </c>
      <c r="I314" s="6" t="n">
        <f aca="false">(3.14*POWER(H314,2)*0.25*G314)</f>
        <v>983.34752</v>
      </c>
      <c r="J314" s="6" t="n">
        <f aca="false">B314-C314/(2*10^5/1.8467)</f>
        <v>6.115053472</v>
      </c>
      <c r="K314" s="24" t="n">
        <f aca="false">G314-J314</f>
        <v>8.684946528</v>
      </c>
      <c r="L314" s="6" t="n">
        <f aca="false">I314/K314</f>
        <v>113.224360890389</v>
      </c>
      <c r="M314" s="29" t="n">
        <f aca="false">C314/L314</f>
        <v>458.982498035999</v>
      </c>
      <c r="N314" s="17" t="n">
        <f aca="false">J314/G314</f>
        <v>0.413179288648649</v>
      </c>
      <c r="O314" s="18" t="n">
        <f aca="false">LN(L314/(3.14*H314^2/4))</f>
        <v>0.533035937918062</v>
      </c>
    </row>
    <row r="315" customFormat="false" ht="14.25" hidden="false" customHeight="false" outlineLevel="0" collapsed="false">
      <c r="A315" s="27" t="n">
        <v>30.1</v>
      </c>
      <c r="B315" s="27" t="n">
        <v>6.6157</v>
      </c>
      <c r="C315" s="28" t="n">
        <v>52107</v>
      </c>
      <c r="G315" s="20" t="n">
        <f aca="false">$G$11</f>
        <v>14.8</v>
      </c>
      <c r="H315" s="20" t="n">
        <f aca="false">$H$11</f>
        <v>9.2</v>
      </c>
      <c r="I315" s="6" t="n">
        <f aca="false">(3.14*POWER(H315,2)*0.25*G315)</f>
        <v>983.34752</v>
      </c>
      <c r="J315" s="6" t="n">
        <f aca="false">B315-C315/(2*10^5/1.8467)</f>
        <v>6.1345700155</v>
      </c>
      <c r="K315" s="24" t="n">
        <f aca="false">G315-J315</f>
        <v>8.6654299845</v>
      </c>
      <c r="L315" s="6" t="n">
        <f aca="false">I315/K315</f>
        <v>113.479368220496</v>
      </c>
      <c r="M315" s="29" t="n">
        <f aca="false">C315/L315</f>
        <v>459.175979009274</v>
      </c>
      <c r="N315" s="17" t="n">
        <f aca="false">J315/G315</f>
        <v>0.41449797402027</v>
      </c>
      <c r="O315" s="18" t="n">
        <f aca="false">LN(L315/(3.14*H315^2/4))</f>
        <v>0.535285635694622</v>
      </c>
    </row>
    <row r="316" customFormat="false" ht="14.25" hidden="false" customHeight="false" outlineLevel="0" collapsed="false">
      <c r="A316" s="27" t="n">
        <v>30.2</v>
      </c>
      <c r="B316" s="27" t="n">
        <v>6.6372</v>
      </c>
      <c r="C316" s="28" t="n">
        <v>52248</v>
      </c>
      <c r="G316" s="20" t="n">
        <f aca="false">$G$11</f>
        <v>14.8</v>
      </c>
      <c r="H316" s="20" t="n">
        <f aca="false">$H$11</f>
        <v>9.2</v>
      </c>
      <c r="I316" s="6" t="n">
        <f aca="false">(3.14*POWER(H316,2)*0.25*G316)</f>
        <v>983.34752</v>
      </c>
      <c r="J316" s="6" t="n">
        <f aca="false">B316-C316/(2*10^5/1.8467)</f>
        <v>6.154768092</v>
      </c>
      <c r="K316" s="24" t="n">
        <f aca="false">G316-J316</f>
        <v>8.645231908</v>
      </c>
      <c r="L316" s="6" t="n">
        <f aca="false">I316/K316</f>
        <v>113.744492971906</v>
      </c>
      <c r="M316" s="29" t="n">
        <f aca="false">C316/L316</f>
        <v>459.345315407094</v>
      </c>
      <c r="N316" s="17" t="n">
        <f aca="false">J316/G316</f>
        <v>0.415862708918919</v>
      </c>
      <c r="O316" s="18" t="n">
        <f aca="false">LN(L316/(3.14*H316^2/4))</f>
        <v>0.537619236315034</v>
      </c>
    </row>
    <row r="317" customFormat="false" ht="14.25" hidden="false" customHeight="false" outlineLevel="0" collapsed="false">
      <c r="A317" s="27" t="n">
        <v>30.3</v>
      </c>
      <c r="B317" s="27" t="n">
        <v>6.6578</v>
      </c>
      <c r="C317" s="28" t="n">
        <v>52391</v>
      </c>
      <c r="G317" s="20" t="n">
        <f aca="false">$G$11</f>
        <v>14.8</v>
      </c>
      <c r="H317" s="20" t="n">
        <f aca="false">$H$11</f>
        <v>9.2</v>
      </c>
      <c r="I317" s="6" t="n">
        <f aca="false">(3.14*POWER(H317,2)*0.25*G317)</f>
        <v>983.34752</v>
      </c>
      <c r="J317" s="6" t="n">
        <f aca="false">B317-C317/(2*10^5/1.8467)</f>
        <v>6.1740477015</v>
      </c>
      <c r="K317" s="24" t="n">
        <f aca="false">G317-J317</f>
        <v>8.6259522985</v>
      </c>
      <c r="L317" s="6" t="n">
        <f aca="false">I317/K317</f>
        <v>113.998719906091</v>
      </c>
      <c r="M317" s="29" t="n">
        <f aca="false">C317/L317</f>
        <v>459.575335961302</v>
      </c>
      <c r="N317" s="17" t="n">
        <f aca="false">J317/G317</f>
        <v>0.417165385236487</v>
      </c>
      <c r="O317" s="18" t="n">
        <f aca="false">LN(L317/(3.14*H317^2/4))</f>
        <v>0.539851812527248</v>
      </c>
    </row>
    <row r="318" customFormat="false" ht="14.25" hidden="false" customHeight="false" outlineLevel="0" collapsed="false">
      <c r="A318" s="27" t="n">
        <v>30.4</v>
      </c>
      <c r="B318" s="27" t="n">
        <v>6.6785</v>
      </c>
      <c r="C318" s="28" t="n">
        <v>52527</v>
      </c>
      <c r="G318" s="20" t="n">
        <f aca="false">$G$11</f>
        <v>14.8</v>
      </c>
      <c r="H318" s="20" t="n">
        <f aca="false">$H$11</f>
        <v>9.2</v>
      </c>
      <c r="I318" s="6" t="n">
        <f aca="false">(3.14*POWER(H318,2)*0.25*G318)</f>
        <v>983.34752</v>
      </c>
      <c r="J318" s="6" t="n">
        <f aca="false">B318-C318/(2*10^5/1.8467)</f>
        <v>6.1934919455</v>
      </c>
      <c r="K318" s="24" t="n">
        <f aca="false">G318-J318</f>
        <v>8.6065080545</v>
      </c>
      <c r="L318" s="6" t="n">
        <f aca="false">I318/K318</f>
        <v>114.256271390561</v>
      </c>
      <c r="M318" s="29" t="n">
        <f aca="false">C318/L318</f>
        <v>459.729688013777</v>
      </c>
      <c r="N318" s="17" t="n">
        <f aca="false">J318/G318</f>
        <v>0.418479185506757</v>
      </c>
      <c r="O318" s="18" t="n">
        <f aca="false">LN(L318/(3.14*H318^2/4))</f>
        <v>0.542108513178654</v>
      </c>
    </row>
    <row r="319" customFormat="false" ht="14.25" hidden="false" customHeight="false" outlineLevel="0" collapsed="false">
      <c r="A319" s="27" t="n">
        <v>30.5</v>
      </c>
      <c r="B319" s="27" t="n">
        <v>6.699</v>
      </c>
      <c r="C319" s="28" t="n">
        <v>52659</v>
      </c>
      <c r="G319" s="20" t="n">
        <f aca="false">$G$11</f>
        <v>14.8</v>
      </c>
      <c r="H319" s="20" t="n">
        <f aca="false">$H$11</f>
        <v>9.2</v>
      </c>
      <c r="I319" s="6" t="n">
        <f aca="false">(3.14*POWER(H319,2)*0.25*G319)</f>
        <v>983.34752</v>
      </c>
      <c r="J319" s="6" t="n">
        <f aca="false">B319-C319/(2*10^5/1.8467)</f>
        <v>6.2127731235</v>
      </c>
      <c r="K319" s="24" t="n">
        <f aca="false">G319-J319</f>
        <v>8.5872268765</v>
      </c>
      <c r="L319" s="6" t="n">
        <f aca="false">I319/K319</f>
        <v>114.512814688878</v>
      </c>
      <c r="M319" s="29" t="n">
        <f aca="false">C319/L319</f>
        <v>459.85246405016</v>
      </c>
      <c r="N319" s="17" t="n">
        <f aca="false">J319/G319</f>
        <v>0.419781967804054</v>
      </c>
      <c r="O319" s="18" t="n">
        <f aca="false">LN(L319/(3.14*H319^2/4))</f>
        <v>0.544351328501766</v>
      </c>
    </row>
    <row r="320" customFormat="false" ht="14.25" hidden="false" customHeight="false" outlineLevel="0" collapsed="false">
      <c r="A320" s="27" t="n">
        <v>30.6</v>
      </c>
      <c r="B320" s="27" t="n">
        <v>6.7196</v>
      </c>
      <c r="C320" s="28" t="n">
        <v>52803</v>
      </c>
      <c r="G320" s="20" t="n">
        <f aca="false">$G$11</f>
        <v>14.8</v>
      </c>
      <c r="H320" s="20" t="n">
        <f aca="false">$H$11</f>
        <v>9.2</v>
      </c>
      <c r="I320" s="6" t="n">
        <f aca="false">(3.14*POWER(H320,2)*0.25*G320)</f>
        <v>983.34752</v>
      </c>
      <c r="J320" s="6" t="n">
        <f aca="false">B320-C320/(2*10^5/1.8467)</f>
        <v>6.2320434995</v>
      </c>
      <c r="K320" s="24" t="n">
        <f aca="false">G320-J320</f>
        <v>8.5679565005</v>
      </c>
      <c r="L320" s="6" t="n">
        <f aca="false">I320/K320</f>
        <v>114.770367933429</v>
      </c>
      <c r="M320" s="29" t="n">
        <f aca="false">C320/L320</f>
        <v>460.075200165148</v>
      </c>
      <c r="N320" s="17" t="n">
        <f aca="false">J320/G320</f>
        <v>0.421084020236486</v>
      </c>
      <c r="O320" s="18" t="n">
        <f aca="false">LN(L320/(3.14*H320^2/4))</f>
        <v>0.546597924609965</v>
      </c>
    </row>
    <row r="321" customFormat="false" ht="14.25" hidden="false" customHeight="false" outlineLevel="0" collapsed="false">
      <c r="A321" s="27" t="n">
        <v>30.7</v>
      </c>
      <c r="B321" s="27" t="n">
        <v>6.7402</v>
      </c>
      <c r="C321" s="28" t="n">
        <v>52951</v>
      </c>
      <c r="G321" s="20" t="n">
        <f aca="false">$G$11</f>
        <v>14.8</v>
      </c>
      <c r="H321" s="20" t="n">
        <f aca="false">$H$11</f>
        <v>9.2</v>
      </c>
      <c r="I321" s="6" t="n">
        <f aca="false">(3.14*POWER(H321,2)*0.25*G321)</f>
        <v>983.34752</v>
      </c>
      <c r="J321" s="6" t="n">
        <f aca="false">B321-C321/(2*10^5/1.8467)</f>
        <v>6.2512769415</v>
      </c>
      <c r="K321" s="24" t="n">
        <f aca="false">G321-J321</f>
        <v>8.5487230585</v>
      </c>
      <c r="L321" s="6" t="n">
        <f aca="false">I321/K321</f>
        <v>115.028585353722</v>
      </c>
      <c r="M321" s="29" t="n">
        <f aca="false">C321/L321</f>
        <v>460.329055053328</v>
      </c>
      <c r="N321" s="17" t="n">
        <f aca="false">J321/G321</f>
        <v>0.422383577128378</v>
      </c>
      <c r="O321" s="18" t="n">
        <f aca="false">LN(L321/(3.14*H321^2/4))</f>
        <v>0.548845258858246</v>
      </c>
    </row>
    <row r="322" customFormat="false" ht="14.25" hidden="false" customHeight="false" outlineLevel="0" collapsed="false">
      <c r="A322" s="27" t="n">
        <v>30.8</v>
      </c>
      <c r="B322" s="27" t="n">
        <v>6.7608</v>
      </c>
      <c r="C322" s="28" t="n">
        <v>53090</v>
      </c>
      <c r="G322" s="20" t="n">
        <f aca="false">$G$11</f>
        <v>14.8</v>
      </c>
      <c r="H322" s="20" t="n">
        <f aca="false">$H$11</f>
        <v>9.2</v>
      </c>
      <c r="I322" s="6" t="n">
        <f aca="false">(3.14*POWER(H322,2)*0.25*G322)</f>
        <v>983.34752</v>
      </c>
      <c r="J322" s="6" t="n">
        <f aca="false">B322-C322/(2*10^5/1.8467)</f>
        <v>6.270593485</v>
      </c>
      <c r="K322" s="24" t="n">
        <f aca="false">G322-J322</f>
        <v>8.529406515</v>
      </c>
      <c r="L322" s="6" t="n">
        <f aca="false">I322/K322</f>
        <v>115.289090544654</v>
      </c>
      <c r="M322" s="29" t="n">
        <f aca="false">C322/L322</f>
        <v>460.494568472955</v>
      </c>
      <c r="N322" s="17" t="n">
        <f aca="false">J322/G322</f>
        <v>0.423688748986486</v>
      </c>
      <c r="O322" s="18" t="n">
        <f aca="false">LN(L322/(3.14*H322^2/4))</f>
        <v>0.551107397888659</v>
      </c>
    </row>
    <row r="323" customFormat="false" ht="14.25" hidden="false" customHeight="false" outlineLevel="0" collapsed="false">
      <c r="A323" s="27" t="n">
        <v>30.9</v>
      </c>
      <c r="B323" s="27" t="n">
        <v>6.7815</v>
      </c>
      <c r="C323" s="28" t="n">
        <v>53235</v>
      </c>
      <c r="G323" s="20" t="n">
        <f aca="false">$G$11</f>
        <v>14.8</v>
      </c>
      <c r="H323" s="20" t="n">
        <f aca="false">$H$11</f>
        <v>9.2</v>
      </c>
      <c r="I323" s="6" t="n">
        <f aca="false">(3.14*POWER(H323,2)*0.25*G323)</f>
        <v>983.34752</v>
      </c>
      <c r="J323" s="6" t="n">
        <f aca="false">B323-C323/(2*10^5/1.8467)</f>
        <v>6.2899546275</v>
      </c>
      <c r="K323" s="24" t="n">
        <f aca="false">G323-J323</f>
        <v>8.5100453725</v>
      </c>
      <c r="L323" s="6" t="n">
        <f aca="false">I323/K323</f>
        <v>115.551383918312</v>
      </c>
      <c r="M323" s="29" t="n">
        <f aca="false">C323/L323</f>
        <v>460.704131744836</v>
      </c>
      <c r="N323" s="17" t="n">
        <f aca="false">J323/G323</f>
        <v>0.424996934290541</v>
      </c>
      <c r="O323" s="18" t="n">
        <f aca="false">LN(L323/(3.14*H323^2/4))</f>
        <v>0.553379906530375</v>
      </c>
    </row>
    <row r="324" customFormat="false" ht="14.25" hidden="false" customHeight="false" outlineLevel="0" collapsed="false">
      <c r="A324" s="27" t="n">
        <v>31</v>
      </c>
      <c r="B324" s="27" t="n">
        <v>6.8029</v>
      </c>
      <c r="C324" s="28" t="n">
        <v>53388</v>
      </c>
      <c r="G324" s="20" t="n">
        <f aca="false">$G$11</f>
        <v>14.8</v>
      </c>
      <c r="H324" s="20" t="n">
        <f aca="false">$H$11</f>
        <v>9.2</v>
      </c>
      <c r="I324" s="6" t="n">
        <f aca="false">(3.14*POWER(H324,2)*0.25*G324)</f>
        <v>983.34752</v>
      </c>
      <c r="J324" s="6" t="n">
        <f aca="false">B324-C324/(2*10^5/1.8467)</f>
        <v>6.309941902</v>
      </c>
      <c r="K324" s="24" t="n">
        <f aca="false">G324-J324</f>
        <v>8.490058098</v>
      </c>
      <c r="L324" s="6" t="n">
        <f aca="false">I324/K324</f>
        <v>115.823414710395</v>
      </c>
      <c r="M324" s="29" t="n">
        <f aca="false">C324/L324</f>
        <v>460.943066939371</v>
      </c>
      <c r="N324" s="17" t="n">
        <f aca="false">J324/G324</f>
        <v>0.426347425810811</v>
      </c>
      <c r="O324" s="18" t="n">
        <f aca="false">LN(L324/(3.14*H324^2/4))</f>
        <v>0.555731337360687</v>
      </c>
    </row>
    <row r="325" customFormat="false" ht="14.25" hidden="false" customHeight="false" outlineLevel="0" collapsed="false">
      <c r="A325" s="27" t="n">
        <v>31.1</v>
      </c>
      <c r="B325" s="27" t="n">
        <v>6.8237</v>
      </c>
      <c r="C325" s="28" t="n">
        <v>53526</v>
      </c>
      <c r="G325" s="20" t="n">
        <f aca="false">$G$11</f>
        <v>14.8</v>
      </c>
      <c r="H325" s="20" t="n">
        <f aca="false">$H$11</f>
        <v>9.2</v>
      </c>
      <c r="I325" s="6" t="n">
        <f aca="false">(3.14*POWER(H325,2)*0.25*G325)</f>
        <v>983.34752</v>
      </c>
      <c r="J325" s="6" t="n">
        <f aca="false">B325-C325/(2*10^5/1.8467)</f>
        <v>6.329467679</v>
      </c>
      <c r="K325" s="24" t="n">
        <f aca="false">G325-J325</f>
        <v>8.470532321</v>
      </c>
      <c r="L325" s="6" t="n">
        <f aca="false">I325/K325</f>
        <v>116.090404089729</v>
      </c>
      <c r="M325" s="29" t="n">
        <f aca="false">C325/L325</f>
        <v>461.071700281347</v>
      </c>
      <c r="N325" s="17" t="n">
        <f aca="false">J325/G325</f>
        <v>0.427666735067568</v>
      </c>
      <c r="O325" s="18" t="n">
        <f aca="false">LN(L325/(3.14*H325^2/4))</f>
        <v>0.558033826265127</v>
      </c>
    </row>
    <row r="326" customFormat="false" ht="14.25" hidden="false" customHeight="false" outlineLevel="0" collapsed="false">
      <c r="A326" s="27" t="n">
        <v>31.2</v>
      </c>
      <c r="B326" s="27" t="n">
        <v>6.8445</v>
      </c>
      <c r="C326" s="28" t="n">
        <v>53678</v>
      </c>
      <c r="G326" s="20" t="n">
        <f aca="false">$G$11</f>
        <v>14.8</v>
      </c>
      <c r="H326" s="20" t="n">
        <f aca="false">$H$11</f>
        <v>9.2</v>
      </c>
      <c r="I326" s="6" t="n">
        <f aca="false">(3.14*POWER(H326,2)*0.25*G326)</f>
        <v>983.34752</v>
      </c>
      <c r="J326" s="6" t="n">
        <f aca="false">B326-C326/(2*10^5/1.8467)</f>
        <v>6.348864187</v>
      </c>
      <c r="K326" s="24" t="n">
        <f aca="false">G326-J326</f>
        <v>8.451135813</v>
      </c>
      <c r="L326" s="6" t="n">
        <f aca="false">I326/K326</f>
        <v>116.356847382261</v>
      </c>
      <c r="M326" s="29" t="n">
        <f aca="false">C326/L326</f>
        <v>461.322227334457</v>
      </c>
      <c r="N326" s="17" t="n">
        <f aca="false">J326/G326</f>
        <v>0.428977309932432</v>
      </c>
      <c r="O326" s="18" t="n">
        <f aca="false">LN(L326/(3.14*H326^2/4))</f>
        <v>0.560326332694328</v>
      </c>
    </row>
    <row r="327" customFormat="false" ht="14.25" hidden="false" customHeight="false" outlineLevel="0" collapsed="false">
      <c r="A327" s="27" t="n">
        <v>31.3</v>
      </c>
      <c r="B327" s="27" t="n">
        <v>6.8652</v>
      </c>
      <c r="C327" s="28" t="n">
        <v>53830</v>
      </c>
      <c r="G327" s="20" t="n">
        <f aca="false">$G$11</f>
        <v>14.8</v>
      </c>
      <c r="H327" s="20" t="n">
        <f aca="false">$H$11</f>
        <v>9.2</v>
      </c>
      <c r="I327" s="6" t="n">
        <f aca="false">(3.14*POWER(H327,2)*0.25*G327)</f>
        <v>983.34752</v>
      </c>
      <c r="J327" s="6" t="n">
        <f aca="false">B327-C327/(2*10^5/1.8467)</f>
        <v>6.368160695</v>
      </c>
      <c r="K327" s="24" t="n">
        <f aca="false">G327-J327</f>
        <v>8.431839305</v>
      </c>
      <c r="L327" s="6" t="n">
        <f aca="false">I327/K327</f>
        <v>116.623133391179</v>
      </c>
      <c r="M327" s="29" t="n">
        <f aca="false">C327/L327</f>
        <v>461.572232152627</v>
      </c>
      <c r="N327" s="17" t="n">
        <f aca="false">J327/G327</f>
        <v>0.430281128040541</v>
      </c>
      <c r="O327" s="18" t="n">
        <f aca="false">LN(L327/(3.14*H327^2/4))</f>
        <v>0.562612246908831</v>
      </c>
    </row>
    <row r="328" customFormat="false" ht="14.25" hidden="false" customHeight="false" outlineLevel="0" collapsed="false">
      <c r="A328" s="27" t="n">
        <v>31.4</v>
      </c>
      <c r="B328" s="27" t="n">
        <v>6.8858</v>
      </c>
      <c r="C328" s="28" t="n">
        <v>53984</v>
      </c>
      <c r="G328" s="20" t="n">
        <f aca="false">$G$11</f>
        <v>14.8</v>
      </c>
      <c r="H328" s="20" t="n">
        <f aca="false">$H$11</f>
        <v>9.2</v>
      </c>
      <c r="I328" s="6" t="n">
        <f aca="false">(3.14*POWER(H328,2)*0.25*G328)</f>
        <v>983.34752</v>
      </c>
      <c r="J328" s="6" t="n">
        <f aca="false">B328-C328/(2*10^5/1.8467)</f>
        <v>6.387338736</v>
      </c>
      <c r="K328" s="24" t="n">
        <f aca="false">G328-J328</f>
        <v>8.412661264</v>
      </c>
      <c r="L328" s="6" t="n">
        <f aca="false">I328/K328</f>
        <v>116.888994949553</v>
      </c>
      <c r="M328" s="29" t="n">
        <f aca="false">C328/L328</f>
        <v>461.83988512604</v>
      </c>
      <c r="N328" s="17" t="n">
        <f aca="false">J328/G328</f>
        <v>0.431576941621622</v>
      </c>
      <c r="O328" s="18" t="n">
        <f aca="false">LN(L328/(3.14*H328^2/4))</f>
        <v>0.564889316413863</v>
      </c>
    </row>
    <row r="329" customFormat="false" ht="14.25" hidden="false" customHeight="false" outlineLevel="0" collapsed="false">
      <c r="A329" s="27" t="n">
        <v>31.5</v>
      </c>
      <c r="B329" s="27" t="n">
        <v>6.9065</v>
      </c>
      <c r="C329" s="28" t="n">
        <v>54128</v>
      </c>
      <c r="G329" s="20" t="n">
        <f aca="false">$G$11</f>
        <v>14.8</v>
      </c>
      <c r="H329" s="20" t="n">
        <f aca="false">$H$11</f>
        <v>9.2</v>
      </c>
      <c r="I329" s="6" t="n">
        <f aca="false">(3.14*POWER(H329,2)*0.25*G329)</f>
        <v>983.34752</v>
      </c>
      <c r="J329" s="6" t="n">
        <f aca="false">B329-C329/(2*10^5/1.8467)</f>
        <v>6.406709112</v>
      </c>
      <c r="K329" s="24" t="n">
        <f aca="false">G329-J329</f>
        <v>8.393290888</v>
      </c>
      <c r="L329" s="6" t="n">
        <f aca="false">I329/K329</f>
        <v>117.158756097195</v>
      </c>
      <c r="M329" s="29" t="n">
        <f aca="false">C329/L329</f>
        <v>462.005587999718</v>
      </c>
      <c r="N329" s="17" t="n">
        <f aca="false">J329/G329</f>
        <v>0.432885750810811</v>
      </c>
      <c r="O329" s="18" t="n">
        <f aca="false">LN(L329/(3.14*H329^2/4))</f>
        <v>0.567194497864153</v>
      </c>
    </row>
    <row r="330" customFormat="false" ht="14.25" hidden="false" customHeight="false" outlineLevel="0" collapsed="false">
      <c r="A330" s="27" t="n">
        <v>31.6</v>
      </c>
      <c r="B330" s="27" t="n">
        <v>6.9271</v>
      </c>
      <c r="C330" s="28" t="n">
        <v>54282</v>
      </c>
      <c r="G330" s="20" t="n">
        <f aca="false">$G$11</f>
        <v>14.8</v>
      </c>
      <c r="H330" s="20" t="n">
        <f aca="false">$H$11</f>
        <v>9.2</v>
      </c>
      <c r="I330" s="6" t="n">
        <f aca="false">(3.14*POWER(H330,2)*0.25*G330)</f>
        <v>983.34752</v>
      </c>
      <c r="J330" s="6" t="n">
        <f aca="false">B330-C330/(2*10^5/1.8467)</f>
        <v>6.425887153</v>
      </c>
      <c r="K330" s="24" t="n">
        <f aca="false">G330-J330</f>
        <v>8.374112847</v>
      </c>
      <c r="L330" s="6" t="n">
        <f aca="false">I330/K330</f>
        <v>117.427068152333</v>
      </c>
      <c r="M330" s="29" t="n">
        <f aca="false">C330/L330</f>
        <v>462.261392148377</v>
      </c>
      <c r="N330" s="17" t="n">
        <f aca="false">J330/G330</f>
        <v>0.434181564391892</v>
      </c>
      <c r="O330" s="18" t="n">
        <f aca="false">LN(L330/(3.14*H330^2/4))</f>
        <v>0.5694820373862</v>
      </c>
    </row>
    <row r="331" customFormat="false" ht="14.25" hidden="false" customHeight="false" outlineLevel="0" collapsed="false">
      <c r="A331" s="27" t="n">
        <v>31.7</v>
      </c>
      <c r="B331" s="27" t="n">
        <v>6.9477</v>
      </c>
      <c r="C331" s="28" t="n">
        <v>54434</v>
      </c>
      <c r="G331" s="20" t="n">
        <f aca="false">$G$11</f>
        <v>14.8</v>
      </c>
      <c r="H331" s="20" t="n">
        <f aca="false">$H$11</f>
        <v>9.2</v>
      </c>
      <c r="I331" s="6" t="n">
        <f aca="false">(3.14*POWER(H331,2)*0.25*G331)</f>
        <v>983.34752</v>
      </c>
      <c r="J331" s="6" t="n">
        <f aca="false">B331-C331/(2*10^5/1.8467)</f>
        <v>6.445083661</v>
      </c>
      <c r="K331" s="24" t="n">
        <f aca="false">G331-J331</f>
        <v>8.354916339</v>
      </c>
      <c r="L331" s="6" t="n">
        <f aca="false">I331/K331</f>
        <v>117.696872129027</v>
      </c>
      <c r="M331" s="29" t="n">
        <f aca="false">C331/L331</f>
        <v>462.49317433284</v>
      </c>
      <c r="N331" s="17" t="n">
        <f aca="false">J331/G331</f>
        <v>0.435478625743243</v>
      </c>
      <c r="O331" s="18" t="n">
        <f aca="false">LN(L331/(3.14*H331^2/4))</f>
        <v>0.571777032058303</v>
      </c>
    </row>
    <row r="332" customFormat="false" ht="14.25" hidden="false" customHeight="false" outlineLevel="0" collapsed="false">
      <c r="A332" s="27" t="n">
        <v>31.8</v>
      </c>
      <c r="B332" s="27" t="n">
        <v>6.969</v>
      </c>
      <c r="C332" s="28" t="n">
        <v>54586</v>
      </c>
      <c r="G332" s="20" t="n">
        <f aca="false">$G$11</f>
        <v>14.8</v>
      </c>
      <c r="H332" s="20" t="n">
        <f aca="false">$H$11</f>
        <v>9.2</v>
      </c>
      <c r="I332" s="6" t="n">
        <f aca="false">(3.14*POWER(H332,2)*0.25*G332)</f>
        <v>983.34752</v>
      </c>
      <c r="J332" s="6" t="n">
        <f aca="false">B332-C332/(2*10^5/1.8467)</f>
        <v>6.464980169</v>
      </c>
      <c r="K332" s="24" t="n">
        <f aca="false">G332-J332</f>
        <v>8.335019831</v>
      </c>
      <c r="L332" s="6" t="n">
        <f aca="false">I332/K332</f>
        <v>117.977826080592</v>
      </c>
      <c r="M332" s="29" t="n">
        <f aca="false">C332/L332</f>
        <v>462.680164683759</v>
      </c>
      <c r="N332" s="17" t="n">
        <f aca="false">J332/G332</f>
        <v>0.436822984391892</v>
      </c>
      <c r="O332" s="18" t="n">
        <f aca="false">LN(L332/(3.14*H332^2/4))</f>
        <v>0.574161285325991</v>
      </c>
    </row>
    <row r="333" customFormat="false" ht="14.25" hidden="false" customHeight="false" outlineLevel="0" collapsed="false">
      <c r="A333" s="27" t="n">
        <v>31.9</v>
      </c>
      <c r="B333" s="27" t="n">
        <v>6.9896</v>
      </c>
      <c r="C333" s="28" t="n">
        <v>54736</v>
      </c>
      <c r="G333" s="20" t="n">
        <f aca="false">$G$11</f>
        <v>14.8</v>
      </c>
      <c r="H333" s="20" t="n">
        <f aca="false">$H$11</f>
        <v>9.2</v>
      </c>
      <c r="I333" s="6" t="n">
        <f aca="false">(3.14*POWER(H333,2)*0.25*G333)</f>
        <v>983.34752</v>
      </c>
      <c r="J333" s="6" t="n">
        <f aca="false">B333-C333/(2*10^5/1.8467)</f>
        <v>6.484195144</v>
      </c>
      <c r="K333" s="24" t="n">
        <f aca="false">G333-J333</f>
        <v>8.315804856</v>
      </c>
      <c r="L333" s="6" t="n">
        <f aca="false">I333/K333</f>
        <v>118.250432402884</v>
      </c>
      <c r="M333" s="29" t="n">
        <f aca="false">C333/L333</f>
        <v>462.882028316923</v>
      </c>
      <c r="N333" s="17" t="n">
        <f aca="false">J333/G333</f>
        <v>0.438121293513514</v>
      </c>
      <c r="O333" s="18" t="n">
        <f aca="false">LN(L333/(3.14*H333^2/4))</f>
        <v>0.576469277139102</v>
      </c>
    </row>
    <row r="334" customFormat="false" ht="14.25" hidden="false" customHeight="false" outlineLevel="0" collapsed="false">
      <c r="A334" s="27" t="n">
        <v>32</v>
      </c>
      <c r="B334" s="27" t="n">
        <v>7.0102</v>
      </c>
      <c r="C334" s="28" t="n">
        <v>54943</v>
      </c>
      <c r="G334" s="20" t="n">
        <f aca="false">$G$11</f>
        <v>14.8</v>
      </c>
      <c r="H334" s="20" t="n">
        <f aca="false">$H$11</f>
        <v>9.2</v>
      </c>
      <c r="I334" s="6" t="n">
        <f aca="false">(3.14*POWER(H334,2)*0.25*G334)</f>
        <v>983.34752</v>
      </c>
      <c r="J334" s="6" t="n">
        <f aca="false">B334-C334/(2*10^5/1.8467)</f>
        <v>6.5028838095</v>
      </c>
      <c r="K334" s="24" t="n">
        <f aca="false">G334-J334</f>
        <v>8.2971161905</v>
      </c>
      <c r="L334" s="6" t="n">
        <f aca="false">I334/K334</f>
        <v>118.516783111451</v>
      </c>
      <c r="M334" s="29" t="n">
        <f aca="false">C334/L334</f>
        <v>463.588350591093</v>
      </c>
      <c r="N334" s="17" t="n">
        <f aca="false">J334/G334</f>
        <v>0.439384041182432</v>
      </c>
      <c r="O334" s="18" t="n">
        <f aca="false">LN(L334/(3.14*H334^2/4))</f>
        <v>0.578719173268896</v>
      </c>
    </row>
    <row r="335" customFormat="false" ht="14.25" hidden="false" customHeight="false" outlineLevel="0" collapsed="false">
      <c r="A335" s="27" t="n">
        <v>32.1</v>
      </c>
      <c r="B335" s="27" t="n">
        <v>7.0309</v>
      </c>
      <c r="C335" s="28" t="n">
        <v>55031</v>
      </c>
      <c r="G335" s="20" t="n">
        <f aca="false">$G$11</f>
        <v>14.8</v>
      </c>
      <c r="H335" s="20" t="n">
        <f aca="false">$H$11</f>
        <v>9.2</v>
      </c>
      <c r="I335" s="6" t="n">
        <f aca="false">(3.14*POWER(H335,2)*0.25*G335)</f>
        <v>983.34752</v>
      </c>
      <c r="J335" s="6" t="n">
        <f aca="false">B335-C335/(2*10^5/1.8467)</f>
        <v>6.5227712615</v>
      </c>
      <c r="K335" s="24" t="n">
        <f aca="false">G335-J335</f>
        <v>8.2772287385</v>
      </c>
      <c r="L335" s="6" t="n">
        <f aca="false">I335/K335</f>
        <v>118.801539871206</v>
      </c>
      <c r="M335" s="29" t="n">
        <f aca="false">C335/L335</f>
        <v>463.21790154959</v>
      </c>
      <c r="N335" s="17" t="n">
        <f aca="false">J335/G335</f>
        <v>0.440727787939189</v>
      </c>
      <c r="O335" s="18" t="n">
        <f aca="false">LN(L335/(3.14*H335^2/4))</f>
        <v>0.581118961813118</v>
      </c>
    </row>
    <row r="336" customFormat="false" ht="14.25" hidden="false" customHeight="false" outlineLevel="0" collapsed="false">
      <c r="A336" s="27" t="n">
        <v>32.2</v>
      </c>
      <c r="B336" s="27" t="n">
        <v>7.0516</v>
      </c>
      <c r="C336" s="28" t="n">
        <v>55186</v>
      </c>
      <c r="G336" s="20" t="n">
        <f aca="false">$G$11</f>
        <v>14.8</v>
      </c>
      <c r="H336" s="20" t="n">
        <f aca="false">$H$11</f>
        <v>9.2</v>
      </c>
      <c r="I336" s="6" t="n">
        <f aca="false">(3.14*POWER(H336,2)*0.25*G336)</f>
        <v>983.34752</v>
      </c>
      <c r="J336" s="6" t="n">
        <f aca="false">B336-C336/(2*10^5/1.8467)</f>
        <v>6.542040069</v>
      </c>
      <c r="K336" s="24" t="n">
        <f aca="false">G336-J336</f>
        <v>8.257959931</v>
      </c>
      <c r="L336" s="6" t="n">
        <f aca="false">I336/K336</f>
        <v>119.078746835348</v>
      </c>
      <c r="M336" s="29" t="n">
        <f aca="false">C336/L336</f>
        <v>463.441222440024</v>
      </c>
      <c r="N336" s="17" t="n">
        <f aca="false">J336/G336</f>
        <v>0.442029734391892</v>
      </c>
      <c r="O336" s="18" t="n">
        <f aca="false">LN(L336/(3.14*H336^2/4))</f>
        <v>0.583449605461319</v>
      </c>
    </row>
    <row r="337" customFormat="false" ht="14.25" hidden="false" customHeight="false" outlineLevel="0" collapsed="false">
      <c r="A337" s="27" t="n">
        <v>32.3</v>
      </c>
      <c r="B337" s="27" t="n">
        <v>7.0724</v>
      </c>
      <c r="C337" s="28" t="n">
        <v>55343</v>
      </c>
      <c r="G337" s="20" t="n">
        <f aca="false">$G$11</f>
        <v>14.8</v>
      </c>
      <c r="H337" s="20" t="n">
        <f aca="false">$H$11</f>
        <v>9.2</v>
      </c>
      <c r="I337" s="6" t="n">
        <f aca="false">(3.14*POWER(H337,2)*0.25*G337)</f>
        <v>983.34752</v>
      </c>
      <c r="J337" s="6" t="n">
        <f aca="false">B337-C337/(2*10^5/1.8467)</f>
        <v>6.5613904095</v>
      </c>
      <c r="K337" s="24" t="n">
        <f aca="false">G337-J337</f>
        <v>8.2386095905</v>
      </c>
      <c r="L337" s="6" t="n">
        <f aca="false">I337/K337</f>
        <v>119.358431686568</v>
      </c>
      <c r="M337" s="29" t="n">
        <f aca="false">C337/L337</f>
        <v>463.670636569096</v>
      </c>
      <c r="N337" s="17" t="n">
        <f aca="false">J337/G337</f>
        <v>0.443337189831081</v>
      </c>
      <c r="O337" s="18" t="n">
        <f aca="false">LN(L337/(3.14*H337^2/4))</f>
        <v>0.585795590103709</v>
      </c>
    </row>
    <row r="338" customFormat="false" ht="14.25" hidden="false" customHeight="false" outlineLevel="0" collapsed="false">
      <c r="A338" s="27" t="n">
        <v>32.4</v>
      </c>
      <c r="B338" s="27" t="n">
        <v>7.093</v>
      </c>
      <c r="C338" s="28" t="n">
        <v>55496</v>
      </c>
      <c r="G338" s="20" t="n">
        <f aca="false">$G$11</f>
        <v>14.8</v>
      </c>
      <c r="H338" s="20" t="n">
        <f aca="false">$H$11</f>
        <v>9.2</v>
      </c>
      <c r="I338" s="6" t="n">
        <f aca="false">(3.14*POWER(H338,2)*0.25*G338)</f>
        <v>983.34752</v>
      </c>
      <c r="J338" s="6" t="n">
        <f aca="false">B338-C338/(2*10^5/1.8467)</f>
        <v>6.580577684</v>
      </c>
      <c r="K338" s="24" t="n">
        <f aca="false">G338-J338</f>
        <v>8.219422316</v>
      </c>
      <c r="L338" s="6" t="n">
        <f aca="false">I338/K338</f>
        <v>119.637059904539</v>
      </c>
      <c r="M338" s="29" t="n">
        <f aca="false">C338/L338</f>
        <v>463.869640764169</v>
      </c>
      <c r="N338" s="17" t="n">
        <f aca="false">J338/G338</f>
        <v>0.444633627297297</v>
      </c>
      <c r="O338" s="18" t="n">
        <f aca="false">LN(L338/(3.14*H338^2/4))</f>
        <v>0.588127252030466</v>
      </c>
    </row>
    <row r="339" customFormat="false" ht="14.25" hidden="false" customHeight="false" outlineLevel="0" collapsed="false">
      <c r="A339" s="27" t="n">
        <v>32.5</v>
      </c>
      <c r="B339" s="27" t="n">
        <v>7.1137</v>
      </c>
      <c r="C339" s="28" t="n">
        <v>55640</v>
      </c>
      <c r="G339" s="20" t="n">
        <f aca="false">$G$11</f>
        <v>14.8</v>
      </c>
      <c r="H339" s="20" t="n">
        <f aca="false">$H$11</f>
        <v>9.2</v>
      </c>
      <c r="I339" s="6" t="n">
        <f aca="false">(3.14*POWER(H339,2)*0.25*G339)</f>
        <v>983.34752</v>
      </c>
      <c r="J339" s="6" t="n">
        <f aca="false">B339-C339/(2*10^5/1.8467)</f>
        <v>6.59994806</v>
      </c>
      <c r="K339" s="24" t="n">
        <f aca="false">G339-J339</f>
        <v>8.20005194</v>
      </c>
      <c r="L339" s="6" t="n">
        <f aca="false">I339/K339</f>
        <v>119.919669679556</v>
      </c>
      <c r="M339" s="29" t="n">
        <f aca="false">C339/L339</f>
        <v>463.977262017806</v>
      </c>
      <c r="N339" s="17" t="n">
        <f aca="false">J339/G339</f>
        <v>0.445942436486486</v>
      </c>
      <c r="O339" s="18" t="n">
        <f aca="false">LN(L339/(3.14*H339^2/4))</f>
        <v>0.590486692373581</v>
      </c>
    </row>
    <row r="340" customFormat="false" ht="14.25" hidden="false" customHeight="false" outlineLevel="0" collapsed="false">
      <c r="A340" s="27" t="n">
        <v>32.6</v>
      </c>
      <c r="B340" s="27" t="n">
        <v>7.135</v>
      </c>
      <c r="C340" s="28" t="n">
        <v>55807</v>
      </c>
      <c r="G340" s="20" t="n">
        <f aca="false">$G$11</f>
        <v>14.8</v>
      </c>
      <c r="H340" s="20" t="n">
        <f aca="false">$H$11</f>
        <v>9.2</v>
      </c>
      <c r="I340" s="6" t="n">
        <f aca="false">(3.14*POWER(H340,2)*0.25*G340)</f>
        <v>983.34752</v>
      </c>
      <c r="J340" s="6" t="n">
        <f aca="false">B340-C340/(2*10^5/1.8467)</f>
        <v>6.6197060655</v>
      </c>
      <c r="K340" s="24" t="n">
        <f aca="false">G340-J340</f>
        <v>8.1802939345</v>
      </c>
      <c r="L340" s="6" t="n">
        <f aca="false">I340/K340</f>
        <v>120.209313732943</v>
      </c>
      <c r="M340" s="29" t="n">
        <f aca="false">C340/L340</f>
        <v>464.248553352371</v>
      </c>
      <c r="N340" s="17" t="n">
        <f aca="false">J340/G340</f>
        <v>0.447277436858108</v>
      </c>
      <c r="O340" s="18" t="n">
        <f aca="false">LN(L340/(3.14*H340^2/4))</f>
        <v>0.592899097488041</v>
      </c>
    </row>
    <row r="341" customFormat="false" ht="14.25" hidden="false" customHeight="false" outlineLevel="0" collapsed="false">
      <c r="A341" s="27" t="n">
        <v>32.7</v>
      </c>
      <c r="B341" s="27" t="n">
        <v>7.1557</v>
      </c>
      <c r="C341" s="28" t="n">
        <v>55965</v>
      </c>
      <c r="G341" s="20" t="n">
        <f aca="false">$G$11</f>
        <v>14.8</v>
      </c>
      <c r="H341" s="20" t="n">
        <f aca="false">$H$11</f>
        <v>9.2</v>
      </c>
      <c r="I341" s="6" t="n">
        <f aca="false">(3.14*POWER(H341,2)*0.25*G341)</f>
        <v>983.34752</v>
      </c>
      <c r="J341" s="6" t="n">
        <f aca="false">B341-C341/(2*10^5/1.8467)</f>
        <v>6.6389471725</v>
      </c>
      <c r="K341" s="24" t="n">
        <f aca="false">G341-J341</f>
        <v>8.1610528275</v>
      </c>
      <c r="L341" s="6" t="n">
        <f aca="false">I341/K341</f>
        <v>120.492728179194</v>
      </c>
      <c r="M341" s="29" t="n">
        <f aca="false">C341/L341</f>
        <v>464.467863295204</v>
      </c>
      <c r="N341" s="17" t="n">
        <f aca="false">J341/G341</f>
        <v>0.448577511655405</v>
      </c>
      <c r="O341" s="18" t="n">
        <f aca="false">LN(L341/(3.14*H341^2/4))</f>
        <v>0.595253997138861</v>
      </c>
    </row>
    <row r="342" customFormat="false" ht="14.25" hidden="false" customHeight="false" outlineLevel="0" collapsed="false">
      <c r="A342" s="27" t="n">
        <v>32.8</v>
      </c>
      <c r="B342" s="27" t="n">
        <v>7.1764</v>
      </c>
      <c r="C342" s="28" t="n">
        <v>56132</v>
      </c>
      <c r="G342" s="20" t="n">
        <f aca="false">$G$11</f>
        <v>14.8</v>
      </c>
      <c r="H342" s="20" t="n">
        <f aca="false">$H$11</f>
        <v>9.2</v>
      </c>
      <c r="I342" s="6" t="n">
        <f aca="false">(3.14*POWER(H342,2)*0.25*G342)</f>
        <v>983.34752</v>
      </c>
      <c r="J342" s="6" t="n">
        <f aca="false">B342-C342/(2*10^5/1.8467)</f>
        <v>6.658105178</v>
      </c>
      <c r="K342" s="24" t="n">
        <f aca="false">G342-J342</f>
        <v>8.141894822</v>
      </c>
      <c r="L342" s="6" t="n">
        <f aca="false">I342/K342</f>
        <v>120.776249447846</v>
      </c>
      <c r="M342" s="29" t="n">
        <f aca="false">C342/L342</f>
        <v>464.760250931943</v>
      </c>
      <c r="N342" s="17" t="n">
        <f aca="false">J342/G342</f>
        <v>0.449871971486487</v>
      </c>
      <c r="O342" s="18" t="n">
        <f aca="false">LN(L342/(3.14*H342^2/4))</f>
        <v>0.597604248728996</v>
      </c>
    </row>
    <row r="343" customFormat="false" ht="14.25" hidden="false" customHeight="false" outlineLevel="0" collapsed="false">
      <c r="A343" s="27" t="n">
        <v>32.9</v>
      </c>
      <c r="B343" s="27" t="n">
        <v>7.197</v>
      </c>
      <c r="C343" s="28" t="n">
        <v>56304</v>
      </c>
      <c r="G343" s="20" t="n">
        <f aca="false">$G$11</f>
        <v>14.8</v>
      </c>
      <c r="H343" s="20" t="n">
        <f aca="false">$H$11</f>
        <v>9.2</v>
      </c>
      <c r="I343" s="6" t="n">
        <f aca="false">(3.14*POWER(H343,2)*0.25*G343)</f>
        <v>983.34752</v>
      </c>
      <c r="J343" s="6" t="n">
        <f aca="false">B343-C343/(2*10^5/1.8467)</f>
        <v>6.677117016</v>
      </c>
      <c r="K343" s="24" t="n">
        <f aca="false">G343-J343</f>
        <v>8.122882984</v>
      </c>
      <c r="L343" s="6" t="n">
        <f aca="false">I343/K343</f>
        <v>121.058929685057</v>
      </c>
      <c r="M343" s="29" t="n">
        <f aca="false">C343/L343</f>
        <v>465.095802073245</v>
      </c>
      <c r="N343" s="17" t="n">
        <f aca="false">J343/G343</f>
        <v>0.451156555135135</v>
      </c>
      <c r="O343" s="18" t="n">
        <f aca="false">LN(L343/(3.14*H343^2/4))</f>
        <v>0.599942042320217</v>
      </c>
    </row>
    <row r="344" customFormat="false" ht="14.25" hidden="false" customHeight="false" outlineLevel="0" collapsed="false">
      <c r="A344" s="27" t="n">
        <v>33</v>
      </c>
      <c r="B344" s="27" t="n">
        <v>7.2176</v>
      </c>
      <c r="C344" s="28" t="n">
        <v>56477</v>
      </c>
      <c r="G344" s="20" t="n">
        <f aca="false">$G$11</f>
        <v>14.8</v>
      </c>
      <c r="H344" s="20" t="n">
        <f aca="false">$H$11</f>
        <v>9.2</v>
      </c>
      <c r="I344" s="6" t="n">
        <f aca="false">(3.14*POWER(H344,2)*0.25*G344)</f>
        <v>983.34752</v>
      </c>
      <c r="J344" s="6" t="n">
        <f aca="false">B344-C344/(2*10^5/1.8467)</f>
        <v>6.6961196205</v>
      </c>
      <c r="K344" s="24" t="n">
        <f aca="false">G344-J344</f>
        <v>8.1038803795</v>
      </c>
      <c r="L344" s="6" t="n">
        <f aca="false">I344/K344</f>
        <v>121.34279801162</v>
      </c>
      <c r="M344" s="29" t="n">
        <f aca="false">C344/L344</f>
        <v>465.433473806922</v>
      </c>
      <c r="N344" s="17" t="n">
        <f aca="false">J344/G344</f>
        <v>0.452440514898649</v>
      </c>
      <c r="O344" s="18" t="n">
        <f aca="false">LN(L344/(3.14*H344^2/4))</f>
        <v>0.602284174606368</v>
      </c>
    </row>
    <row r="345" customFormat="false" ht="14.25" hidden="false" customHeight="false" outlineLevel="0" collapsed="false">
      <c r="A345" s="27" t="n">
        <v>33.1</v>
      </c>
      <c r="B345" s="27" t="n">
        <v>7.2383</v>
      </c>
      <c r="C345" s="28" t="n">
        <v>56641</v>
      </c>
      <c r="G345" s="20" t="n">
        <f aca="false">$G$11</f>
        <v>14.8</v>
      </c>
      <c r="H345" s="20" t="n">
        <f aca="false">$H$11</f>
        <v>9.2</v>
      </c>
      <c r="I345" s="6" t="n">
        <f aca="false">(3.14*POWER(H345,2)*0.25*G345)</f>
        <v>983.34752</v>
      </c>
      <c r="J345" s="6" t="n">
        <f aca="false">B345-C345/(2*10^5/1.8467)</f>
        <v>6.7153053265</v>
      </c>
      <c r="K345" s="24" t="n">
        <f aca="false">G345-J345</f>
        <v>8.0846946735</v>
      </c>
      <c r="L345" s="6" t="n">
        <f aca="false">I345/K345</f>
        <v>121.630755360894</v>
      </c>
      <c r="M345" s="29" t="n">
        <f aca="false">C345/L345</f>
        <v>465.679916497591</v>
      </c>
      <c r="N345" s="17" t="n">
        <f aca="false">J345/G345</f>
        <v>0.453736846385135</v>
      </c>
      <c r="O345" s="18" t="n">
        <f aca="false">LN(L345/(3.14*H345^2/4))</f>
        <v>0.604654453018106</v>
      </c>
    </row>
    <row r="346" customFormat="false" ht="14.25" hidden="false" customHeight="false" outlineLevel="0" collapsed="false">
      <c r="A346" s="27" t="n">
        <v>33.2</v>
      </c>
      <c r="B346" s="27" t="n">
        <v>7.2589</v>
      </c>
      <c r="C346" s="28" t="n">
        <v>56812</v>
      </c>
      <c r="G346" s="20" t="n">
        <f aca="false">$G$11</f>
        <v>14.8</v>
      </c>
      <c r="H346" s="20" t="n">
        <f aca="false">$H$11</f>
        <v>9.2</v>
      </c>
      <c r="I346" s="6" t="n">
        <f aca="false">(3.14*POWER(H346,2)*0.25*G346)</f>
        <v>983.34752</v>
      </c>
      <c r="J346" s="6" t="n">
        <f aca="false">B346-C346/(2*10^5/1.8467)</f>
        <v>6.734326398</v>
      </c>
      <c r="K346" s="24" t="n">
        <f aca="false">G346-J346</f>
        <v>8.065673602</v>
      </c>
      <c r="L346" s="6" t="n">
        <f aca="false">I346/K346</f>
        <v>121.917594056393</v>
      </c>
      <c r="M346" s="29" t="n">
        <f aca="false">C346/L346</f>
        <v>465.986885975798</v>
      </c>
      <c r="N346" s="17" t="n">
        <f aca="false">J346/G346</f>
        <v>0.455022053918919</v>
      </c>
      <c r="O346" s="18" t="n">
        <f aca="false">LN(L346/(3.14*H346^2/4))</f>
        <v>0.607009951043933</v>
      </c>
    </row>
    <row r="347" customFormat="false" ht="14.25" hidden="false" customHeight="false" outlineLevel="0" collapsed="false">
      <c r="A347" s="27" t="n">
        <v>33.3</v>
      </c>
      <c r="B347" s="27" t="n">
        <v>7.2796</v>
      </c>
      <c r="C347" s="28" t="n">
        <v>56998</v>
      </c>
      <c r="G347" s="20" t="n">
        <f aca="false">$G$11</f>
        <v>14.8</v>
      </c>
      <c r="H347" s="20" t="n">
        <f aca="false">$H$11</f>
        <v>9.2</v>
      </c>
      <c r="I347" s="6" t="n">
        <f aca="false">(3.14*POWER(H347,2)*0.25*G347)</f>
        <v>983.34752</v>
      </c>
      <c r="J347" s="6" t="n">
        <f aca="false">B347-C347/(2*10^5/1.8467)</f>
        <v>6.753308967</v>
      </c>
      <c r="K347" s="24" t="n">
        <f aca="false">G347-J347</f>
        <v>8.046691033</v>
      </c>
      <c r="L347" s="6" t="n">
        <f aca="false">I347/K347</f>
        <v>122.205204097837</v>
      </c>
      <c r="M347" s="29" t="n">
        <f aca="false">C347/L347</f>
        <v>466.412215590816</v>
      </c>
      <c r="N347" s="17" t="n">
        <f aca="false">J347/G347</f>
        <v>0.456304659932432</v>
      </c>
      <c r="O347" s="18" t="n">
        <f aca="false">LN(L347/(3.14*H347^2/4))</f>
        <v>0.609366225645789</v>
      </c>
    </row>
    <row r="348" customFormat="false" ht="14.25" hidden="false" customHeight="false" outlineLevel="0" collapsed="false">
      <c r="A348" s="27" t="n">
        <v>33.4</v>
      </c>
      <c r="B348" s="27" t="n">
        <v>7.3011</v>
      </c>
      <c r="C348" s="28" t="n">
        <v>57181</v>
      </c>
      <c r="G348" s="20" t="n">
        <f aca="false">$G$11</f>
        <v>14.8</v>
      </c>
      <c r="H348" s="20" t="n">
        <f aca="false">$H$11</f>
        <v>9.2</v>
      </c>
      <c r="I348" s="6" t="n">
        <f aca="false">(3.14*POWER(H348,2)*0.25*G348)</f>
        <v>983.34752</v>
      </c>
      <c r="J348" s="6" t="n">
        <f aca="false">B348-C348/(2*10^5/1.8467)</f>
        <v>6.7731192365</v>
      </c>
      <c r="K348" s="24" t="n">
        <f aca="false">G348-J348</f>
        <v>8.0268807635</v>
      </c>
      <c r="L348" s="6" t="n">
        <f aca="false">I348/K348</f>
        <v>122.506805441972</v>
      </c>
      <c r="M348" s="29" t="n">
        <f aca="false">C348/L348</f>
        <v>466.757742916455</v>
      </c>
      <c r="N348" s="17" t="n">
        <f aca="false">J348/G348</f>
        <v>0.457643191655405</v>
      </c>
      <c r="O348" s="18" t="n">
        <f aca="false">LN(L348/(3.14*H348^2/4))</f>
        <v>0.611831176159761</v>
      </c>
    </row>
    <row r="349" customFormat="false" ht="14.25" hidden="false" customHeight="false" outlineLevel="0" collapsed="false">
      <c r="A349" s="27" t="n">
        <v>33.5</v>
      </c>
      <c r="B349" s="27" t="n">
        <v>7.3218</v>
      </c>
      <c r="C349" s="28" t="n">
        <v>57358</v>
      </c>
      <c r="G349" s="20" t="n">
        <f aca="false">$G$11</f>
        <v>14.8</v>
      </c>
      <c r="H349" s="20" t="n">
        <f aca="false">$H$11</f>
        <v>9.2</v>
      </c>
      <c r="I349" s="6" t="n">
        <f aca="false">(3.14*POWER(H349,2)*0.25*G349)</f>
        <v>983.34752</v>
      </c>
      <c r="J349" s="6" t="n">
        <f aca="false">B349-C349/(2*10^5/1.8467)</f>
        <v>6.792184907</v>
      </c>
      <c r="K349" s="24" t="n">
        <f aca="false">G349-J349</f>
        <v>8.007815093</v>
      </c>
      <c r="L349" s="6" t="n">
        <f aca="false">I349/K349</f>
        <v>122.798479807506</v>
      </c>
      <c r="M349" s="29" t="n">
        <f aca="false">C349/L349</f>
        <v>467.090472861816</v>
      </c>
      <c r="N349" s="17" t="n">
        <f aca="false">J349/G349</f>
        <v>0.458931412635135</v>
      </c>
      <c r="O349" s="18" t="n">
        <f aca="false">LN(L349/(3.14*H349^2/4))</f>
        <v>0.61420922930845</v>
      </c>
    </row>
    <row r="350" customFormat="false" ht="14.25" hidden="false" customHeight="false" outlineLevel="0" collapsed="false">
      <c r="A350" s="27" t="n">
        <v>33.6</v>
      </c>
      <c r="B350" s="27" t="n">
        <v>7.3425</v>
      </c>
      <c r="C350" s="28" t="n">
        <v>57541</v>
      </c>
      <c r="G350" s="20" t="n">
        <f aca="false">$G$11</f>
        <v>14.8</v>
      </c>
      <c r="H350" s="20" t="n">
        <f aca="false">$H$11</f>
        <v>9.2</v>
      </c>
      <c r="I350" s="6" t="n">
        <f aca="false">(3.14*POWER(H350,2)*0.25*G350)</f>
        <v>983.34752</v>
      </c>
      <c r="J350" s="6" t="n">
        <f aca="false">B350-C350/(2*10^5/1.8467)</f>
        <v>6.8111951765</v>
      </c>
      <c r="K350" s="24" t="n">
        <f aca="false">G350-J350</f>
        <v>7.9888048235</v>
      </c>
      <c r="L350" s="6" t="n">
        <f aca="false">I350/K350</f>
        <v>123.090692753861</v>
      </c>
      <c r="M350" s="29" t="n">
        <f aca="false">C350/L350</f>
        <v>467.46832528648</v>
      </c>
      <c r="N350" s="17" t="n">
        <f aca="false">J350/G350</f>
        <v>0.460215890304054</v>
      </c>
      <c r="O350" s="18" t="n">
        <f aca="false">LN(L350/(3.14*H350^2/4))</f>
        <v>0.616586016223248</v>
      </c>
    </row>
    <row r="351" customFormat="false" ht="14.25" hidden="false" customHeight="false" outlineLevel="0" collapsed="false">
      <c r="A351" s="27" t="n">
        <v>33.7</v>
      </c>
      <c r="B351" s="27" t="n">
        <v>7.3632</v>
      </c>
      <c r="C351" s="28" t="n">
        <v>57721</v>
      </c>
      <c r="G351" s="20" t="n">
        <f aca="false">$G$11</f>
        <v>14.8</v>
      </c>
      <c r="H351" s="20" t="n">
        <f aca="false">$H$11</f>
        <v>9.2</v>
      </c>
      <c r="I351" s="6" t="n">
        <f aca="false">(3.14*POWER(H351,2)*0.25*G351)</f>
        <v>983.34752</v>
      </c>
      <c r="J351" s="6" t="n">
        <f aca="false">B351-C351/(2*10^5/1.8467)</f>
        <v>6.8302331465</v>
      </c>
      <c r="K351" s="24" t="n">
        <f aca="false">G351-J351</f>
        <v>7.9697668535</v>
      </c>
      <c r="L351" s="6" t="n">
        <f aca="false">I351/K351</f>
        <v>123.384728571847</v>
      </c>
      <c r="M351" s="29" t="n">
        <f aca="false">C351/L351</f>
        <v>467.813161872695</v>
      </c>
      <c r="N351" s="17" t="n">
        <f aca="false">J351/G351</f>
        <v>0.461502239628378</v>
      </c>
      <c r="O351" s="18" t="n">
        <f aca="false">LN(L351/(3.14*H351^2/4))</f>
        <v>0.618971941407116</v>
      </c>
    </row>
    <row r="352" customFormat="false" ht="14.25" hidden="false" customHeight="false" outlineLevel="0" collapsed="false">
      <c r="A352" s="27" t="n">
        <v>33.8</v>
      </c>
      <c r="B352" s="27" t="n">
        <v>7.3838</v>
      </c>
      <c r="C352" s="28" t="n">
        <v>57910</v>
      </c>
      <c r="G352" s="20" t="n">
        <f aca="false">$G$11</f>
        <v>14.8</v>
      </c>
      <c r="H352" s="20" t="n">
        <f aca="false">$H$11</f>
        <v>9.2</v>
      </c>
      <c r="I352" s="6" t="n">
        <f aca="false">(3.14*POWER(H352,2)*0.25*G352)</f>
        <v>983.34752</v>
      </c>
      <c r="J352" s="6" t="n">
        <f aca="false">B352-C352/(2*10^5/1.8467)</f>
        <v>6.849088015</v>
      </c>
      <c r="K352" s="24" t="n">
        <f aca="false">G352-J352</f>
        <v>7.950911985</v>
      </c>
      <c r="L352" s="6" t="n">
        <f aca="false">I352/K352</f>
        <v>123.677324293761</v>
      </c>
      <c r="M352" s="29" t="n">
        <f aca="false">C352/L352</f>
        <v>468.234580030618</v>
      </c>
      <c r="N352" s="17" t="n">
        <f aca="false">J352/G352</f>
        <v>0.46277621722973</v>
      </c>
      <c r="O352" s="18" t="n">
        <f aca="false">LN(L352/(3.14*H352^2/4))</f>
        <v>0.621340543588762</v>
      </c>
    </row>
    <row r="353" customFormat="false" ht="14.25" hidden="false" customHeight="false" outlineLevel="0" collapsed="false">
      <c r="A353" s="27" t="n">
        <v>33.9</v>
      </c>
      <c r="B353" s="27" t="n">
        <v>7.4045</v>
      </c>
      <c r="C353" s="28" t="n">
        <v>58095</v>
      </c>
      <c r="G353" s="20" t="n">
        <f aca="false">$G$11</f>
        <v>14.8</v>
      </c>
      <c r="H353" s="20" t="n">
        <f aca="false">$H$11</f>
        <v>9.2</v>
      </c>
      <c r="I353" s="6" t="n">
        <f aca="false">(3.14*POWER(H353,2)*0.25*G353)</f>
        <v>983.34752</v>
      </c>
      <c r="J353" s="6" t="n">
        <f aca="false">B353-C353/(2*10^5/1.8467)</f>
        <v>6.8680798175</v>
      </c>
      <c r="K353" s="24" t="n">
        <f aca="false">G353-J353</f>
        <v>7.9319201825</v>
      </c>
      <c r="L353" s="6" t="n">
        <f aca="false">I353/K353</f>
        <v>123.973451241924</v>
      </c>
      <c r="M353" s="29" t="n">
        <f aca="false">C353/L353</f>
        <v>468.608394926686</v>
      </c>
      <c r="N353" s="17" t="n">
        <f aca="false">J353/G353</f>
        <v>0.464059447128378</v>
      </c>
      <c r="O353" s="18" t="n">
        <f aca="false">LN(L353/(3.14*H353^2/4))</f>
        <v>0.623732032883775</v>
      </c>
    </row>
    <row r="354" customFormat="false" ht="14.25" hidden="false" customHeight="false" outlineLevel="0" collapsed="false">
      <c r="A354" s="27" t="n">
        <v>34</v>
      </c>
      <c r="B354" s="27" t="n">
        <v>7.4251</v>
      </c>
      <c r="C354" s="28" t="n">
        <v>58280</v>
      </c>
      <c r="G354" s="20" t="n">
        <f aca="false">$G$11</f>
        <v>14.8</v>
      </c>
      <c r="H354" s="20" t="n">
        <f aca="false">$H$11</f>
        <v>9.2</v>
      </c>
      <c r="I354" s="6" t="n">
        <f aca="false">(3.14*POWER(H354,2)*0.25*G354)</f>
        <v>983.34752</v>
      </c>
      <c r="J354" s="6" t="n">
        <f aca="false">B354-C354/(2*10^5/1.8467)</f>
        <v>6.88697162</v>
      </c>
      <c r="K354" s="24" t="n">
        <f aca="false">G354-J354</f>
        <v>7.91302838</v>
      </c>
      <c r="L354" s="6" t="n">
        <f aca="false">I354/K354</f>
        <v>124.269429196714</v>
      </c>
      <c r="M354" s="29" t="n">
        <f aca="false">C354/L354</f>
        <v>468.980990551947</v>
      </c>
      <c r="N354" s="17" t="n">
        <f aca="false">J354/G354</f>
        <v>0.46533592027027</v>
      </c>
      <c r="O354" s="18" t="n">
        <f aca="false">LN(L354/(3.14*H354^2/4))</f>
        <v>0.626116617646222</v>
      </c>
    </row>
    <row r="355" customFormat="false" ht="14.25" hidden="false" customHeight="false" outlineLevel="0" collapsed="false">
      <c r="A355" s="27" t="n">
        <v>34.1</v>
      </c>
      <c r="B355" s="27" t="n">
        <v>7.4457</v>
      </c>
      <c r="C355" s="28" t="n">
        <v>58458</v>
      </c>
      <c r="G355" s="20" t="n">
        <f aca="false">$G$11</f>
        <v>14.8</v>
      </c>
      <c r="H355" s="20" t="n">
        <f aca="false">$H$11</f>
        <v>9.2</v>
      </c>
      <c r="I355" s="6" t="n">
        <f aca="false">(3.14*POWER(H355,2)*0.25*G355)</f>
        <v>983.34752</v>
      </c>
      <c r="J355" s="6" t="n">
        <f aca="false">B355-C355/(2*10^5/1.8467)</f>
        <v>6.905928057</v>
      </c>
      <c r="K355" s="24" t="n">
        <f aca="false">G355-J355</f>
        <v>7.894071943</v>
      </c>
      <c r="L355" s="6" t="n">
        <f aca="false">I355/K355</f>
        <v>124.567843706058</v>
      </c>
      <c r="M355" s="29" t="n">
        <f aca="false">C355/L355</f>
        <v>469.286440712124</v>
      </c>
      <c r="N355" s="17" t="n">
        <f aca="false">J355/G355</f>
        <v>0.466616760608108</v>
      </c>
      <c r="O355" s="18" t="n">
        <f aca="false">LN(L355/(3.14*H355^2/4))</f>
        <v>0.628515089940337</v>
      </c>
    </row>
    <row r="356" customFormat="false" ht="14.25" hidden="false" customHeight="false" outlineLevel="0" collapsed="false">
      <c r="A356" s="27" t="n">
        <v>34.2</v>
      </c>
      <c r="B356" s="27" t="n">
        <v>7.4669</v>
      </c>
      <c r="C356" s="28" t="n">
        <v>58662</v>
      </c>
      <c r="G356" s="20" t="n">
        <f aca="false">$G$11</f>
        <v>14.8</v>
      </c>
      <c r="H356" s="20" t="n">
        <f aca="false">$H$11</f>
        <v>9.2</v>
      </c>
      <c r="I356" s="6" t="n">
        <f aca="false">(3.14*POWER(H356,2)*0.25*G356)</f>
        <v>983.34752</v>
      </c>
      <c r="J356" s="6" t="n">
        <f aca="false">B356-C356/(2*10^5/1.8467)</f>
        <v>6.925244423</v>
      </c>
      <c r="K356" s="24" t="n">
        <f aca="false">G356-J356</f>
        <v>7.874755577</v>
      </c>
      <c r="L356" s="6" t="n">
        <f aca="false">I356/K356</f>
        <v>124.873402150041</v>
      </c>
      <c r="M356" s="29" t="n">
        <f aca="false">C356/L356</f>
        <v>469.771776775289</v>
      </c>
      <c r="N356" s="17" t="n">
        <f aca="false">J356/G356</f>
        <v>0.467921920472973</v>
      </c>
      <c r="O356" s="18" t="n">
        <f aca="false">LN(L356/(3.14*H356^2/4))</f>
        <v>0.630965034381326</v>
      </c>
    </row>
    <row r="357" customFormat="false" ht="14.25" hidden="false" customHeight="false" outlineLevel="0" collapsed="false">
      <c r="A357" s="27" t="n">
        <v>34.3</v>
      </c>
      <c r="B357" s="27" t="n">
        <v>7.4875</v>
      </c>
      <c r="C357" s="28" t="n">
        <v>58862</v>
      </c>
      <c r="G357" s="20" t="n">
        <f aca="false">$G$11</f>
        <v>14.8</v>
      </c>
      <c r="H357" s="20" t="n">
        <f aca="false">$H$11</f>
        <v>9.2</v>
      </c>
      <c r="I357" s="6" t="n">
        <f aca="false">(3.14*POWER(H357,2)*0.25*G357)</f>
        <v>983.34752</v>
      </c>
      <c r="J357" s="6" t="n">
        <f aca="false">B357-C357/(2*10^5/1.8467)</f>
        <v>6.943997723</v>
      </c>
      <c r="K357" s="24" t="n">
        <f aca="false">G357-J357</f>
        <v>7.856002277</v>
      </c>
      <c r="L357" s="6" t="n">
        <f aca="false">I357/K357</f>
        <v>125.171491214933</v>
      </c>
      <c r="M357" s="29" t="n">
        <f aca="false">C357/L357</f>
        <v>470.250848884811</v>
      </c>
      <c r="N357" s="17" t="n">
        <f aca="false">J357/G357</f>
        <v>0.469189035337838</v>
      </c>
      <c r="O357" s="18" t="n">
        <f aca="false">LN(L357/(3.14*H357^2/4))</f>
        <v>0.633349319875788</v>
      </c>
    </row>
    <row r="358" customFormat="false" ht="14.25" hidden="false" customHeight="false" outlineLevel="0" collapsed="false">
      <c r="A358" s="27" t="n">
        <v>34.4</v>
      </c>
      <c r="B358" s="27" t="n">
        <v>7.5082</v>
      </c>
      <c r="C358" s="28" t="n">
        <v>59047</v>
      </c>
      <c r="G358" s="20" t="n">
        <f aca="false">$G$11</f>
        <v>14.8</v>
      </c>
      <c r="H358" s="20" t="n">
        <f aca="false">$H$11</f>
        <v>9.2</v>
      </c>
      <c r="I358" s="6" t="n">
        <f aca="false">(3.14*POWER(H358,2)*0.25*G358)</f>
        <v>983.34752</v>
      </c>
      <c r="J358" s="6" t="n">
        <f aca="false">B358-C358/(2*10^5/1.8467)</f>
        <v>6.9629895255</v>
      </c>
      <c r="K358" s="24" t="n">
        <f aca="false">G358-J358</f>
        <v>7.8370104745</v>
      </c>
      <c r="L358" s="6" t="n">
        <f aca="false">I358/K358</f>
        <v>125.474825279309</v>
      </c>
      <c r="M358" s="29" t="n">
        <f aca="false">C358/L358</f>
        <v>470.588421769551</v>
      </c>
      <c r="N358" s="17" t="n">
        <f aca="false">J358/G358</f>
        <v>0.470472265236487</v>
      </c>
      <c r="O358" s="18" t="n">
        <f aca="false">LN(L358/(3.14*H358^2/4))</f>
        <v>0.635769736155639</v>
      </c>
    </row>
    <row r="359" customFormat="false" ht="14.25" hidden="false" customHeight="false" outlineLevel="0" collapsed="false">
      <c r="A359" s="27" t="n">
        <v>34.5</v>
      </c>
      <c r="B359" s="27" t="n">
        <v>7.5289</v>
      </c>
      <c r="C359" s="28" t="n">
        <v>59237</v>
      </c>
      <c r="G359" s="20" t="n">
        <f aca="false">$G$11</f>
        <v>14.8</v>
      </c>
      <c r="H359" s="20" t="n">
        <f aca="false">$H$11</f>
        <v>9.2</v>
      </c>
      <c r="I359" s="6" t="n">
        <f aca="false">(3.14*POWER(H359,2)*0.25*G359)</f>
        <v>983.34752</v>
      </c>
      <c r="J359" s="6" t="n">
        <f aca="false">B359-C359/(2*10^5/1.8467)</f>
        <v>6.9819351605</v>
      </c>
      <c r="K359" s="24" t="n">
        <f aca="false">G359-J359</f>
        <v>7.8180648395</v>
      </c>
      <c r="L359" s="6" t="n">
        <f aca="false">I359/K359</f>
        <v>125.778890324845</v>
      </c>
      <c r="M359" s="29" t="n">
        <f aca="false">C359/L359</f>
        <v>470.96138189016</v>
      </c>
      <c r="N359" s="17" t="n">
        <f aca="false">J359/G359</f>
        <v>0.471752375709459</v>
      </c>
      <c r="O359" s="18" t="n">
        <f aca="false">LN(L359/(3.14*H359^2/4))</f>
        <v>0.638190119816405</v>
      </c>
    </row>
    <row r="360" customFormat="false" ht="14.25" hidden="false" customHeight="false" outlineLevel="0" collapsed="false">
      <c r="A360" s="27" t="n">
        <v>34.6</v>
      </c>
      <c r="B360" s="27" t="n">
        <v>7.5491</v>
      </c>
      <c r="C360" s="28" t="n">
        <v>59519</v>
      </c>
      <c r="G360" s="20" t="n">
        <f aca="false">$G$11</f>
        <v>14.8</v>
      </c>
      <c r="H360" s="20" t="n">
        <f aca="false">$H$11</f>
        <v>9.2</v>
      </c>
      <c r="I360" s="6" t="n">
        <f aca="false">(3.14*POWER(H360,2)*0.25*G360)</f>
        <v>983.34752</v>
      </c>
      <c r="J360" s="6" t="n">
        <f aca="false">B360-C360/(2*10^5/1.8467)</f>
        <v>6.9995313135</v>
      </c>
      <c r="K360" s="24" t="n">
        <f aca="false">G360-J360</f>
        <v>7.8004686865</v>
      </c>
      <c r="L360" s="6" t="n">
        <f aca="false">I360/K360</f>
        <v>126.062620019467</v>
      </c>
      <c r="M360" s="29" t="n">
        <f aca="false">C360/L360</f>
        <v>472.13837052418</v>
      </c>
      <c r="N360" s="17" t="n">
        <f aca="false">J360/G360</f>
        <v>0.472941304966216</v>
      </c>
      <c r="O360" s="18" t="n">
        <f aca="false">LN(L360/(3.14*H360^2/4))</f>
        <v>0.640443360866915</v>
      </c>
    </row>
    <row r="361" customFormat="false" ht="14.25" hidden="false" customHeight="false" outlineLevel="0" collapsed="false">
      <c r="A361" s="27" t="n">
        <v>34.7</v>
      </c>
      <c r="B361" s="27" t="n">
        <v>7.5698</v>
      </c>
      <c r="C361" s="28" t="n">
        <v>59624</v>
      </c>
      <c r="G361" s="20" t="n">
        <f aca="false">$G$11</f>
        <v>14.8</v>
      </c>
      <c r="H361" s="20" t="n">
        <f aca="false">$H$11</f>
        <v>9.2</v>
      </c>
      <c r="I361" s="6" t="n">
        <f aca="false">(3.14*POWER(H361,2)*0.25*G361)</f>
        <v>983.34752</v>
      </c>
      <c r="J361" s="6" t="n">
        <f aca="false">B361-C361/(2*10^5/1.8467)</f>
        <v>7.019261796</v>
      </c>
      <c r="K361" s="24" t="n">
        <f aca="false">G361-J361</f>
        <v>7.780738204</v>
      </c>
      <c r="L361" s="6" t="n">
        <f aca="false">I361/K361</f>
        <v>126.382291013785</v>
      </c>
      <c r="M361" s="29" t="n">
        <f aca="false">C361/L361</f>
        <v>471.774957723284</v>
      </c>
      <c r="N361" s="17" t="n">
        <f aca="false">J361/G361</f>
        <v>0.474274445675676</v>
      </c>
      <c r="O361" s="18" t="n">
        <f aca="false">LN(L361/(3.14*H361^2/4))</f>
        <v>0.642975962248145</v>
      </c>
    </row>
    <row r="362" customFormat="false" ht="14.25" hidden="false" customHeight="false" outlineLevel="0" collapsed="false">
      <c r="A362" s="27" t="n">
        <v>34.8</v>
      </c>
      <c r="B362" s="27" t="n">
        <v>7.5905</v>
      </c>
      <c r="C362" s="28" t="n">
        <v>59815</v>
      </c>
      <c r="G362" s="20" t="n">
        <f aca="false">$G$11</f>
        <v>14.8</v>
      </c>
      <c r="H362" s="20" t="n">
        <f aca="false">$H$11</f>
        <v>9.2</v>
      </c>
      <c r="I362" s="6" t="n">
        <f aca="false">(3.14*POWER(H362,2)*0.25*G362)</f>
        <v>983.34752</v>
      </c>
      <c r="J362" s="6" t="n">
        <f aca="false">B362-C362/(2*10^5/1.8467)</f>
        <v>7.0381981975</v>
      </c>
      <c r="K362" s="24" t="n">
        <f aca="false">G362-J362</f>
        <v>7.7618018025</v>
      </c>
      <c r="L362" s="6" t="n">
        <f aca="false">I362/K362</f>
        <v>126.690624808698</v>
      </c>
      <c r="M362" s="29" t="n">
        <f aca="false">C362/L362</f>
        <v>472.13438318992</v>
      </c>
      <c r="N362" s="17" t="n">
        <f aca="false">J362/G362</f>
        <v>0.475553932263514</v>
      </c>
      <c r="O362" s="18" t="n">
        <f aca="false">LN(L362/(3.14*H362^2/4))</f>
        <v>0.645412682483296</v>
      </c>
    </row>
    <row r="363" customFormat="false" ht="14.25" hidden="false" customHeight="false" outlineLevel="0" collapsed="false">
      <c r="A363" s="27" t="n">
        <v>34.9</v>
      </c>
      <c r="B363" s="27" t="n">
        <v>7.6111</v>
      </c>
      <c r="C363" s="28" t="n">
        <v>60004</v>
      </c>
      <c r="G363" s="20" t="n">
        <f aca="false">$G$11</f>
        <v>14.8</v>
      </c>
      <c r="H363" s="20" t="n">
        <f aca="false">$H$11</f>
        <v>9.2</v>
      </c>
      <c r="I363" s="6" t="n">
        <f aca="false">(3.14*POWER(H363,2)*0.25*G363)</f>
        <v>983.34752</v>
      </c>
      <c r="J363" s="6" t="n">
        <f aca="false">B363-C363/(2*10^5/1.8467)</f>
        <v>7.057053066</v>
      </c>
      <c r="K363" s="24" t="n">
        <f aca="false">G363-J363</f>
        <v>7.742946934</v>
      </c>
      <c r="L363" s="6" t="n">
        <f aca="false">I363/K363</f>
        <v>126.999129450575</v>
      </c>
      <c r="M363" s="29" t="n">
        <f aca="false">C363/L363</f>
        <v>472.475679633316</v>
      </c>
      <c r="N363" s="17" t="n">
        <f aca="false">J363/G363</f>
        <v>0.476827909864865</v>
      </c>
      <c r="O363" s="18" t="n">
        <f aca="false">LN(L363/(3.14*H363^2/4))</f>
        <v>0.647844824804956</v>
      </c>
    </row>
    <row r="364" customFormat="false" ht="14.25" hidden="false" customHeight="false" outlineLevel="0" collapsed="false">
      <c r="A364" s="27" t="n">
        <v>35</v>
      </c>
      <c r="B364" s="27" t="n">
        <v>7.6327</v>
      </c>
      <c r="C364" s="28" t="n">
        <v>60197</v>
      </c>
      <c r="G364" s="20" t="n">
        <f aca="false">$G$11</f>
        <v>14.8</v>
      </c>
      <c r="H364" s="20" t="n">
        <f aca="false">$H$11</f>
        <v>9.2</v>
      </c>
      <c r="I364" s="6" t="n">
        <f aca="false">(3.14*POWER(H364,2)*0.25*G364)</f>
        <v>983.34752</v>
      </c>
      <c r="J364" s="6" t="n">
        <f aca="false">B364-C364/(2*10^5/1.8467)</f>
        <v>7.0768710005</v>
      </c>
      <c r="K364" s="24" t="n">
        <f aca="false">G364-J364</f>
        <v>7.7231289995</v>
      </c>
      <c r="L364" s="6" t="n">
        <f aca="false">I364/K364</f>
        <v>127.325015555698</v>
      </c>
      <c r="M364" s="29" t="n">
        <f aca="false">C364/L364</f>
        <v>472.782192385965</v>
      </c>
      <c r="N364" s="17" t="n">
        <f aca="false">J364/G364</f>
        <v>0.478166959493243</v>
      </c>
      <c r="O364" s="18" t="n">
        <f aca="false">LN(L364/(3.14*H364^2/4))</f>
        <v>0.650407588033564</v>
      </c>
    </row>
    <row r="365" customFormat="false" ht="14.25" hidden="false" customHeight="false" outlineLevel="0" collapsed="false">
      <c r="A365" s="27" t="n">
        <v>35.1</v>
      </c>
      <c r="B365" s="27" t="n">
        <v>7.6533</v>
      </c>
      <c r="C365" s="28" t="n">
        <v>60389</v>
      </c>
      <c r="G365" s="20" t="n">
        <f aca="false">$G$11</f>
        <v>14.8</v>
      </c>
      <c r="H365" s="20" t="n">
        <f aca="false">$H$11</f>
        <v>9.2</v>
      </c>
      <c r="I365" s="6" t="n">
        <f aca="false">(3.14*POWER(H365,2)*0.25*G365)</f>
        <v>983.34752</v>
      </c>
      <c r="J365" s="6" t="n">
        <f aca="false">B365-C365/(2*10^5/1.8467)</f>
        <v>7.0956981685</v>
      </c>
      <c r="K365" s="24" t="n">
        <f aca="false">G365-J365</f>
        <v>7.7043018315</v>
      </c>
      <c r="L365" s="6" t="n">
        <f aca="false">I365/K365</f>
        <v>127.636162433234</v>
      </c>
      <c r="M365" s="29" t="n">
        <f aca="false">C365/L365</f>
        <v>473.133936721022</v>
      </c>
      <c r="N365" s="17" t="n">
        <f aca="false">J365/G365</f>
        <v>0.479439065439189</v>
      </c>
      <c r="O365" s="18" t="n">
        <f aca="false">LN(L365/(3.14*H365^2/4))</f>
        <v>0.65284832849809</v>
      </c>
    </row>
    <row r="366" customFormat="false" ht="14.25" hidden="false" customHeight="false" outlineLevel="0" collapsed="false">
      <c r="A366" s="27" t="n">
        <v>35.2</v>
      </c>
      <c r="B366" s="27" t="n">
        <v>7.6739</v>
      </c>
      <c r="C366" s="28" t="n">
        <v>60583</v>
      </c>
      <c r="G366" s="20" t="n">
        <f aca="false">$G$11</f>
        <v>14.8</v>
      </c>
      <c r="H366" s="20" t="n">
        <f aca="false">$H$11</f>
        <v>9.2</v>
      </c>
      <c r="I366" s="6" t="n">
        <f aca="false">(3.14*POWER(H366,2)*0.25*G366)</f>
        <v>983.34752</v>
      </c>
      <c r="J366" s="6" t="n">
        <f aca="false">B366-C366/(2*10^5/1.8467)</f>
        <v>7.1145068695</v>
      </c>
      <c r="K366" s="24" t="n">
        <f aca="false">G366-J366</f>
        <v>7.6854931305</v>
      </c>
      <c r="L366" s="6" t="n">
        <f aca="false">I366/K366</f>
        <v>127.948526308295</v>
      </c>
      <c r="M366" s="29" t="n">
        <f aca="false">C366/L366</f>
        <v>473.495097974195</v>
      </c>
      <c r="N366" s="17" t="n">
        <f aca="false">J366/G366</f>
        <v>0.480709923614865</v>
      </c>
      <c r="O366" s="18" t="n">
        <f aca="false">LN(L366/(3.14*H366^2/4))</f>
        <v>0.655292637913655</v>
      </c>
    </row>
    <row r="367" customFormat="false" ht="14.25" hidden="false" customHeight="false" outlineLevel="0" collapsed="false">
      <c r="A367" s="27" t="n">
        <v>35.3</v>
      </c>
      <c r="B367" s="27" t="n">
        <v>7.6944</v>
      </c>
      <c r="C367" s="28" t="n">
        <v>60770</v>
      </c>
      <c r="G367" s="20" t="n">
        <f aca="false">$G$11</f>
        <v>14.8</v>
      </c>
      <c r="H367" s="20" t="n">
        <f aca="false">$H$11</f>
        <v>9.2</v>
      </c>
      <c r="I367" s="6" t="n">
        <f aca="false">(3.14*POWER(H367,2)*0.25*G367)</f>
        <v>983.34752</v>
      </c>
      <c r="J367" s="6" t="n">
        <f aca="false">B367-C367/(2*10^5/1.8467)</f>
        <v>7.133280205</v>
      </c>
      <c r="K367" s="24" t="n">
        <f aca="false">G367-J367</f>
        <v>7.666719795</v>
      </c>
      <c r="L367" s="6" t="n">
        <f aca="false">I367/K367</f>
        <v>128.261831173393</v>
      </c>
      <c r="M367" s="29" t="n">
        <f aca="false">C367/L367</f>
        <v>473.796447813434</v>
      </c>
      <c r="N367" s="17" t="n">
        <f aca="false">J367/G367</f>
        <v>0.48197839222973</v>
      </c>
      <c r="O367" s="18" t="n">
        <f aca="false">LN(L367/(3.14*H367^2/4))</f>
        <v>0.657738323750431</v>
      </c>
    </row>
    <row r="368" customFormat="false" ht="14.25" hidden="false" customHeight="false" outlineLevel="0" collapsed="false">
      <c r="A368" s="27" t="n">
        <v>35.4</v>
      </c>
      <c r="B368" s="27" t="n">
        <v>7.715</v>
      </c>
      <c r="C368" s="28" t="n">
        <v>60973</v>
      </c>
      <c r="G368" s="20" t="n">
        <f aca="false">$G$11</f>
        <v>14.8</v>
      </c>
      <c r="H368" s="20" t="n">
        <f aca="false">$H$11</f>
        <v>9.2</v>
      </c>
      <c r="I368" s="6" t="n">
        <f aca="false">(3.14*POWER(H368,2)*0.25*G368)</f>
        <v>983.34752</v>
      </c>
      <c r="J368" s="6" t="n">
        <f aca="false">B368-C368/(2*10^5/1.8467)</f>
        <v>7.1520058045</v>
      </c>
      <c r="K368" s="24" t="n">
        <f aca="false">G368-J368</f>
        <v>7.6479941955</v>
      </c>
      <c r="L368" s="6" t="n">
        <f aca="false">I368/K368</f>
        <v>128.575871642082</v>
      </c>
      <c r="M368" s="29" t="n">
        <f aca="false">C368/L368</f>
        <v>474.218056788532</v>
      </c>
      <c r="N368" s="17" t="n">
        <f aca="false">J368/G368</f>
        <v>0.483243635439189</v>
      </c>
      <c r="O368" s="18" t="n">
        <f aca="false">LN(L368/(3.14*H368^2/4))</f>
        <v>0.660183763977847</v>
      </c>
    </row>
    <row r="369" customFormat="false" ht="14.25" hidden="false" customHeight="false" outlineLevel="0" collapsed="false">
      <c r="A369" s="27" t="n">
        <v>35.5</v>
      </c>
      <c r="B369" s="27" t="n">
        <v>7.7356</v>
      </c>
      <c r="C369" s="28" t="n">
        <v>61174</v>
      </c>
      <c r="G369" s="20" t="n">
        <f aca="false">$G$11</f>
        <v>14.8</v>
      </c>
      <c r="H369" s="20" t="n">
        <f aca="false">$H$11</f>
        <v>9.2</v>
      </c>
      <c r="I369" s="6" t="n">
        <f aca="false">(3.14*POWER(H369,2)*0.25*G369)</f>
        <v>983.34752</v>
      </c>
      <c r="J369" s="6" t="n">
        <f aca="false">B369-C369/(2*10^5/1.8467)</f>
        <v>7.170749871</v>
      </c>
      <c r="K369" s="24" t="n">
        <f aca="false">G369-J369</f>
        <v>7.629250129</v>
      </c>
      <c r="L369" s="6" t="n">
        <f aca="false">I369/K369</f>
        <v>128.89176568771</v>
      </c>
      <c r="M369" s="29" t="n">
        <f aca="false">C369/L369</f>
        <v>474.61526866051</v>
      </c>
      <c r="N369" s="17" t="n">
        <f aca="false">J369/G369</f>
        <v>0.484510126418919</v>
      </c>
      <c r="O369" s="18" t="n">
        <f aca="false">LN(L369/(3.14*H369^2/4))</f>
        <v>0.662637619595697</v>
      </c>
    </row>
    <row r="370" customFormat="false" ht="14.25" hidden="false" customHeight="false" outlineLevel="0" collapsed="false">
      <c r="A370" s="27" t="n">
        <v>35.6</v>
      </c>
      <c r="B370" s="27" t="n">
        <v>7.7561</v>
      </c>
      <c r="C370" s="28" t="n">
        <v>61380</v>
      </c>
      <c r="G370" s="20" t="n">
        <f aca="false">$G$11</f>
        <v>14.8</v>
      </c>
      <c r="H370" s="20" t="n">
        <f aca="false">$H$11</f>
        <v>9.2</v>
      </c>
      <c r="I370" s="6" t="n">
        <f aca="false">(3.14*POWER(H370,2)*0.25*G370)</f>
        <v>983.34752</v>
      </c>
      <c r="J370" s="6" t="n">
        <f aca="false">B370-C370/(2*10^5/1.8467)</f>
        <v>7.18934777</v>
      </c>
      <c r="K370" s="24" t="n">
        <f aca="false">G370-J370</f>
        <v>7.61065223</v>
      </c>
      <c r="L370" s="6" t="n">
        <f aca="false">I370/K370</f>
        <v>129.206734230188</v>
      </c>
      <c r="M370" s="29" t="n">
        <f aca="false">C370/L370</f>
        <v>475.052638437935</v>
      </c>
      <c r="N370" s="17" t="n">
        <f aca="false">J370/G370</f>
        <v>0.485766741216216</v>
      </c>
      <c r="O370" s="18" t="n">
        <f aca="false">LN(L370/(3.14*H370^2/4))</f>
        <v>0.665078305604587</v>
      </c>
    </row>
    <row r="371" customFormat="false" ht="14.25" hidden="false" customHeight="false" outlineLevel="0" collapsed="false">
      <c r="A371" s="27" t="n">
        <v>35.7</v>
      </c>
      <c r="B371" s="27" t="n">
        <v>7.7767</v>
      </c>
      <c r="C371" s="28" t="n">
        <v>61577</v>
      </c>
      <c r="G371" s="20" t="n">
        <f aca="false">$G$11</f>
        <v>14.8</v>
      </c>
      <c r="H371" s="20" t="n">
        <f aca="false">$H$11</f>
        <v>9.2</v>
      </c>
      <c r="I371" s="6" t="n">
        <f aca="false">(3.14*POWER(H371,2)*0.25*G371)</f>
        <v>983.34752</v>
      </c>
      <c r="J371" s="6" t="n">
        <f aca="false">B371-C371/(2*10^5/1.8467)</f>
        <v>7.2081287705</v>
      </c>
      <c r="K371" s="24" t="n">
        <f aca="false">G371-J371</f>
        <v>7.5918712295</v>
      </c>
      <c r="L371" s="6" t="n">
        <f aca="false">I371/K371</f>
        <v>129.526369754399</v>
      </c>
      <c r="M371" s="29" t="n">
        <f aca="false">C371/L371</f>
        <v>475.401264752182</v>
      </c>
      <c r="N371" s="17" t="n">
        <f aca="false">J371/G371</f>
        <v>0.487035727736486</v>
      </c>
      <c r="O371" s="18" t="n">
        <f aca="false">LN(L371/(3.14*H371^2/4))</f>
        <v>0.667549080947173</v>
      </c>
    </row>
    <row r="372" customFormat="false" ht="14.25" hidden="false" customHeight="false" outlineLevel="0" collapsed="false">
      <c r="A372" s="27" t="n">
        <v>35.8</v>
      </c>
      <c r="B372" s="27" t="n">
        <v>7.7981</v>
      </c>
      <c r="C372" s="28" t="n">
        <v>61800</v>
      </c>
      <c r="G372" s="20" t="n">
        <f aca="false">$G$11</f>
        <v>14.8</v>
      </c>
      <c r="H372" s="20" t="n">
        <f aca="false">$H$11</f>
        <v>9.2</v>
      </c>
      <c r="I372" s="6" t="n">
        <f aca="false">(3.14*POWER(H372,2)*0.25*G372)</f>
        <v>983.34752</v>
      </c>
      <c r="J372" s="6" t="n">
        <f aca="false">B372-C372/(2*10^5/1.8467)</f>
        <v>7.2274697</v>
      </c>
      <c r="K372" s="24" t="n">
        <f aca="false">G372-J372</f>
        <v>7.5725303</v>
      </c>
      <c r="L372" s="6" t="n">
        <f aca="false">I372/K372</f>
        <v>129.857191855673</v>
      </c>
      <c r="M372" s="29" t="n">
        <f aca="false">C372/L372</f>
        <v>475.907411186637</v>
      </c>
      <c r="N372" s="17" t="n">
        <f aca="false">J372/G372</f>
        <v>0.488342547297297</v>
      </c>
      <c r="O372" s="18" t="n">
        <f aca="false">LN(L372/(3.14*H372^2/4))</f>
        <v>0.670099915538251</v>
      </c>
    </row>
    <row r="373" customFormat="false" ht="14.25" hidden="false" customHeight="false" outlineLevel="0" collapsed="false">
      <c r="A373" s="27" t="n">
        <v>35.9</v>
      </c>
      <c r="B373" s="27" t="n">
        <v>7.8189</v>
      </c>
      <c r="C373" s="28" t="n">
        <v>61995</v>
      </c>
      <c r="G373" s="20" t="n">
        <f aca="false">$G$11</f>
        <v>14.8</v>
      </c>
      <c r="H373" s="20" t="n">
        <f aca="false">$H$11</f>
        <v>9.2</v>
      </c>
      <c r="I373" s="6" t="n">
        <f aca="false">(3.14*POWER(H373,2)*0.25*G373)</f>
        <v>983.34752</v>
      </c>
      <c r="J373" s="6" t="n">
        <f aca="false">B373-C373/(2*10^5/1.8467)</f>
        <v>7.2464691675</v>
      </c>
      <c r="K373" s="24" t="n">
        <f aca="false">G373-J373</f>
        <v>7.5535308325</v>
      </c>
      <c r="L373" s="6" t="n">
        <f aca="false">I373/K373</f>
        <v>130.183822877776</v>
      </c>
      <c r="M373" s="29" t="n">
        <f aca="false">C373/L373</f>
        <v>476.211242146457</v>
      </c>
      <c r="N373" s="17" t="n">
        <f aca="false">J373/G373</f>
        <v>0.489626295101351</v>
      </c>
      <c r="O373" s="18" t="n">
        <f aca="false">LN(L373/(3.14*H373^2/4))</f>
        <v>0.672612066894187</v>
      </c>
    </row>
    <row r="374" customFormat="false" ht="14.25" hidden="false" customHeight="false" outlineLevel="0" collapsed="false">
      <c r="A374" s="27" t="n">
        <v>36</v>
      </c>
      <c r="B374" s="27" t="n">
        <v>7.8397</v>
      </c>
      <c r="C374" s="28" t="n">
        <v>62207</v>
      </c>
      <c r="G374" s="20" t="n">
        <f aca="false">$G$11</f>
        <v>14.8</v>
      </c>
      <c r="H374" s="20" t="n">
        <f aca="false">$H$11</f>
        <v>9.2</v>
      </c>
      <c r="I374" s="6" t="n">
        <f aca="false">(3.14*POWER(H374,2)*0.25*G374)</f>
        <v>983.34752</v>
      </c>
      <c r="J374" s="6" t="n">
        <f aca="false">B374-C374/(2*10^5/1.8467)</f>
        <v>7.2653116655</v>
      </c>
      <c r="K374" s="24" t="n">
        <f aca="false">G374-J374</f>
        <v>7.5346883345</v>
      </c>
      <c r="L374" s="6" t="n">
        <f aca="false">I374/K374</f>
        <v>130.509382252405</v>
      </c>
      <c r="M374" s="29" t="n">
        <f aca="false">C374/L374</f>
        <v>476.647723913761</v>
      </c>
      <c r="N374" s="17" t="n">
        <f aca="false">J374/G374</f>
        <v>0.490899436858108</v>
      </c>
      <c r="O374" s="18" t="n">
        <f aca="false">LN(L374/(3.14*H374^2/4))</f>
        <v>0.675109711922638</v>
      </c>
    </row>
    <row r="375" customFormat="false" ht="14.25" hidden="false" customHeight="false" outlineLevel="0" collapsed="false">
      <c r="A375" s="27" t="n">
        <v>36.1</v>
      </c>
      <c r="B375" s="27" t="n">
        <v>7.8605</v>
      </c>
      <c r="C375" s="28" t="n">
        <v>62422</v>
      </c>
      <c r="G375" s="20" t="n">
        <f aca="false">$G$11</f>
        <v>14.8</v>
      </c>
      <c r="H375" s="20" t="n">
        <f aca="false">$H$11</f>
        <v>9.2</v>
      </c>
      <c r="I375" s="6" t="n">
        <f aca="false">(3.14*POWER(H375,2)*0.25*G375)</f>
        <v>983.34752</v>
      </c>
      <c r="J375" s="6" t="n">
        <f aca="false">B375-C375/(2*10^5/1.8467)</f>
        <v>7.284126463</v>
      </c>
      <c r="K375" s="24" t="n">
        <f aca="false">G375-J375</f>
        <v>7.515873537</v>
      </c>
      <c r="L375" s="6" t="n">
        <f aca="false">I375/K375</f>
        <v>130.836091794129</v>
      </c>
      <c r="M375" s="29" t="n">
        <f aca="false">C375/L375</f>
        <v>477.100768939361</v>
      </c>
      <c r="N375" s="17" t="n">
        <f aca="false">J375/G375</f>
        <v>0.492170706959459</v>
      </c>
      <c r="O375" s="18" t="n">
        <f aca="false">LN(L375/(3.14*H375^2/4))</f>
        <v>0.677609925198618</v>
      </c>
    </row>
    <row r="376" customFormat="false" ht="14.25" hidden="false" customHeight="false" outlineLevel="0" collapsed="false">
      <c r="A376" s="27" t="n">
        <v>36.2</v>
      </c>
      <c r="B376" s="27" t="n">
        <v>7.8811</v>
      </c>
      <c r="C376" s="28" t="n">
        <v>62627</v>
      </c>
      <c r="G376" s="20" t="n">
        <f aca="false">$G$11</f>
        <v>14.8</v>
      </c>
      <c r="H376" s="20" t="n">
        <f aca="false">$H$11</f>
        <v>9.2</v>
      </c>
      <c r="I376" s="6" t="n">
        <f aca="false">(3.14*POWER(H376,2)*0.25*G376)</f>
        <v>983.34752</v>
      </c>
      <c r="J376" s="6" t="n">
        <f aca="false">B376-C376/(2*10^5/1.8467)</f>
        <v>7.3028335955</v>
      </c>
      <c r="K376" s="24" t="n">
        <f aca="false">G376-J376</f>
        <v>7.4971664045</v>
      </c>
      <c r="L376" s="6" t="n">
        <f aca="false">I376/K376</f>
        <v>131.162557551046</v>
      </c>
      <c r="M376" s="29" t="n">
        <f aca="false">C376/L376</f>
        <v>477.476203341237</v>
      </c>
      <c r="N376" s="17" t="n">
        <f aca="false">J376/G376</f>
        <v>0.493434702398649</v>
      </c>
      <c r="O376" s="18" t="n">
        <f aca="false">LN(L376/(3.14*H376^2/4))</f>
        <v>0.680102044350351</v>
      </c>
    </row>
    <row r="377" customFormat="false" ht="14.25" hidden="false" customHeight="false" outlineLevel="0" collapsed="false">
      <c r="A377" s="27" t="n">
        <v>36.3</v>
      </c>
      <c r="B377" s="27" t="n">
        <v>7.9018</v>
      </c>
      <c r="C377" s="28" t="n">
        <v>62820</v>
      </c>
      <c r="G377" s="20" t="n">
        <f aca="false">$G$11</f>
        <v>14.8</v>
      </c>
      <c r="H377" s="20" t="n">
        <f aca="false">$H$11</f>
        <v>9.2</v>
      </c>
      <c r="I377" s="6" t="n">
        <f aca="false">(3.14*POWER(H377,2)*0.25*G377)</f>
        <v>983.34752</v>
      </c>
      <c r="J377" s="6" t="n">
        <f aca="false">B377-C377/(2*10^5/1.8467)</f>
        <v>7.32175153</v>
      </c>
      <c r="K377" s="24" t="n">
        <f aca="false">G377-J377</f>
        <v>7.47824847</v>
      </c>
      <c r="L377" s="6" t="n">
        <f aca="false">I377/K377</f>
        <v>131.494363144636</v>
      </c>
      <c r="M377" s="29" t="n">
        <f aca="false">C377/L377</f>
        <v>477.73910985752</v>
      </c>
      <c r="N377" s="17" t="n">
        <f aca="false">J377/G377</f>
        <v>0.494712941216216</v>
      </c>
      <c r="O377" s="18" t="n">
        <f aca="false">LN(L377/(3.14*H377^2/4))</f>
        <v>0.682628577968536</v>
      </c>
    </row>
    <row r="378" customFormat="false" ht="14.25" hidden="false" customHeight="false" outlineLevel="0" collapsed="false">
      <c r="A378" s="27" t="n">
        <v>36.4</v>
      </c>
      <c r="B378" s="27" t="n">
        <v>7.9224</v>
      </c>
      <c r="C378" s="28" t="n">
        <v>63025</v>
      </c>
      <c r="G378" s="20" t="n">
        <f aca="false">$G$11</f>
        <v>14.8</v>
      </c>
      <c r="H378" s="20" t="n">
        <f aca="false">$H$11</f>
        <v>9.2</v>
      </c>
      <c r="I378" s="6" t="n">
        <f aca="false">(3.14*POWER(H378,2)*0.25*G378)</f>
        <v>983.34752</v>
      </c>
      <c r="J378" s="6" t="n">
        <f aca="false">B378-C378/(2*10^5/1.8467)</f>
        <v>7.3404586625</v>
      </c>
      <c r="K378" s="24" t="n">
        <f aca="false">G378-J378</f>
        <v>7.4595413375</v>
      </c>
      <c r="L378" s="6" t="n">
        <f aca="false">I378/K378</f>
        <v>131.824126378467</v>
      </c>
      <c r="M378" s="29" t="n">
        <f aca="false">C378/L378</f>
        <v>478.099128979283</v>
      </c>
      <c r="N378" s="17" t="n">
        <f aca="false">J378/G378</f>
        <v>0.495976936655405</v>
      </c>
      <c r="O378" s="18" t="n">
        <f aca="false">LN(L378/(3.14*H378^2/4))</f>
        <v>0.685133251353398</v>
      </c>
    </row>
    <row r="379" customFormat="false" ht="14.25" hidden="false" customHeight="false" outlineLevel="0" collapsed="false">
      <c r="A379" s="27" t="n">
        <v>36.5</v>
      </c>
      <c r="B379" s="27" t="n">
        <v>7.9429</v>
      </c>
      <c r="C379" s="28" t="n">
        <v>63234</v>
      </c>
      <c r="G379" s="20" t="n">
        <f aca="false">$G$11</f>
        <v>14.8</v>
      </c>
      <c r="H379" s="20" t="n">
        <f aca="false">$H$11</f>
        <v>9.2</v>
      </c>
      <c r="I379" s="6" t="n">
        <f aca="false">(3.14*POWER(H379,2)*0.25*G379)</f>
        <v>983.34752</v>
      </c>
      <c r="J379" s="6" t="n">
        <f aca="false">B379-C379/(2*10^5/1.8467)</f>
        <v>7.359028861</v>
      </c>
      <c r="K379" s="24" t="n">
        <f aca="false">G379-J379</f>
        <v>7.440971139</v>
      </c>
      <c r="L379" s="6" t="n">
        <f aca="false">I379/K379</f>
        <v>132.153115719805</v>
      </c>
      <c r="M379" s="29" t="n">
        <f aca="false">C379/L379</f>
        <v>478.490421172289</v>
      </c>
      <c r="N379" s="17" t="n">
        <f aca="false">J379/G379</f>
        <v>0.497231679797297</v>
      </c>
      <c r="O379" s="18" t="n">
        <f aca="false">LN(L379/(3.14*H379^2/4))</f>
        <v>0.68762581100781</v>
      </c>
    </row>
    <row r="380" customFormat="false" ht="14.25" hidden="false" customHeight="false" outlineLevel="0" collapsed="false">
      <c r="A380" s="27" t="n">
        <v>36.6</v>
      </c>
      <c r="B380" s="27" t="n">
        <v>7.9641</v>
      </c>
      <c r="C380" s="28" t="n">
        <v>63446</v>
      </c>
      <c r="G380" s="20" t="n">
        <f aca="false">$G$11</f>
        <v>14.8</v>
      </c>
      <c r="H380" s="20" t="n">
        <f aca="false">$H$11</f>
        <v>9.2</v>
      </c>
      <c r="I380" s="6" t="n">
        <f aca="false">(3.14*POWER(H380,2)*0.25*G380)</f>
        <v>983.34752</v>
      </c>
      <c r="J380" s="6" t="n">
        <f aca="false">B380-C380/(2*10^5/1.8467)</f>
        <v>7.378271359</v>
      </c>
      <c r="K380" s="24" t="n">
        <f aca="false">G380-J380</f>
        <v>7.421728641</v>
      </c>
      <c r="L380" s="6" t="n">
        <f aca="false">I380/K380</f>
        <v>132.495752346384</v>
      </c>
      <c r="M380" s="29" t="n">
        <f aca="false">C380/L380</f>
        <v>478.853086807893</v>
      </c>
      <c r="N380" s="17" t="n">
        <f aca="false">J380/G380</f>
        <v>0.498531848581081</v>
      </c>
      <c r="O380" s="18" t="n">
        <f aca="false">LN(L380/(3.14*H380^2/4))</f>
        <v>0.690215180239014</v>
      </c>
    </row>
    <row r="381" customFormat="false" ht="14.25" hidden="false" customHeight="false" outlineLevel="0" collapsed="false">
      <c r="A381" s="27" t="n">
        <v>36.7</v>
      </c>
      <c r="B381" s="27" t="n">
        <v>7.9847</v>
      </c>
      <c r="C381" s="28" t="n">
        <v>63664</v>
      </c>
      <c r="G381" s="20" t="n">
        <f aca="false">$G$11</f>
        <v>14.8</v>
      </c>
      <c r="H381" s="20" t="n">
        <f aca="false">$H$11</f>
        <v>9.2</v>
      </c>
      <c r="I381" s="6" t="n">
        <f aca="false">(3.14*POWER(H381,2)*0.25*G381)</f>
        <v>983.34752</v>
      </c>
      <c r="J381" s="6" t="n">
        <f aca="false">B381-C381/(2*10^5/1.8467)</f>
        <v>7.396858456</v>
      </c>
      <c r="K381" s="24" t="n">
        <f aca="false">G381-J381</f>
        <v>7.403141544</v>
      </c>
      <c r="L381" s="6" t="n">
        <f aca="false">I381/K381</f>
        <v>132.828409960224</v>
      </c>
      <c r="M381" s="29" t="n">
        <f aca="false">C381/L381</f>
        <v>479.2950545675</v>
      </c>
      <c r="N381" s="17" t="n">
        <f aca="false">J381/G381</f>
        <v>0.499787733513514</v>
      </c>
      <c r="O381" s="18" t="n">
        <f aca="false">LN(L381/(3.14*H381^2/4))</f>
        <v>0.692722737675599</v>
      </c>
    </row>
    <row r="382" customFormat="false" ht="14.25" hidden="false" customHeight="false" outlineLevel="0" collapsed="false">
      <c r="A382" s="27" t="n">
        <v>36.8</v>
      </c>
      <c r="B382" s="27" t="n">
        <v>8.0053</v>
      </c>
      <c r="C382" s="28" t="n">
        <v>63886</v>
      </c>
      <c r="G382" s="20" t="n">
        <f aca="false">$G$11</f>
        <v>14.8</v>
      </c>
      <c r="H382" s="20" t="n">
        <f aca="false">$H$11</f>
        <v>9.2</v>
      </c>
      <c r="I382" s="6" t="n">
        <f aca="false">(3.14*POWER(H382,2)*0.25*G382)</f>
        <v>983.34752</v>
      </c>
      <c r="J382" s="6" t="n">
        <f aca="false">B382-C382/(2*10^5/1.8467)</f>
        <v>7.415408619</v>
      </c>
      <c r="K382" s="24" t="n">
        <f aca="false">G382-J382</f>
        <v>7.384591381</v>
      </c>
      <c r="L382" s="6" t="n">
        <f aca="false">I382/K382</f>
        <v>133.162076175275</v>
      </c>
      <c r="M382" s="29" t="n">
        <f aca="false">C382/L382</f>
        <v>479.761219071937</v>
      </c>
      <c r="N382" s="17" t="n">
        <f aca="false">J382/G382</f>
        <v>0.501041122905405</v>
      </c>
      <c r="O382" s="18" t="n">
        <f aca="false">LN(L382/(3.14*H382^2/4))</f>
        <v>0.695231597258636</v>
      </c>
    </row>
    <row r="383" customFormat="false" ht="14.25" hidden="false" customHeight="false" outlineLevel="0" collapsed="false">
      <c r="A383" s="27" t="n">
        <v>36.9</v>
      </c>
      <c r="B383" s="27" t="n">
        <v>8.0259</v>
      </c>
      <c r="C383" s="28" t="n">
        <v>64093</v>
      </c>
      <c r="G383" s="20" t="n">
        <f aca="false">$G$11</f>
        <v>14.8</v>
      </c>
      <c r="H383" s="20" t="n">
        <f aca="false">$H$11</f>
        <v>9.2</v>
      </c>
      <c r="I383" s="6" t="n">
        <f aca="false">(3.14*POWER(H383,2)*0.25*G383)</f>
        <v>983.34752</v>
      </c>
      <c r="J383" s="6" t="n">
        <f aca="false">B383-C383/(2*10^5/1.8467)</f>
        <v>7.4340972845</v>
      </c>
      <c r="K383" s="24" t="n">
        <f aca="false">G383-J383</f>
        <v>7.3659027155</v>
      </c>
      <c r="L383" s="6" t="n">
        <f aca="false">I383/K383</f>
        <v>133.499933135249</v>
      </c>
      <c r="M383" s="29" t="n">
        <f aca="false">C383/L383</f>
        <v>480.097618738634</v>
      </c>
      <c r="N383" s="17" t="n">
        <f aca="false">J383/G383</f>
        <v>0.502303870574324</v>
      </c>
      <c r="O383" s="18" t="n">
        <f aca="false">LN(L383/(3.14*H383^2/4))</f>
        <v>0.697765570070361</v>
      </c>
    </row>
    <row r="384" customFormat="false" ht="14.25" hidden="false" customHeight="false" outlineLevel="0" collapsed="false">
      <c r="A384" s="27" t="n">
        <v>37</v>
      </c>
      <c r="B384" s="27" t="n">
        <v>8.0465</v>
      </c>
      <c r="C384" s="28" t="n">
        <v>64314</v>
      </c>
      <c r="G384" s="20" t="n">
        <f aca="false">$G$11</f>
        <v>14.8</v>
      </c>
      <c r="H384" s="20" t="n">
        <f aca="false">$H$11</f>
        <v>9.2</v>
      </c>
      <c r="I384" s="6" t="n">
        <f aca="false">(3.14*POWER(H384,2)*0.25*G384)</f>
        <v>983.34752</v>
      </c>
      <c r="J384" s="6" t="n">
        <f aca="false">B384-C384/(2*10^5/1.8467)</f>
        <v>7.452656681</v>
      </c>
      <c r="K384" s="24" t="n">
        <f aca="false">G384-J384</f>
        <v>7.347343319</v>
      </c>
      <c r="L384" s="6" t="n">
        <f aca="false">I384/K384</f>
        <v>133.837154098556</v>
      </c>
      <c r="M384" s="29" t="n">
        <f aca="false">C384/L384</f>
        <v>480.539207764683</v>
      </c>
      <c r="N384" s="17" t="n">
        <f aca="false">J384/G384</f>
        <v>0.503557883851351</v>
      </c>
      <c r="O384" s="18" t="n">
        <f aca="false">LN(L384/(3.14*H384^2/4))</f>
        <v>0.700288386082555</v>
      </c>
    </row>
    <row r="385" customFormat="false" ht="14.25" hidden="false" customHeight="false" outlineLevel="0" collapsed="false">
      <c r="A385" s="27" t="n">
        <v>37.1</v>
      </c>
      <c r="B385" s="27" t="n">
        <v>8.0672</v>
      </c>
      <c r="C385" s="28" t="n">
        <v>64533</v>
      </c>
      <c r="G385" s="20" t="n">
        <f aca="false">$G$11</f>
        <v>14.8</v>
      </c>
      <c r="H385" s="20" t="n">
        <f aca="false">$H$11</f>
        <v>9.2</v>
      </c>
      <c r="I385" s="6" t="n">
        <f aca="false">(3.14*POWER(H385,2)*0.25*G385)</f>
        <v>983.34752</v>
      </c>
      <c r="J385" s="6" t="n">
        <f aca="false">B385-C385/(2*10^5/1.8467)</f>
        <v>7.4713345445</v>
      </c>
      <c r="K385" s="24" t="n">
        <f aca="false">G385-J385</f>
        <v>7.3286654555</v>
      </c>
      <c r="L385" s="6" t="n">
        <f aca="false">I385/K385</f>
        <v>134.178251957458</v>
      </c>
      <c r="M385" s="29" t="n">
        <f aca="false">C385/L385</f>
        <v>480.949774337949</v>
      </c>
      <c r="N385" s="17" t="n">
        <f aca="false">J385/G385</f>
        <v>0.504819901655405</v>
      </c>
      <c r="O385" s="18" t="n">
        <f aca="false">LN(L385/(3.14*H385^2/4))</f>
        <v>0.70283374754578</v>
      </c>
    </row>
    <row r="386" customFormat="false" ht="14.25" hidden="false" customHeight="false" outlineLevel="0" collapsed="false">
      <c r="A386" s="27" t="n">
        <v>37.2</v>
      </c>
      <c r="B386" s="27" t="n">
        <v>8.0879</v>
      </c>
      <c r="C386" s="28" t="n">
        <v>64757</v>
      </c>
      <c r="G386" s="20" t="n">
        <f aca="false">$G$11</f>
        <v>14.8</v>
      </c>
      <c r="H386" s="20" t="n">
        <f aca="false">$H$11</f>
        <v>9.2</v>
      </c>
      <c r="I386" s="6" t="n">
        <f aca="false">(3.14*POWER(H386,2)*0.25*G386)</f>
        <v>983.34752</v>
      </c>
      <c r="J386" s="6" t="n">
        <f aca="false">B386-C386/(2*10^5/1.8467)</f>
        <v>7.4899662405</v>
      </c>
      <c r="K386" s="24" t="n">
        <f aca="false">G386-J386</f>
        <v>7.3100337595</v>
      </c>
      <c r="L386" s="6" t="n">
        <f aca="false">I386/K386</f>
        <v>134.520243319268</v>
      </c>
      <c r="M386" s="29" t="n">
        <f aca="false">C386/L386</f>
        <v>481.392230657115</v>
      </c>
      <c r="N386" s="17" t="n">
        <f aca="false">J386/G386</f>
        <v>0.506078800033784</v>
      </c>
      <c r="O386" s="18" t="n">
        <f aca="false">LN(L386/(3.14*H386^2/4))</f>
        <v>0.705379288756392</v>
      </c>
    </row>
    <row r="387" customFormat="false" ht="14.25" hidden="false" customHeight="false" outlineLevel="0" collapsed="false">
      <c r="A387" s="27" t="n">
        <v>37.3</v>
      </c>
      <c r="B387" s="27" t="n">
        <v>8.1085</v>
      </c>
      <c r="C387" s="28" t="n">
        <v>64972</v>
      </c>
      <c r="G387" s="20" t="n">
        <f aca="false">$G$11</f>
        <v>14.8</v>
      </c>
      <c r="H387" s="20" t="n">
        <f aca="false">$H$11</f>
        <v>9.2</v>
      </c>
      <c r="I387" s="6" t="n">
        <f aca="false">(3.14*POWER(H387,2)*0.25*G387)</f>
        <v>983.34752</v>
      </c>
      <c r="J387" s="6" t="n">
        <f aca="false">B387-C387/(2*10^5/1.8467)</f>
        <v>7.508581038</v>
      </c>
      <c r="K387" s="24" t="n">
        <f aca="false">G387-J387</f>
        <v>7.291418962</v>
      </c>
      <c r="L387" s="6" t="n">
        <f aca="false">I387/K387</f>
        <v>134.863669900855</v>
      </c>
      <c r="M387" s="29" t="n">
        <f aca="false">C387/L387</f>
        <v>481.760581243002</v>
      </c>
      <c r="N387" s="17" t="n">
        <f aca="false">J387/G387</f>
        <v>0.507336556621622</v>
      </c>
      <c r="O387" s="18" t="n">
        <f aca="false">LN(L387/(3.14*H387^2/4))</f>
        <v>0.70792900869724</v>
      </c>
    </row>
    <row r="388" customFormat="false" ht="14.25" hidden="false" customHeight="false" outlineLevel="0" collapsed="false">
      <c r="A388" s="27" t="n">
        <v>37.4</v>
      </c>
      <c r="B388" s="27" t="n">
        <v>8.1294</v>
      </c>
      <c r="C388" s="28" t="n">
        <v>65246</v>
      </c>
      <c r="G388" s="20" t="n">
        <f aca="false">$G$11</f>
        <v>14.8</v>
      </c>
      <c r="H388" s="20" t="n">
        <f aca="false">$H$11</f>
        <v>9.2</v>
      </c>
      <c r="I388" s="6" t="n">
        <f aca="false">(3.14*POWER(H388,2)*0.25*G388)</f>
        <v>983.34752</v>
      </c>
      <c r="J388" s="6" t="n">
        <f aca="false">B388-C388/(2*10^5/1.8467)</f>
        <v>7.526951059</v>
      </c>
      <c r="K388" s="24" t="n">
        <f aca="false">G388-J388</f>
        <v>7.273048941</v>
      </c>
      <c r="L388" s="6" t="n">
        <f aca="false">I388/K388</f>
        <v>135.204303996447</v>
      </c>
      <c r="M388" s="29" t="n">
        <f aca="false">C388/L388</f>
        <v>482.57339501348</v>
      </c>
      <c r="N388" s="17" t="n">
        <f aca="false">J388/G388</f>
        <v>0.508577774256757</v>
      </c>
      <c r="O388" s="18" t="n">
        <f aca="false">LN(L388/(3.14*H388^2/4))</f>
        <v>0.710451590485149</v>
      </c>
    </row>
    <row r="389" customFormat="false" ht="14.25" hidden="false" customHeight="false" outlineLevel="0" collapsed="false">
      <c r="A389" s="27" t="n">
        <v>37.5</v>
      </c>
      <c r="B389" s="27" t="n">
        <v>8.1506</v>
      </c>
      <c r="C389" s="28" t="n">
        <v>65442</v>
      </c>
      <c r="G389" s="20" t="n">
        <f aca="false">$G$11</f>
        <v>14.8</v>
      </c>
      <c r="H389" s="20" t="n">
        <f aca="false">$H$11</f>
        <v>9.2</v>
      </c>
      <c r="I389" s="6" t="n">
        <f aca="false">(3.14*POWER(H389,2)*0.25*G389)</f>
        <v>983.34752</v>
      </c>
      <c r="J389" s="6" t="n">
        <f aca="false">B389-C389/(2*10^5/1.8467)</f>
        <v>7.546341293</v>
      </c>
      <c r="K389" s="24" t="n">
        <f aca="false">G389-J389</f>
        <v>7.253658707</v>
      </c>
      <c r="L389" s="6" t="n">
        <f aca="false">I389/K389</f>
        <v>135.565727548091</v>
      </c>
      <c r="M389" s="29" t="n">
        <f aca="false">C389/L389</f>
        <v>482.732628545699</v>
      </c>
      <c r="N389" s="17" t="n">
        <f aca="false">J389/G389</f>
        <v>0.509887925202703</v>
      </c>
      <c r="O389" s="18" t="n">
        <f aca="false">LN(L389/(3.14*H389^2/4))</f>
        <v>0.713121189954711</v>
      </c>
    </row>
    <row r="390" customFormat="false" ht="14.25" hidden="false" customHeight="false" outlineLevel="0" collapsed="false">
      <c r="A390" s="27" t="n">
        <v>37.6</v>
      </c>
      <c r="B390" s="27" t="n">
        <v>8.1713</v>
      </c>
      <c r="C390" s="28" t="n">
        <v>65654</v>
      </c>
      <c r="G390" s="20" t="n">
        <f aca="false">$G$11</f>
        <v>14.8</v>
      </c>
      <c r="H390" s="20" t="n">
        <f aca="false">$H$11</f>
        <v>9.2</v>
      </c>
      <c r="I390" s="6" t="n">
        <f aca="false">(3.14*POWER(H390,2)*0.25*G390)</f>
        <v>983.34752</v>
      </c>
      <c r="J390" s="6" t="n">
        <f aca="false">B390-C390/(2*10^5/1.8467)</f>
        <v>7.565083791</v>
      </c>
      <c r="K390" s="24" t="n">
        <f aca="false">G390-J390</f>
        <v>7.234916209</v>
      </c>
      <c r="L390" s="6" t="n">
        <f aca="false">I390/K390</f>
        <v>135.916918951563</v>
      </c>
      <c r="M390" s="29" t="n">
        <f aca="false">C390/L390</f>
        <v>483.045087443436</v>
      </c>
      <c r="N390" s="17" t="n">
        <f aca="false">J390/G390</f>
        <v>0.511154310202703</v>
      </c>
      <c r="O390" s="18" t="n">
        <f aca="false">LN(L390/(3.14*H390^2/4))</f>
        <v>0.715708402094392</v>
      </c>
    </row>
    <row r="391" customFormat="false" ht="14.25" hidden="false" customHeight="false" outlineLevel="0" collapsed="false">
      <c r="A391" s="27" t="n">
        <v>37.7</v>
      </c>
      <c r="B391" s="27" t="n">
        <v>8.1919</v>
      </c>
      <c r="C391" s="28" t="n">
        <v>65876</v>
      </c>
      <c r="G391" s="20" t="n">
        <f aca="false">$G$11</f>
        <v>14.8</v>
      </c>
      <c r="H391" s="20" t="n">
        <f aca="false">$H$11</f>
        <v>9.2</v>
      </c>
      <c r="I391" s="6" t="n">
        <f aca="false">(3.14*POWER(H391,2)*0.25*G391)</f>
        <v>983.34752</v>
      </c>
      <c r="J391" s="6" t="n">
        <f aca="false">B391-C391/(2*10^5/1.8467)</f>
        <v>7.583633954</v>
      </c>
      <c r="K391" s="24" t="n">
        <f aca="false">G391-J391</f>
        <v>7.216366046</v>
      </c>
      <c r="L391" s="6" t="n">
        <f aca="false">I391/K391</f>
        <v>136.266302697473</v>
      </c>
      <c r="M391" s="29" t="n">
        <f aca="false">C391/L391</f>
        <v>483.435733530193</v>
      </c>
      <c r="N391" s="17" t="n">
        <f aca="false">J391/G391</f>
        <v>0.512407699594595</v>
      </c>
      <c r="O391" s="18" t="n">
        <f aca="false">LN(L391/(3.14*H391^2/4))</f>
        <v>0.718275672300752</v>
      </c>
    </row>
    <row r="392" customFormat="false" ht="14.25" hidden="false" customHeight="false" outlineLevel="0" collapsed="false">
      <c r="A392" s="27" t="n">
        <v>37.8</v>
      </c>
      <c r="B392" s="27" t="n">
        <v>8.2125</v>
      </c>
      <c r="C392" s="28" t="n">
        <v>66100</v>
      </c>
      <c r="G392" s="20" t="n">
        <f aca="false">$G$11</f>
        <v>14.8</v>
      </c>
      <c r="H392" s="20" t="n">
        <f aca="false">$H$11</f>
        <v>9.2</v>
      </c>
      <c r="I392" s="6" t="n">
        <f aca="false">(3.14*POWER(H392,2)*0.25*G392)</f>
        <v>983.34752</v>
      </c>
      <c r="J392" s="6" t="n">
        <f aca="false">B392-C392/(2*10^5/1.8467)</f>
        <v>7.60216565</v>
      </c>
      <c r="K392" s="24" t="n">
        <f aca="false">G392-J392</f>
        <v>7.19783435</v>
      </c>
      <c r="L392" s="6" t="n">
        <f aca="false">I392/K392</f>
        <v>136.617136791985</v>
      </c>
      <c r="M392" s="29" t="n">
        <f aca="false">C392/L392</f>
        <v>483.83388462199</v>
      </c>
      <c r="N392" s="17" t="n">
        <f aca="false">J392/G392</f>
        <v>0.513659841216216</v>
      </c>
      <c r="O392" s="18" t="n">
        <f aca="false">LN(L392/(3.14*H392^2/4))</f>
        <v>0.720846984715079</v>
      </c>
    </row>
    <row r="393" customFormat="false" ht="14.25" hidden="false" customHeight="false" outlineLevel="0" collapsed="false">
      <c r="A393" s="27" t="n">
        <v>37.9</v>
      </c>
      <c r="B393" s="27" t="n">
        <v>8.2331</v>
      </c>
      <c r="C393" s="28" t="n">
        <v>66325</v>
      </c>
      <c r="G393" s="20" t="n">
        <f aca="false">$G$11</f>
        <v>14.8</v>
      </c>
      <c r="H393" s="20" t="n">
        <f aca="false">$H$11</f>
        <v>9.2</v>
      </c>
      <c r="I393" s="6" t="n">
        <f aca="false">(3.14*POWER(H393,2)*0.25*G393)</f>
        <v>983.34752</v>
      </c>
      <c r="J393" s="6" t="n">
        <f aca="false">B393-C393/(2*10^5/1.8467)</f>
        <v>7.6206881125</v>
      </c>
      <c r="K393" s="24" t="n">
        <f aca="false">G393-J393</f>
        <v>7.1793118875</v>
      </c>
      <c r="L393" s="6" t="n">
        <f aca="false">I393/K393</f>
        <v>136.969605918935</v>
      </c>
      <c r="M393" s="29" t="n">
        <f aca="false">C393/L393</f>
        <v>484.231516583718</v>
      </c>
      <c r="N393" s="17" t="n">
        <f aca="false">J393/G393</f>
        <v>0.514911358952703</v>
      </c>
      <c r="O393" s="18" t="n">
        <f aca="false">LN(L393/(3.14*H393^2/4))</f>
        <v>0.723423639698176</v>
      </c>
    </row>
    <row r="394" customFormat="false" ht="14.25" hidden="false" customHeight="false" outlineLevel="0" collapsed="false">
      <c r="A394" s="27" t="n">
        <v>38</v>
      </c>
      <c r="B394" s="27" t="n">
        <v>8.2538</v>
      </c>
      <c r="C394" s="28" t="n">
        <v>66543</v>
      </c>
      <c r="G394" s="20" t="n">
        <f aca="false">$G$11</f>
        <v>14.8</v>
      </c>
      <c r="H394" s="20" t="n">
        <f aca="false">$H$11</f>
        <v>9.2</v>
      </c>
      <c r="I394" s="6" t="n">
        <f aca="false">(3.14*POWER(H394,2)*0.25*G394)</f>
        <v>983.34752</v>
      </c>
      <c r="J394" s="6" t="n">
        <f aca="false">B394-C394/(2*10^5/1.8467)</f>
        <v>7.6393752095</v>
      </c>
      <c r="K394" s="24" t="n">
        <f aca="false">G394-J394</f>
        <v>7.1606247905</v>
      </c>
      <c r="L394" s="6" t="n">
        <f aca="false">I394/K394</f>
        <v>137.327055776558</v>
      </c>
      <c r="M394" s="29" t="n">
        <f aca="false">C394/L394</f>
        <v>484.558557115435</v>
      </c>
      <c r="N394" s="17" t="n">
        <f aca="false">J394/G394</f>
        <v>0.516174000641892</v>
      </c>
      <c r="O394" s="18" t="n">
        <f aca="false">LN(L394/(3.14*H394^2/4))</f>
        <v>0.726029942361539</v>
      </c>
    </row>
    <row r="395" customFormat="false" ht="14.25" hidden="false" customHeight="false" outlineLevel="0" collapsed="false">
      <c r="A395" s="27" t="n">
        <v>38.1</v>
      </c>
      <c r="B395" s="27" t="n">
        <v>8.2745</v>
      </c>
      <c r="C395" s="28" t="n">
        <v>66774</v>
      </c>
      <c r="G395" s="20" t="n">
        <f aca="false">$G$11</f>
        <v>14.8</v>
      </c>
      <c r="H395" s="20" t="n">
        <f aca="false">$H$11</f>
        <v>9.2</v>
      </c>
      <c r="I395" s="6" t="n">
        <f aca="false">(3.14*POWER(H395,2)*0.25*G395)</f>
        <v>983.34752</v>
      </c>
      <c r="J395" s="6" t="n">
        <f aca="false">B395-C395/(2*10^5/1.8467)</f>
        <v>7.657942271</v>
      </c>
      <c r="K395" s="24" t="n">
        <f aca="false">G395-J395</f>
        <v>7.142057729</v>
      </c>
      <c r="L395" s="6" t="n">
        <f aca="false">I395/K395</f>
        <v>137.684062116603</v>
      </c>
      <c r="M395" s="29" t="n">
        <f aca="false">C395/L395</f>
        <v>484.979880557635</v>
      </c>
      <c r="N395" s="17" t="n">
        <f aca="false">J395/G395</f>
        <v>0.517428531824324</v>
      </c>
      <c r="O395" s="18" t="n">
        <f aca="false">LN(L395/(3.14*H395^2/4))</f>
        <v>0.728626248600516</v>
      </c>
    </row>
    <row r="396" customFormat="false" ht="14.25" hidden="false" customHeight="false" outlineLevel="0" collapsed="false">
      <c r="A396" s="27" t="n">
        <v>38.2</v>
      </c>
      <c r="B396" s="27" t="n">
        <v>8.2953</v>
      </c>
      <c r="C396" s="28" t="n">
        <v>67006</v>
      </c>
      <c r="G396" s="20" t="n">
        <f aca="false">$G$11</f>
        <v>14.8</v>
      </c>
      <c r="H396" s="20" t="n">
        <f aca="false">$H$11</f>
        <v>9.2</v>
      </c>
      <c r="I396" s="6" t="n">
        <f aca="false">(3.14*POWER(H396,2)*0.25*G396)</f>
        <v>983.34752</v>
      </c>
      <c r="J396" s="6" t="n">
        <f aca="false">B396-C396/(2*10^5/1.8467)</f>
        <v>7.676600099</v>
      </c>
      <c r="K396" s="24" t="n">
        <f aca="false">G396-J396</f>
        <v>7.123399901</v>
      </c>
      <c r="L396" s="6" t="n">
        <f aca="false">I396/K396</f>
        <v>138.044688444623</v>
      </c>
      <c r="M396" s="29" t="n">
        <f aca="false">C396/L396</f>
        <v>485.393539983104</v>
      </c>
      <c r="N396" s="17" t="n">
        <f aca="false">J396/G396</f>
        <v>0.518689195878378</v>
      </c>
      <c r="O396" s="18" t="n">
        <f aca="false">LN(L396/(3.14*H396^2/4))</f>
        <v>0.731242055134409</v>
      </c>
    </row>
    <row r="397" customFormat="false" ht="14.25" hidden="false" customHeight="false" outlineLevel="0" collapsed="false">
      <c r="A397" s="27" t="n">
        <v>38.3</v>
      </c>
      <c r="B397" s="27" t="n">
        <v>8.3581</v>
      </c>
      <c r="C397" s="28" t="n">
        <v>67703</v>
      </c>
      <c r="G397" s="20" t="n">
        <f aca="false">$G$11</f>
        <v>14.8</v>
      </c>
      <c r="H397" s="20" t="n">
        <f aca="false">$H$11</f>
        <v>9.2</v>
      </c>
      <c r="I397" s="6" t="n">
        <f aca="false">(3.14*POWER(H397,2)*0.25*G397)</f>
        <v>983.34752</v>
      </c>
      <c r="J397" s="6" t="n">
        <f aca="false">B397-C397/(2*10^5/1.8467)</f>
        <v>7.7329643495</v>
      </c>
      <c r="K397" s="24" t="n">
        <f aca="false">G397-J397</f>
        <v>7.0670356505</v>
      </c>
      <c r="L397" s="6" t="n">
        <f aca="false">I397/K397</f>
        <v>139.145685494091</v>
      </c>
      <c r="M397" s="29" t="n">
        <f aca="false">C397/L397</f>
        <v>486.561978257495</v>
      </c>
      <c r="N397" s="17" t="n">
        <f aca="false">J397/G397</f>
        <v>0.522497591182432</v>
      </c>
      <c r="O397" s="18" t="n">
        <f aca="false">LN(L397/(3.14*H397^2/4))</f>
        <v>0.739186074429956</v>
      </c>
    </row>
    <row r="398" customFormat="false" ht="14.25" hidden="false" customHeight="false" outlineLevel="0" collapsed="false">
      <c r="A398" s="27" t="n">
        <v>38.4</v>
      </c>
      <c r="B398" s="27" t="n">
        <v>8.4194</v>
      </c>
      <c r="C398" s="28" t="n">
        <v>68377</v>
      </c>
      <c r="G398" s="20" t="n">
        <f aca="false">$G$11</f>
        <v>14.8</v>
      </c>
      <c r="H398" s="20" t="n">
        <f aca="false">$H$11</f>
        <v>9.2</v>
      </c>
      <c r="I398" s="6" t="n">
        <f aca="false">(3.14*POWER(H398,2)*0.25*G398)</f>
        <v>983.34752</v>
      </c>
      <c r="J398" s="6" t="n">
        <f aca="false">B398-C398/(2*10^5/1.8467)</f>
        <v>7.7880409705</v>
      </c>
      <c r="K398" s="24" t="n">
        <f aca="false">G398-J398</f>
        <v>7.0119590295</v>
      </c>
      <c r="L398" s="6" t="n">
        <f aca="false">I398/K398</f>
        <v>140.238628871469</v>
      </c>
      <c r="M398" s="29" t="n">
        <f aca="false">C398/L398</f>
        <v>487.576073370401</v>
      </c>
      <c r="N398" s="17" t="n">
        <f aca="false">J398/G398</f>
        <v>0.526218984493243</v>
      </c>
      <c r="O398" s="18" t="n">
        <f aca="false">LN(L398/(3.14*H398^2/4))</f>
        <v>0.747010056640302</v>
      </c>
    </row>
    <row r="399" customFormat="false" ht="14.25" hidden="false" customHeight="false" outlineLevel="0" collapsed="false">
      <c r="A399" s="27" t="n">
        <v>38.5</v>
      </c>
      <c r="B399" s="27" t="n">
        <v>8.4399</v>
      </c>
      <c r="C399" s="28" t="n">
        <v>68611</v>
      </c>
      <c r="G399" s="20" t="n">
        <f aca="false">$G$11</f>
        <v>14.8</v>
      </c>
      <c r="H399" s="20" t="n">
        <f aca="false">$H$11</f>
        <v>9.2</v>
      </c>
      <c r="I399" s="6" t="n">
        <f aca="false">(3.14*POWER(H399,2)*0.25*G399)</f>
        <v>983.34752</v>
      </c>
      <c r="J399" s="6" t="n">
        <f aca="false">B399-C399/(2*10^5/1.8467)</f>
        <v>7.8063803315</v>
      </c>
      <c r="K399" s="24" t="n">
        <f aca="false">G399-J399</f>
        <v>6.9936196685</v>
      </c>
      <c r="L399" s="6" t="n">
        <f aca="false">I399/K399</f>
        <v>140.606376470414</v>
      </c>
      <c r="M399" s="29" t="n">
        <f aca="false">C399/L399</f>
        <v>487.965067604435</v>
      </c>
      <c r="N399" s="17" t="n">
        <f aca="false">J399/G399</f>
        <v>0.527458130506757</v>
      </c>
      <c r="O399" s="18" t="n">
        <f aca="false">LN(L399/(3.14*H399^2/4))</f>
        <v>0.749628923290099</v>
      </c>
    </row>
    <row r="400" customFormat="false" ht="14.25" hidden="false" customHeight="false" outlineLevel="0" collapsed="false">
      <c r="A400" s="27" t="n">
        <v>38.6</v>
      </c>
      <c r="B400" s="27" t="n">
        <v>8.4606</v>
      </c>
      <c r="C400" s="28" t="n">
        <v>68850</v>
      </c>
      <c r="G400" s="20" t="n">
        <f aca="false">$G$11</f>
        <v>14.8</v>
      </c>
      <c r="H400" s="20" t="n">
        <f aca="false">$H$11</f>
        <v>9.2</v>
      </c>
      <c r="I400" s="6" t="n">
        <f aca="false">(3.14*POWER(H400,2)*0.25*G400)</f>
        <v>983.34752</v>
      </c>
      <c r="J400" s="6" t="n">
        <f aca="false">B400-C400/(2*10^5/1.8467)</f>
        <v>7.824873525</v>
      </c>
      <c r="K400" s="24" t="n">
        <f aca="false">G400-J400</f>
        <v>6.975126475</v>
      </c>
      <c r="L400" s="6" t="n">
        <f aca="false">I400/K400</f>
        <v>140.979166976323</v>
      </c>
      <c r="M400" s="29" t="n">
        <f aca="false">C400/L400</f>
        <v>488.370029960263</v>
      </c>
      <c r="N400" s="17" t="n">
        <f aca="false">J400/G400</f>
        <v>0.528707670608108</v>
      </c>
      <c r="O400" s="18" t="n">
        <f aca="false">LN(L400/(3.14*H400^2/4))</f>
        <v>0.752276720610546</v>
      </c>
    </row>
    <row r="401" customFormat="false" ht="14.25" hidden="false" customHeight="false" outlineLevel="0" collapsed="false">
      <c r="A401" s="27" t="n">
        <v>38.7</v>
      </c>
      <c r="B401" s="27" t="n">
        <v>8.4819</v>
      </c>
      <c r="C401" s="28" t="n">
        <v>69090</v>
      </c>
      <c r="G401" s="20" t="n">
        <f aca="false">$G$11</f>
        <v>14.8</v>
      </c>
      <c r="H401" s="20" t="n">
        <f aca="false">$H$11</f>
        <v>9.2</v>
      </c>
      <c r="I401" s="6" t="n">
        <f aca="false">(3.14*POWER(H401,2)*0.25*G401)</f>
        <v>983.34752</v>
      </c>
      <c r="J401" s="6" t="n">
        <f aca="false">B401-C401/(2*10^5/1.8467)</f>
        <v>7.843957485</v>
      </c>
      <c r="K401" s="24" t="n">
        <f aca="false">G401-J401</f>
        <v>6.956042515</v>
      </c>
      <c r="L401" s="6" t="n">
        <f aca="false">I401/K401</f>
        <v>141.365944483449</v>
      </c>
      <c r="M401" s="29" t="n">
        <f aca="false">C401/L401</f>
        <v>488.731570057095</v>
      </c>
      <c r="N401" s="17" t="n">
        <f aca="false">J401/G401</f>
        <v>0.529997127364865</v>
      </c>
      <c r="O401" s="18" t="n">
        <f aca="false">LN(L401/(3.14*H401^2/4))</f>
        <v>0.755016472307062</v>
      </c>
    </row>
    <row r="402" customFormat="false" ht="14.25" hidden="false" customHeight="false" outlineLevel="0" collapsed="false">
      <c r="A402" s="27" t="n">
        <v>38.8</v>
      </c>
      <c r="B402" s="27" t="n">
        <v>8.5026</v>
      </c>
      <c r="C402" s="28" t="n">
        <v>69333</v>
      </c>
      <c r="G402" s="20" t="n">
        <f aca="false">$G$11</f>
        <v>14.8</v>
      </c>
      <c r="H402" s="20" t="n">
        <f aca="false">$H$11</f>
        <v>9.2</v>
      </c>
      <c r="I402" s="6" t="n">
        <f aca="false">(3.14*POWER(H402,2)*0.25*G402)</f>
        <v>983.34752</v>
      </c>
      <c r="J402" s="6" t="n">
        <f aca="false">B402-C402/(2*10^5/1.8467)</f>
        <v>7.8624137445</v>
      </c>
      <c r="K402" s="24" t="n">
        <f aca="false">G402-J402</f>
        <v>6.9375862555</v>
      </c>
      <c r="L402" s="6" t="n">
        <f aca="false">I402/K402</f>
        <v>141.742024356154</v>
      </c>
      <c r="M402" s="29" t="n">
        <f aca="false">C402/L402</f>
        <v>489.149215378691</v>
      </c>
      <c r="N402" s="17" t="n">
        <f aca="false">J402/G402</f>
        <v>0.531244171925676</v>
      </c>
      <c r="O402" s="18" t="n">
        <f aca="false">LN(L402/(3.14*H402^2/4))</f>
        <v>0.757673268549583</v>
      </c>
    </row>
    <row r="403" customFormat="false" ht="14.25" hidden="false" customHeight="false" outlineLevel="0" collapsed="false">
      <c r="A403" s="27" t="n">
        <v>38.9</v>
      </c>
      <c r="B403" s="27" t="n">
        <v>8.5234</v>
      </c>
      <c r="C403" s="28" t="n">
        <v>69561</v>
      </c>
      <c r="G403" s="20" t="n">
        <f aca="false">$G$11</f>
        <v>14.8</v>
      </c>
      <c r="H403" s="20" t="n">
        <f aca="false">$H$11</f>
        <v>9.2</v>
      </c>
      <c r="I403" s="6" t="n">
        <f aca="false">(3.14*POWER(H403,2)*0.25*G403)</f>
        <v>983.34752</v>
      </c>
      <c r="J403" s="6" t="n">
        <f aca="false">B403-C403/(2*10^5/1.8467)</f>
        <v>7.8811085065</v>
      </c>
      <c r="K403" s="24" t="n">
        <f aca="false">G403-J403</f>
        <v>6.9188914935</v>
      </c>
      <c r="L403" s="6" t="n">
        <f aca="false">I403/K403</f>
        <v>142.125009609388</v>
      </c>
      <c r="M403" s="29" t="n">
        <f aca="false">C403/L403</f>
        <v>489.435323108715</v>
      </c>
      <c r="N403" s="17" t="n">
        <f aca="false">J403/G403</f>
        <v>0.53250733152027</v>
      </c>
      <c r="O403" s="18" t="n">
        <f aca="false">LN(L403/(3.14*H403^2/4))</f>
        <v>0.760371612772665</v>
      </c>
    </row>
    <row r="404" customFormat="false" ht="14.25" hidden="false" customHeight="false" outlineLevel="0" collapsed="false">
      <c r="A404" s="27" t="n">
        <v>39</v>
      </c>
      <c r="B404" s="27" t="n">
        <v>8.5441</v>
      </c>
      <c r="C404" s="28" t="n">
        <v>69805</v>
      </c>
      <c r="G404" s="20" t="n">
        <f aca="false">$G$11</f>
        <v>14.8</v>
      </c>
      <c r="H404" s="20" t="n">
        <f aca="false">$H$11</f>
        <v>9.2</v>
      </c>
      <c r="I404" s="6" t="n">
        <f aca="false">(3.14*POWER(H404,2)*0.25*G404)</f>
        <v>983.34752</v>
      </c>
      <c r="J404" s="6" t="n">
        <f aca="false">B404-C404/(2*10^5/1.8467)</f>
        <v>7.8995555325</v>
      </c>
      <c r="K404" s="24" t="n">
        <f aca="false">G404-J404</f>
        <v>6.9004444675</v>
      </c>
      <c r="L404" s="6" t="n">
        <f aca="false">I404/K404</f>
        <v>142.504953794123</v>
      </c>
      <c r="M404" s="29" t="n">
        <f aca="false">C404/L404</f>
        <v>489.842620494774</v>
      </c>
      <c r="N404" s="17" t="n">
        <f aca="false">J404/G404</f>
        <v>0.533753752195946</v>
      </c>
      <c r="O404" s="18" t="n">
        <f aca="false">LN(L404/(3.14*H404^2/4))</f>
        <v>0.76304135566174</v>
      </c>
    </row>
    <row r="405" customFormat="false" ht="14.25" hidden="false" customHeight="false" outlineLevel="0" collapsed="false">
      <c r="A405" s="27" t="n">
        <v>39.1</v>
      </c>
      <c r="B405" s="27" t="n">
        <v>8.5648</v>
      </c>
      <c r="C405" s="28" t="n">
        <v>70047</v>
      </c>
      <c r="G405" s="20" t="n">
        <f aca="false">$G$11</f>
        <v>14.8</v>
      </c>
      <c r="H405" s="20" t="n">
        <f aca="false">$H$11</f>
        <v>9.2</v>
      </c>
      <c r="I405" s="6" t="n">
        <f aca="false">(3.14*POWER(H405,2)*0.25*G405)</f>
        <v>983.34752</v>
      </c>
      <c r="J405" s="6" t="n">
        <f aca="false">B405-C405/(2*10^5/1.8467)</f>
        <v>7.9180210255</v>
      </c>
      <c r="K405" s="24" t="n">
        <f aca="false">G405-J405</f>
        <v>6.8819789745</v>
      </c>
      <c r="L405" s="6" t="n">
        <f aca="false">I405/K405</f>
        <v>142.887318261742</v>
      </c>
      <c r="M405" s="29" t="n">
        <f aca="false">C405/L405</f>
        <v>490.225450740753</v>
      </c>
      <c r="N405" s="17" t="n">
        <f aca="false">J405/G405</f>
        <v>0.535001420641892</v>
      </c>
      <c r="O405" s="18" t="n">
        <f aca="false">LN(L405/(3.14*H405^2/4))</f>
        <v>0.765720928543301</v>
      </c>
    </row>
    <row r="406" customFormat="false" ht="14.25" hidden="false" customHeight="false" outlineLevel="0" collapsed="false">
      <c r="A406" s="27" t="n">
        <v>39.2</v>
      </c>
      <c r="B406" s="27" t="n">
        <v>8.5855</v>
      </c>
      <c r="C406" s="28" t="n">
        <v>70295</v>
      </c>
      <c r="G406" s="20" t="n">
        <f aca="false">$G$11</f>
        <v>14.8</v>
      </c>
      <c r="H406" s="20" t="n">
        <f aca="false">$H$11</f>
        <v>9.2</v>
      </c>
      <c r="I406" s="6" t="n">
        <f aca="false">(3.14*POWER(H406,2)*0.25*G406)</f>
        <v>983.34752</v>
      </c>
      <c r="J406" s="6" t="n">
        <f aca="false">B406-C406/(2*10^5/1.8467)</f>
        <v>7.9364311175</v>
      </c>
      <c r="K406" s="24" t="n">
        <f aca="false">G406-J406</f>
        <v>6.8635688825</v>
      </c>
      <c r="L406" s="6" t="n">
        <f aca="false">I406/K406</f>
        <v>143.270583691122</v>
      </c>
      <c r="M406" s="29" t="n">
        <f aca="false">C406/L406</f>
        <v>490.645031163894</v>
      </c>
      <c r="N406" s="17" t="n">
        <f aca="false">J406/G406</f>
        <v>0.536245345777027</v>
      </c>
      <c r="O406" s="18" t="n">
        <f aca="false">LN(L406/(3.14*H406^2/4))</f>
        <v>0.768399629050534</v>
      </c>
    </row>
    <row r="407" customFormat="false" ht="14.25" hidden="false" customHeight="false" outlineLevel="0" collapsed="false">
      <c r="A407" s="27" t="n">
        <v>39.3</v>
      </c>
      <c r="B407" s="27" t="n">
        <v>8.6062</v>
      </c>
      <c r="C407" s="28" t="n">
        <v>70529</v>
      </c>
      <c r="G407" s="20" t="n">
        <f aca="false">$G$11</f>
        <v>14.8</v>
      </c>
      <c r="H407" s="20" t="n">
        <f aca="false">$H$11</f>
        <v>9.2</v>
      </c>
      <c r="I407" s="6" t="n">
        <f aca="false">(3.14*POWER(H407,2)*0.25*G407)</f>
        <v>983.34752</v>
      </c>
      <c r="J407" s="6" t="n">
        <f aca="false">B407-C407/(2*10^5/1.8467)</f>
        <v>7.9549704785</v>
      </c>
      <c r="K407" s="24" t="n">
        <f aca="false">G407-J407</f>
        <v>6.8450295215</v>
      </c>
      <c r="L407" s="6" t="n">
        <f aca="false">I407/K407</f>
        <v>143.658623664272</v>
      </c>
      <c r="M407" s="29" t="n">
        <f aca="false">C407/L407</f>
        <v>490.948598845171</v>
      </c>
      <c r="N407" s="17" t="n">
        <f aca="false">J407/G407</f>
        <v>0.537498005304054</v>
      </c>
      <c r="O407" s="18" t="n">
        <f aca="false">LN(L407/(3.14*H407^2/4))</f>
        <v>0.771104409182858</v>
      </c>
    </row>
    <row r="408" customFormat="false" ht="14.25" hidden="false" customHeight="false" outlineLevel="0" collapsed="false">
      <c r="A408" s="27" t="n">
        <v>39.4</v>
      </c>
      <c r="B408" s="27" t="n">
        <v>8.6269</v>
      </c>
      <c r="C408" s="28" t="n">
        <v>70777</v>
      </c>
      <c r="G408" s="20" t="n">
        <f aca="false">$G$11</f>
        <v>14.8</v>
      </c>
      <c r="H408" s="20" t="n">
        <f aca="false">$H$11</f>
        <v>9.2</v>
      </c>
      <c r="I408" s="6" t="n">
        <f aca="false">(3.14*POWER(H408,2)*0.25*G408)</f>
        <v>983.34752</v>
      </c>
      <c r="J408" s="6" t="n">
        <f aca="false">B408-C408/(2*10^5/1.8467)</f>
        <v>7.9733805705</v>
      </c>
      <c r="K408" s="24" t="n">
        <f aca="false">G408-J408</f>
        <v>6.8266194295</v>
      </c>
      <c r="L408" s="6" t="n">
        <f aca="false">I408/K408</f>
        <v>144.046043602583</v>
      </c>
      <c r="M408" s="29" t="n">
        <f aca="false">C408/L408</f>
        <v>491.349836690209</v>
      </c>
      <c r="N408" s="17" t="n">
        <f aca="false">J408/G408</f>
        <v>0.538741930439189</v>
      </c>
      <c r="O408" s="18" t="n">
        <f aca="false">LN(L408/(3.14*H408^2/4))</f>
        <v>0.773797588797648</v>
      </c>
    </row>
    <row r="409" customFormat="false" ht="14.25" hidden="false" customHeight="false" outlineLevel="0" collapsed="false">
      <c r="A409" s="27" t="n">
        <v>39.5</v>
      </c>
      <c r="B409" s="27" t="n">
        <v>8.6483</v>
      </c>
      <c r="C409" s="28" t="n">
        <v>71043</v>
      </c>
      <c r="G409" s="20" t="n">
        <f aca="false">$G$11</f>
        <v>14.8</v>
      </c>
      <c r="H409" s="20" t="n">
        <f aca="false">$H$11</f>
        <v>9.2</v>
      </c>
      <c r="I409" s="6" t="n">
        <f aca="false">(3.14*POWER(H409,2)*0.25*G409)</f>
        <v>983.34752</v>
      </c>
      <c r="J409" s="6" t="n">
        <f aca="false">B409-C409/(2*10^5/1.8467)</f>
        <v>7.9923244595</v>
      </c>
      <c r="K409" s="24" t="n">
        <f aca="false">G409-J409</f>
        <v>6.8076755405</v>
      </c>
      <c r="L409" s="6" t="n">
        <f aca="false">I409/K409</f>
        <v>144.446884130993</v>
      </c>
      <c r="M409" s="29" t="n">
        <f aca="false">C409/L409</f>
        <v>491.827846806124</v>
      </c>
      <c r="N409" s="17" t="n">
        <f aca="false">J409/G409</f>
        <v>0.540021922939189</v>
      </c>
      <c r="O409" s="18" t="n">
        <f aca="false">LN(L409/(3.14*H409^2/4))</f>
        <v>0.776576449198157</v>
      </c>
    </row>
    <row r="410" customFormat="false" ht="14.25" hidden="false" customHeight="false" outlineLevel="0" collapsed="false">
      <c r="A410" s="27" t="n">
        <v>39.6</v>
      </c>
      <c r="B410" s="27" t="n">
        <v>8.6689</v>
      </c>
      <c r="C410" s="28" t="n">
        <v>71502</v>
      </c>
      <c r="G410" s="20" t="n">
        <f aca="false">$G$11</f>
        <v>14.8</v>
      </c>
      <c r="H410" s="20" t="n">
        <f aca="false">$H$11</f>
        <v>9.2</v>
      </c>
      <c r="I410" s="6" t="n">
        <f aca="false">(3.14*POWER(H410,2)*0.25*G410)</f>
        <v>983.34752</v>
      </c>
      <c r="J410" s="6" t="n">
        <f aca="false">B410-C410/(2*10^5/1.8467)</f>
        <v>8.008686283</v>
      </c>
      <c r="K410" s="24" t="n">
        <f aca="false">G410-J410</f>
        <v>6.791313717</v>
      </c>
      <c r="L410" s="6" t="n">
        <f aca="false">I410/K410</f>
        <v>144.794889615906</v>
      </c>
      <c r="M410" s="29" t="n">
        <f aca="false">C410/L410</f>
        <v>493.815770637154</v>
      </c>
      <c r="N410" s="17" t="n">
        <f aca="false">J410/G410</f>
        <v>0.541127451554054</v>
      </c>
      <c r="O410" s="18" t="n">
        <f aca="false">LN(L410/(3.14*H410^2/4))</f>
        <v>0.778982779710718</v>
      </c>
    </row>
    <row r="411" customFormat="false" ht="14.25" hidden="false" customHeight="false" outlineLevel="0" collapsed="false">
      <c r="A411" s="27" t="n">
        <v>39.7</v>
      </c>
      <c r="B411" s="27" t="n">
        <v>8.6895</v>
      </c>
      <c r="C411" s="28" t="n">
        <v>71575</v>
      </c>
      <c r="G411" s="20" t="n">
        <f aca="false">$G$11</f>
        <v>14.8</v>
      </c>
      <c r="H411" s="20" t="n">
        <f aca="false">$H$11</f>
        <v>9.2</v>
      </c>
      <c r="I411" s="6" t="n">
        <f aca="false">(3.14*POWER(H411,2)*0.25*G411)</f>
        <v>983.34752</v>
      </c>
      <c r="J411" s="6" t="n">
        <f aca="false">B411-C411/(2*10^5/1.8467)</f>
        <v>8.0286122375</v>
      </c>
      <c r="K411" s="24" t="n">
        <f aca="false">G411-J411</f>
        <v>6.7713877625</v>
      </c>
      <c r="L411" s="6" t="n">
        <f aca="false">I411/K411</f>
        <v>145.220973084098</v>
      </c>
      <c r="M411" s="29" t="n">
        <f aca="false">C411/L411</f>
        <v>492.869579923217</v>
      </c>
      <c r="N411" s="17" t="n">
        <f aca="false">J411/G411</f>
        <v>0.542473799831081</v>
      </c>
      <c r="O411" s="18" t="n">
        <f aca="false">LN(L411/(3.14*H411^2/4))</f>
        <v>0.781921127777533</v>
      </c>
    </row>
    <row r="412" customFormat="false" ht="14.25" hidden="false" customHeight="false" outlineLevel="0" collapsed="false">
      <c r="A412" s="27" t="n">
        <v>39.8</v>
      </c>
      <c r="B412" s="27" t="n">
        <v>8.71</v>
      </c>
      <c r="C412" s="28" t="n">
        <v>71794</v>
      </c>
      <c r="G412" s="20" t="n">
        <f aca="false">$G$11</f>
        <v>14.8</v>
      </c>
      <c r="H412" s="20" t="n">
        <f aca="false">$H$11</f>
        <v>9.2</v>
      </c>
      <c r="I412" s="6" t="n">
        <f aca="false">(3.14*POWER(H412,2)*0.25*G412)</f>
        <v>983.34752</v>
      </c>
      <c r="J412" s="6" t="n">
        <f aca="false">B412-C412/(2*10^5/1.8467)</f>
        <v>8.047090101</v>
      </c>
      <c r="K412" s="24" t="n">
        <f aca="false">G412-J412</f>
        <v>6.752909899</v>
      </c>
      <c r="L412" s="6" t="n">
        <f aca="false">I412/K412</f>
        <v>145.618338569217</v>
      </c>
      <c r="M412" s="29" t="n">
        <f aca="false">C412/L412</f>
        <v>493.028561549437</v>
      </c>
      <c r="N412" s="17" t="n">
        <f aca="false">J412/G412</f>
        <v>0.543722304121622</v>
      </c>
      <c r="O412" s="18" t="n">
        <f aca="false">LN(L412/(3.14*H412^2/4))</f>
        <v>0.78465367263273</v>
      </c>
    </row>
    <row r="413" customFormat="false" ht="14.25" hidden="false" customHeight="false" outlineLevel="0" collapsed="false">
      <c r="A413" s="27" t="n">
        <v>39.9</v>
      </c>
      <c r="B413" s="27" t="n">
        <v>8.7306</v>
      </c>
      <c r="C413" s="28" t="n">
        <v>72049</v>
      </c>
      <c r="G413" s="20" t="n">
        <f aca="false">$G$11</f>
        <v>14.8</v>
      </c>
      <c r="H413" s="20" t="n">
        <f aca="false">$H$11</f>
        <v>9.2</v>
      </c>
      <c r="I413" s="6" t="n">
        <f aca="false">(3.14*POWER(H413,2)*0.25*G413)</f>
        <v>983.34752</v>
      </c>
      <c r="J413" s="6" t="n">
        <f aca="false">B413-C413/(2*10^5/1.8467)</f>
        <v>8.0653355585</v>
      </c>
      <c r="K413" s="24" t="n">
        <f aca="false">G413-J413</f>
        <v>6.7346644415</v>
      </c>
      <c r="L413" s="6" t="n">
        <f aca="false">I413/K413</f>
        <v>146.012845709204</v>
      </c>
      <c r="M413" s="29" t="n">
        <f aca="false">C413/L413</f>
        <v>493.442886138192</v>
      </c>
      <c r="N413" s="17" t="n">
        <f aca="false">J413/G413</f>
        <v>0.544955105304054</v>
      </c>
      <c r="O413" s="18" t="n">
        <f aca="false">LN(L413/(3.14*H413^2/4))</f>
        <v>0.787359195237298</v>
      </c>
    </row>
    <row r="414" customFormat="false" ht="14.25" hidden="false" customHeight="false" outlineLevel="0" collapsed="false">
      <c r="A414" s="27" t="n">
        <v>40</v>
      </c>
      <c r="B414" s="27" t="n">
        <v>8.7512</v>
      </c>
      <c r="C414" s="28" t="n">
        <v>72293</v>
      </c>
      <c r="G414" s="20" t="n">
        <f aca="false">$G$11</f>
        <v>14.8</v>
      </c>
      <c r="H414" s="20" t="n">
        <f aca="false">$H$11</f>
        <v>9.2</v>
      </c>
      <c r="I414" s="6" t="n">
        <f aca="false">(3.14*POWER(H414,2)*0.25*G414)</f>
        <v>983.34752</v>
      </c>
      <c r="J414" s="6" t="n">
        <f aca="false">B414-C414/(2*10^5/1.8467)</f>
        <v>8.0836825845</v>
      </c>
      <c r="K414" s="24" t="n">
        <f aca="false">G414-J414</f>
        <v>6.7163174155</v>
      </c>
      <c r="L414" s="6" t="n">
        <f aca="false">I414/K414</f>
        <v>146.411710341536</v>
      </c>
      <c r="M414" s="29" t="n">
        <f aca="false">C414/L414</f>
        <v>493.765149190331</v>
      </c>
      <c r="N414" s="17" t="n">
        <f aca="false">J414/G414</f>
        <v>0.546194769222973</v>
      </c>
      <c r="O414" s="18" t="n">
        <f aca="false">LN(L414/(3.14*H414^2/4))</f>
        <v>0.790087180089722</v>
      </c>
    </row>
    <row r="415" customFormat="false" ht="14.25" hidden="false" customHeight="false" outlineLevel="0" collapsed="false">
      <c r="A415" s="27" t="n">
        <v>40.1</v>
      </c>
      <c r="B415" s="27" t="n">
        <v>8.7718</v>
      </c>
      <c r="C415" s="28" t="n">
        <v>72553</v>
      </c>
      <c r="G415" s="20" t="n">
        <f aca="false">$G$11</f>
        <v>14.8</v>
      </c>
      <c r="H415" s="20" t="n">
        <f aca="false">$H$11</f>
        <v>9.2</v>
      </c>
      <c r="I415" s="6" t="n">
        <f aca="false">(3.14*POWER(H415,2)*0.25*G415)</f>
        <v>983.34752</v>
      </c>
      <c r="J415" s="6" t="n">
        <f aca="false">B415-C415/(2*10^5/1.8467)</f>
        <v>8.1018818745</v>
      </c>
      <c r="K415" s="24" t="n">
        <f aca="false">G415-J415</f>
        <v>6.6981181255</v>
      </c>
      <c r="L415" s="6" t="n">
        <f aca="false">I415/K415</f>
        <v>146.809521954586</v>
      </c>
      <c r="M415" s="29" t="n">
        <f aca="false">C415/L415</f>
        <v>494.198189831609</v>
      </c>
      <c r="N415" s="17" t="n">
        <f aca="false">J415/G415</f>
        <v>0.54742445097973</v>
      </c>
      <c r="O415" s="18" t="n">
        <f aca="false">LN(L415/(3.14*H415^2/4))</f>
        <v>0.792800570617467</v>
      </c>
    </row>
    <row r="416" customFormat="false" ht="14.25" hidden="false" customHeight="false" outlineLevel="0" collapsed="false">
      <c r="A416" s="27" t="n">
        <v>40.2</v>
      </c>
      <c r="B416" s="27" t="n">
        <v>8.7924</v>
      </c>
      <c r="C416" s="28" t="n">
        <v>72813</v>
      </c>
      <c r="G416" s="20" t="n">
        <f aca="false">$G$11</f>
        <v>14.8</v>
      </c>
      <c r="H416" s="20" t="n">
        <f aca="false">$H$11</f>
        <v>9.2</v>
      </c>
      <c r="I416" s="6" t="n">
        <f aca="false">(3.14*POWER(H416,2)*0.25*G416)</f>
        <v>983.34752</v>
      </c>
      <c r="J416" s="6" t="n">
        <f aca="false">B416-C416/(2*10^5/1.8467)</f>
        <v>8.1200811645</v>
      </c>
      <c r="K416" s="24" t="n">
        <f aca="false">G416-J416</f>
        <v>6.6799188355</v>
      </c>
      <c r="L416" s="6" t="n">
        <f aca="false">I416/K416</f>
        <v>147.209501225384</v>
      </c>
      <c r="M416" s="29" t="n">
        <f aca="false">C416/L416</f>
        <v>494.62160658041</v>
      </c>
      <c r="N416" s="17" t="n">
        <f aca="false">J416/G416</f>
        <v>0.548654132736486</v>
      </c>
      <c r="O416" s="18" t="n">
        <f aca="false">LN(L416/(3.14*H416^2/4))</f>
        <v>0.795521343669583</v>
      </c>
    </row>
    <row r="417" customFormat="false" ht="14.25" hidden="false" customHeight="false" outlineLevel="0" collapsed="false">
      <c r="A417" s="27" t="n">
        <v>40.3</v>
      </c>
      <c r="B417" s="27" t="n">
        <v>8.8138</v>
      </c>
      <c r="C417" s="28" t="n">
        <v>73072</v>
      </c>
      <c r="G417" s="20" t="n">
        <f aca="false">$G$11</f>
        <v>14.8</v>
      </c>
      <c r="H417" s="20" t="n">
        <f aca="false">$H$11</f>
        <v>9.2</v>
      </c>
      <c r="I417" s="6" t="n">
        <f aca="false">(3.14*POWER(H417,2)*0.25*G417)</f>
        <v>983.34752</v>
      </c>
      <c r="J417" s="6" t="n">
        <f aca="false">B417-C417/(2*10^5/1.8467)</f>
        <v>8.139089688</v>
      </c>
      <c r="K417" s="24" t="n">
        <f aca="false">G417-J417</f>
        <v>6.660910312</v>
      </c>
      <c r="L417" s="6" t="n">
        <f aca="false">I417/K417</f>
        <v>147.629599249887</v>
      </c>
      <c r="M417" s="29" t="n">
        <f aca="false">C417/L417</f>
        <v>494.968491219121</v>
      </c>
      <c r="N417" s="17" t="n">
        <f aca="false">J417/G417</f>
        <v>0.549938492432432</v>
      </c>
      <c r="O417" s="18" t="n">
        <f aca="false">LN(L417/(3.14*H417^2/4))</f>
        <v>0.798371022074624</v>
      </c>
    </row>
    <row r="418" customFormat="false" ht="14.25" hidden="false" customHeight="false" outlineLevel="0" collapsed="false">
      <c r="A418" s="27" t="n">
        <v>40.4</v>
      </c>
      <c r="B418" s="27" t="n">
        <v>8.8345</v>
      </c>
      <c r="C418" s="28" t="n">
        <v>73333</v>
      </c>
      <c r="G418" s="20" t="n">
        <f aca="false">$G$11</f>
        <v>14.8</v>
      </c>
      <c r="H418" s="20" t="n">
        <f aca="false">$H$11</f>
        <v>9.2</v>
      </c>
      <c r="I418" s="6" t="n">
        <f aca="false">(3.14*POWER(H418,2)*0.25*G418)</f>
        <v>983.34752</v>
      </c>
      <c r="J418" s="6" t="n">
        <f aca="false">B418-C418/(2*10^5/1.8467)</f>
        <v>8.1573797445</v>
      </c>
      <c r="K418" s="24" t="n">
        <f aca="false">G418-J418</f>
        <v>6.6426202555</v>
      </c>
      <c r="L418" s="6" t="n">
        <f aca="false">I418/K418</f>
        <v>148.036088497728</v>
      </c>
      <c r="M418" s="29" t="n">
        <f aca="false">C418/L418</f>
        <v>495.372451029908</v>
      </c>
      <c r="N418" s="17" t="n">
        <f aca="false">J418/G418</f>
        <v>0.551174307060811</v>
      </c>
      <c r="O418" s="18" t="n">
        <f aca="false">LN(L418/(3.14*H418^2/4))</f>
        <v>0.801120678330287</v>
      </c>
    </row>
    <row r="419" customFormat="false" ht="14.25" hidden="false" customHeight="false" outlineLevel="0" collapsed="false">
      <c r="A419" s="27" t="n">
        <v>40.5</v>
      </c>
      <c r="B419" s="27" t="n">
        <v>8.8552</v>
      </c>
      <c r="C419" s="28" t="n">
        <v>73593</v>
      </c>
      <c r="G419" s="20" t="n">
        <f aca="false">$G$11</f>
        <v>14.8</v>
      </c>
      <c r="H419" s="20" t="n">
        <f aca="false">$H$11</f>
        <v>9.2</v>
      </c>
      <c r="I419" s="6" t="n">
        <f aca="false">(3.14*POWER(H419,2)*0.25*G419)</f>
        <v>983.34752</v>
      </c>
      <c r="J419" s="6" t="n">
        <f aca="false">B419-C419/(2*10^5/1.8467)</f>
        <v>8.1756790345</v>
      </c>
      <c r="K419" s="24" t="n">
        <f aca="false">G419-J419</f>
        <v>6.6243209655</v>
      </c>
      <c r="L419" s="6" t="n">
        <f aca="false">I419/K419</f>
        <v>148.445029327738</v>
      </c>
      <c r="M419" s="29" t="n">
        <f aca="false">C419/L419</f>
        <v>495.759274212683</v>
      </c>
      <c r="N419" s="17" t="n">
        <f aca="false">J419/G419</f>
        <v>0.552410745574324</v>
      </c>
      <c r="O419" s="18" t="n">
        <f aca="false">LN(L419/(3.14*H419^2/4))</f>
        <v>0.803879309924419</v>
      </c>
    </row>
    <row r="420" customFormat="false" ht="14.25" hidden="false" customHeight="false" outlineLevel="0" collapsed="false">
      <c r="A420" s="27" t="n">
        <v>40.6</v>
      </c>
      <c r="B420" s="27" t="n">
        <v>8.8759</v>
      </c>
      <c r="C420" s="28" t="n">
        <v>73837</v>
      </c>
      <c r="G420" s="20" t="n">
        <f aca="false">$G$11</f>
        <v>14.8</v>
      </c>
      <c r="H420" s="20" t="n">
        <f aca="false">$H$11</f>
        <v>9.2</v>
      </c>
      <c r="I420" s="6" t="n">
        <f aca="false">(3.14*POWER(H420,2)*0.25*G420)</f>
        <v>983.34752</v>
      </c>
      <c r="J420" s="6" t="n">
        <f aca="false">B420-C420/(2*10^5/1.8467)</f>
        <v>8.1941260605</v>
      </c>
      <c r="K420" s="24" t="n">
        <f aca="false">G420-J420</f>
        <v>6.6058739395</v>
      </c>
      <c r="L420" s="6" t="n">
        <f aca="false">I420/K420</f>
        <v>148.85956483669</v>
      </c>
      <c r="M420" s="29" t="n">
        <f aca="false">C420/L420</f>
        <v>496.017841251953</v>
      </c>
      <c r="N420" s="17" t="n">
        <f aca="false">J420/G420</f>
        <v>0.55365716625</v>
      </c>
      <c r="O420" s="18" t="n">
        <f aca="false">LN(L420/(3.14*H420^2/4))</f>
        <v>0.806667936711372</v>
      </c>
    </row>
    <row r="421" customFormat="false" ht="14.25" hidden="false" customHeight="false" outlineLevel="0" collapsed="false">
      <c r="A421" s="27" t="n">
        <v>40.7</v>
      </c>
      <c r="B421" s="27" t="n">
        <v>8.8966</v>
      </c>
      <c r="C421" s="28" t="n">
        <v>74096</v>
      </c>
      <c r="G421" s="20" t="n">
        <f aca="false">$G$11</f>
        <v>14.8</v>
      </c>
      <c r="H421" s="20" t="n">
        <f aca="false">$H$11</f>
        <v>9.2</v>
      </c>
      <c r="I421" s="6" t="n">
        <f aca="false">(3.14*POWER(H421,2)*0.25*G421)</f>
        <v>983.34752</v>
      </c>
      <c r="J421" s="6" t="n">
        <f aca="false">B421-C421/(2*10^5/1.8467)</f>
        <v>8.212434584</v>
      </c>
      <c r="K421" s="24" t="n">
        <f aca="false">G421-J421</f>
        <v>6.587565416</v>
      </c>
      <c r="L421" s="6" t="n">
        <f aca="false">I421/K421</f>
        <v>149.273283512544</v>
      </c>
      <c r="M421" s="29" t="n">
        <f aca="false">C421/L421</f>
        <v>496.378174690405</v>
      </c>
      <c r="N421" s="17" t="n">
        <f aca="false">J421/G421</f>
        <v>0.554894228648649</v>
      </c>
      <c r="O421" s="18" t="n">
        <f aca="false">LN(L421/(3.14*H421^2/4))</f>
        <v>0.809443336629313</v>
      </c>
    </row>
    <row r="422" customFormat="false" ht="14.25" hidden="false" customHeight="false" outlineLevel="0" collapsed="false">
      <c r="A422" s="27" t="n">
        <v>40.8</v>
      </c>
      <c r="B422" s="27" t="n">
        <v>8.9172</v>
      </c>
      <c r="C422" s="28" t="n">
        <v>74362</v>
      </c>
      <c r="G422" s="20" t="n">
        <f aca="false">$G$11</f>
        <v>14.8</v>
      </c>
      <c r="H422" s="20" t="n">
        <f aca="false">$H$11</f>
        <v>9.2</v>
      </c>
      <c r="I422" s="6" t="n">
        <f aca="false">(3.14*POWER(H422,2)*0.25*G422)</f>
        <v>983.34752</v>
      </c>
      <c r="J422" s="6" t="n">
        <f aca="false">B422-C422/(2*10^5/1.8467)</f>
        <v>8.230578473</v>
      </c>
      <c r="K422" s="24" t="n">
        <f aca="false">G422-J422</f>
        <v>6.569421527</v>
      </c>
      <c r="L422" s="6" t="n">
        <f aca="false">I422/K422</f>
        <v>149.685556933512</v>
      </c>
      <c r="M422" s="29" t="n">
        <f aca="false">C422/L422</f>
        <v>496.788077109071</v>
      </c>
      <c r="N422" s="17" t="n">
        <f aca="false">J422/G422</f>
        <v>0.556120167094595</v>
      </c>
      <c r="O422" s="18" t="n">
        <f aca="false">LN(L422/(3.14*H422^2/4))</f>
        <v>0.812201399790763</v>
      </c>
    </row>
    <row r="423" customFormat="false" ht="14.25" hidden="false" customHeight="false" outlineLevel="0" collapsed="false">
      <c r="A423" s="27" t="n">
        <v>40.9</v>
      </c>
      <c r="B423" s="27" t="n">
        <v>8.9378</v>
      </c>
      <c r="C423" s="28" t="n">
        <v>74628</v>
      </c>
      <c r="G423" s="20" t="n">
        <f aca="false">$G$11</f>
        <v>14.8</v>
      </c>
      <c r="H423" s="20" t="n">
        <f aca="false">$H$11</f>
        <v>9.2</v>
      </c>
      <c r="I423" s="6" t="n">
        <f aca="false">(3.14*POWER(H423,2)*0.25*G423)</f>
        <v>983.34752</v>
      </c>
      <c r="J423" s="6" t="n">
        <f aca="false">B423-C423/(2*10^5/1.8467)</f>
        <v>8.248722362</v>
      </c>
      <c r="K423" s="24" t="n">
        <f aca="false">G423-J423</f>
        <v>6.551277638</v>
      </c>
      <c r="L423" s="6" t="n">
        <f aca="false">I423/K423</f>
        <v>150.100113952765</v>
      </c>
      <c r="M423" s="29" t="n">
        <f aca="false">C423/L423</f>
        <v>497.188163517883</v>
      </c>
      <c r="N423" s="17" t="n">
        <f aca="false">J423/G423</f>
        <v>0.55734610554054</v>
      </c>
      <c r="O423" s="18" t="n">
        <f aca="false">LN(L423/(3.14*H423^2/4))</f>
        <v>0.814967090907847</v>
      </c>
    </row>
    <row r="424" customFormat="false" ht="14.25" hidden="false" customHeight="false" outlineLevel="0" collapsed="false">
      <c r="A424" s="27" t="n">
        <v>41</v>
      </c>
      <c r="B424" s="27" t="n">
        <v>8.9584</v>
      </c>
      <c r="C424" s="28" t="n">
        <v>74882</v>
      </c>
      <c r="G424" s="20" t="n">
        <f aca="false">$G$11</f>
        <v>14.8</v>
      </c>
      <c r="H424" s="20" t="n">
        <f aca="false">$H$11</f>
        <v>9.2</v>
      </c>
      <c r="I424" s="6" t="n">
        <f aca="false">(3.14*POWER(H424,2)*0.25*G424)</f>
        <v>983.34752</v>
      </c>
      <c r="J424" s="6" t="n">
        <f aca="false">B424-C424/(2*10^5/1.8467)</f>
        <v>8.266977053</v>
      </c>
      <c r="K424" s="24" t="n">
        <f aca="false">G424-J424</f>
        <v>6.533022947</v>
      </c>
      <c r="L424" s="6" t="n">
        <f aca="false">I424/K424</f>
        <v>150.51952640876</v>
      </c>
      <c r="M424" s="29" t="n">
        <f aca="false">C424/L424</f>
        <v>497.490271107059</v>
      </c>
      <c r="N424" s="17" t="n">
        <f aca="false">J424/G424</f>
        <v>0.558579530608108</v>
      </c>
      <c r="O424" s="18" t="n">
        <f aca="false">LN(L424/(3.14*H424^2/4))</f>
        <v>0.817757412442499</v>
      </c>
    </row>
    <row r="425" customFormat="false" ht="14.25" hidden="false" customHeight="false" outlineLevel="0" collapsed="false">
      <c r="A425" s="27" t="n">
        <v>41.1</v>
      </c>
      <c r="B425" s="27" t="n">
        <v>8.9797</v>
      </c>
      <c r="C425" s="28" t="n">
        <v>75167</v>
      </c>
      <c r="G425" s="20" t="n">
        <f aca="false">$G$11</f>
        <v>14.8</v>
      </c>
      <c r="H425" s="20" t="n">
        <f aca="false">$H$11</f>
        <v>9.2</v>
      </c>
      <c r="I425" s="6" t="n">
        <f aca="false">(3.14*POWER(H425,2)*0.25*G425)</f>
        <v>983.34752</v>
      </c>
      <c r="J425" s="6" t="n">
        <f aca="false">B425-C425/(2*10^5/1.8467)</f>
        <v>8.2856455055</v>
      </c>
      <c r="K425" s="24" t="n">
        <f aca="false">G425-J425</f>
        <v>6.5143544945</v>
      </c>
      <c r="L425" s="6" t="n">
        <f aca="false">I425/K425</f>
        <v>150.950876380803</v>
      </c>
      <c r="M425" s="29" t="n">
        <f aca="false">C425/L425</f>
        <v>497.956698246497</v>
      </c>
      <c r="N425" s="17" t="n">
        <f aca="false">J425/G425</f>
        <v>0.559840912533784</v>
      </c>
      <c r="O425" s="18" t="n">
        <f aca="false">LN(L425/(3.14*H425^2/4))</f>
        <v>0.820619054994553</v>
      </c>
    </row>
    <row r="426" customFormat="false" ht="14.25" hidden="false" customHeight="false" outlineLevel="0" collapsed="false">
      <c r="A426" s="27" t="n">
        <v>41.2</v>
      </c>
      <c r="B426" s="27" t="n">
        <v>9.0003</v>
      </c>
      <c r="C426" s="28" t="n">
        <v>75425</v>
      </c>
      <c r="G426" s="20" t="n">
        <f aca="false">$G$11</f>
        <v>14.8</v>
      </c>
      <c r="H426" s="20" t="n">
        <f aca="false">$H$11</f>
        <v>9.2</v>
      </c>
      <c r="I426" s="6" t="n">
        <f aca="false">(3.14*POWER(H426,2)*0.25*G426)</f>
        <v>983.34752</v>
      </c>
      <c r="J426" s="6" t="n">
        <f aca="false">B426-C426/(2*10^5/1.8467)</f>
        <v>8.3038632625</v>
      </c>
      <c r="K426" s="24" t="n">
        <f aca="false">G426-J426</f>
        <v>6.4961367375</v>
      </c>
      <c r="L426" s="6" t="n">
        <f aca="false">I426/K426</f>
        <v>151.374202812491</v>
      </c>
      <c r="M426" s="29" t="n">
        <f aca="false">C426/L426</f>
        <v>498.268519989696</v>
      </c>
      <c r="N426" s="17" t="n">
        <f aca="false">J426/G426</f>
        <v>0.561071842060811</v>
      </c>
      <c r="O426" s="18" t="n">
        <f aca="false">LN(L426/(3.14*H426^2/4))</f>
        <v>0.823419528640235</v>
      </c>
    </row>
    <row r="427" customFormat="false" ht="14.25" hidden="false" customHeight="false" outlineLevel="0" collapsed="false">
      <c r="A427" s="27" t="n">
        <v>41.3</v>
      </c>
      <c r="B427" s="27" t="n">
        <v>9.0209</v>
      </c>
      <c r="C427" s="28" t="n">
        <v>75701</v>
      </c>
      <c r="G427" s="20" t="n">
        <f aca="false">$G$11</f>
        <v>14.8</v>
      </c>
      <c r="H427" s="20" t="n">
        <f aca="false">$H$11</f>
        <v>9.2</v>
      </c>
      <c r="I427" s="6" t="n">
        <f aca="false">(3.14*POWER(H427,2)*0.25*G427)</f>
        <v>983.34752</v>
      </c>
      <c r="J427" s="6" t="n">
        <f aca="false">B427-C427/(2*10^5/1.8467)</f>
        <v>8.3219148165</v>
      </c>
      <c r="K427" s="24" t="n">
        <f aca="false">G427-J427</f>
        <v>6.4780851835</v>
      </c>
      <c r="L427" s="6" t="n">
        <f aca="false">I427/K427</f>
        <v>151.796015665962</v>
      </c>
      <c r="M427" s="29" t="n">
        <f aca="false">C427/L427</f>
        <v>498.702154123634</v>
      </c>
      <c r="N427" s="17" t="n">
        <f aca="false">J427/G427</f>
        <v>0.562291541655405</v>
      </c>
      <c r="O427" s="18" t="n">
        <f aca="false">LN(L427/(3.14*H427^2/4))</f>
        <v>0.826202210446999</v>
      </c>
    </row>
    <row r="428" customFormat="false" ht="14.25" hidden="false" customHeight="false" outlineLevel="0" collapsed="false">
      <c r="A428" s="27" t="n">
        <v>41.4</v>
      </c>
      <c r="B428" s="27" t="n">
        <v>9.0416</v>
      </c>
      <c r="C428" s="28" t="n">
        <v>75972</v>
      </c>
      <c r="G428" s="20" t="n">
        <f aca="false">$G$11</f>
        <v>14.8</v>
      </c>
      <c r="H428" s="20" t="n">
        <f aca="false">$H$11</f>
        <v>9.2</v>
      </c>
      <c r="I428" s="6" t="n">
        <f aca="false">(3.14*POWER(H428,2)*0.25*G428)</f>
        <v>983.34752</v>
      </c>
      <c r="J428" s="6" t="n">
        <f aca="false">B428-C428/(2*10^5/1.8467)</f>
        <v>8.340112538</v>
      </c>
      <c r="K428" s="24" t="n">
        <f aca="false">G428-J428</f>
        <v>6.459887462</v>
      </c>
      <c r="L428" s="6" t="n">
        <f aca="false">I428/K428</f>
        <v>152.223630176918</v>
      </c>
      <c r="M428" s="29" t="n">
        <f aca="false">C428/L428</f>
        <v>499.081515213527</v>
      </c>
      <c r="N428" s="17" t="n">
        <f aca="false">J428/G428</f>
        <v>0.563521117432433</v>
      </c>
      <c r="O428" s="18" t="n">
        <f aca="false">LN(L428/(3.14*H428^2/4))</f>
        <v>0.829015283870336</v>
      </c>
    </row>
    <row r="429" customFormat="false" ht="14.25" hidden="false" customHeight="false" outlineLevel="0" collapsed="false">
      <c r="A429" s="27" t="n">
        <v>41.5</v>
      </c>
      <c r="B429" s="27" t="n">
        <v>9.0624</v>
      </c>
      <c r="C429" s="28" t="n">
        <v>76245</v>
      </c>
      <c r="G429" s="20" t="n">
        <f aca="false">$G$11</f>
        <v>14.8</v>
      </c>
      <c r="H429" s="20" t="n">
        <f aca="false">$H$11</f>
        <v>9.2</v>
      </c>
      <c r="I429" s="6" t="n">
        <f aca="false">(3.14*POWER(H429,2)*0.25*G429)</f>
        <v>983.34752</v>
      </c>
      <c r="J429" s="6" t="n">
        <f aca="false">B429-C429/(2*10^5/1.8467)</f>
        <v>8.3583917925</v>
      </c>
      <c r="K429" s="24" t="n">
        <f aca="false">G429-J429</f>
        <v>6.4416082075</v>
      </c>
      <c r="L429" s="6" t="n">
        <f aca="false">I429/K429</f>
        <v>152.655592877425</v>
      </c>
      <c r="M429" s="29" t="n">
        <f aca="false">C429/L429</f>
        <v>499.457625907103</v>
      </c>
      <c r="N429" s="17" t="n">
        <f aca="false">J429/G429</f>
        <v>0.564756202195946</v>
      </c>
      <c r="O429" s="18" t="n">
        <f aca="false">LN(L429/(3.14*H429^2/4))</f>
        <v>0.831848950167581</v>
      </c>
    </row>
    <row r="430" customFormat="false" ht="14.25" hidden="false" customHeight="false" outlineLevel="0" collapsed="false">
      <c r="A430" s="27" t="n">
        <v>41.6</v>
      </c>
      <c r="B430" s="27" t="n">
        <v>9.0831</v>
      </c>
      <c r="C430" s="28" t="n">
        <v>76511</v>
      </c>
      <c r="G430" s="20" t="n">
        <f aca="false">$G$11</f>
        <v>14.8</v>
      </c>
      <c r="H430" s="20" t="n">
        <f aca="false">$H$11</f>
        <v>9.2</v>
      </c>
      <c r="I430" s="6" t="n">
        <f aca="false">(3.14*POWER(H430,2)*0.25*G430)</f>
        <v>983.34752</v>
      </c>
      <c r="J430" s="6" t="n">
        <f aca="false">B430-C430/(2*10^5/1.8467)</f>
        <v>8.3766356815</v>
      </c>
      <c r="K430" s="24" t="n">
        <f aca="false">G430-J430</f>
        <v>6.4233643185</v>
      </c>
      <c r="L430" s="6" t="n">
        <f aca="false">I430/K430</f>
        <v>153.089171225716</v>
      </c>
      <c r="M430" s="29" t="n">
        <f aca="false">C430/L430</f>
        <v>499.780614052653</v>
      </c>
      <c r="N430" s="17" t="n">
        <f aca="false">J430/G430</f>
        <v>0.565988897398649</v>
      </c>
      <c r="O430" s="18" t="n">
        <f aca="false">LN(L430/(3.14*H430^2/4))</f>
        <v>0.834685163178183</v>
      </c>
    </row>
    <row r="431" customFormat="false" ht="14.25" hidden="false" customHeight="false" outlineLevel="0" collapsed="false">
      <c r="A431" s="27" t="n">
        <v>41.7</v>
      </c>
      <c r="B431" s="27" t="n">
        <v>9.1038</v>
      </c>
      <c r="C431" s="28" t="n">
        <v>76796</v>
      </c>
      <c r="G431" s="20" t="n">
        <f aca="false">$G$11</f>
        <v>14.8</v>
      </c>
      <c r="H431" s="20" t="n">
        <f aca="false">$H$11</f>
        <v>9.2</v>
      </c>
      <c r="I431" s="6" t="n">
        <f aca="false">(3.14*POWER(H431,2)*0.25*G431)</f>
        <v>983.34752</v>
      </c>
      <c r="J431" s="6" t="n">
        <f aca="false">B431-C431/(2*10^5/1.8467)</f>
        <v>8.394704134</v>
      </c>
      <c r="K431" s="24" t="n">
        <f aca="false">G431-J431</f>
        <v>6.405295866</v>
      </c>
      <c r="L431" s="6" t="n">
        <f aca="false">I431/K431</f>
        <v>153.521014574786</v>
      </c>
      <c r="M431" s="29" t="n">
        <f aca="false">C431/L431</f>
        <v>500.231191232715</v>
      </c>
      <c r="N431" s="17" t="n">
        <f aca="false">J431/G431</f>
        <v>0.567209738783784</v>
      </c>
      <c r="O431" s="18" t="n">
        <f aca="false">LN(L431/(3.14*H431^2/4))</f>
        <v>0.837502053513995</v>
      </c>
    </row>
    <row r="432" customFormat="false" ht="14.25" hidden="false" customHeight="false" outlineLevel="0" collapsed="false">
      <c r="A432" s="27" t="n">
        <v>41.8</v>
      </c>
      <c r="B432" s="27" t="n">
        <v>9.1245</v>
      </c>
      <c r="C432" s="28" t="n">
        <v>77084</v>
      </c>
      <c r="G432" s="20" t="n">
        <f aca="false">$G$11</f>
        <v>14.8</v>
      </c>
      <c r="H432" s="20" t="n">
        <f aca="false">$H$11</f>
        <v>9.2</v>
      </c>
      <c r="I432" s="6" t="n">
        <f aca="false">(3.14*POWER(H432,2)*0.25*G432)</f>
        <v>983.34752</v>
      </c>
      <c r="J432" s="6" t="n">
        <f aca="false">B432-C432/(2*10^5/1.8467)</f>
        <v>8.412744886</v>
      </c>
      <c r="K432" s="24" t="n">
        <f aca="false">G432-J432</f>
        <v>6.387255114</v>
      </c>
      <c r="L432" s="6" t="n">
        <f aca="false">I432/K432</f>
        <v>153.954633477006</v>
      </c>
      <c r="M432" s="29" t="n">
        <f aca="false">C432/L432</f>
        <v>500.692952586667</v>
      </c>
      <c r="N432" s="17" t="n">
        <f aca="false">J432/G432</f>
        <v>0.568428708513513</v>
      </c>
      <c r="O432" s="18" t="n">
        <f aca="false">LN(L432/(3.14*H432^2/4))</f>
        <v>0.840322564292204</v>
      </c>
    </row>
    <row r="433" customFormat="false" ht="14.25" hidden="false" customHeight="false" outlineLevel="0" collapsed="false">
      <c r="A433" s="27" t="n">
        <v>41.9</v>
      </c>
      <c r="B433" s="27" t="n">
        <v>9.1459</v>
      </c>
      <c r="C433" s="28" t="n">
        <v>77369</v>
      </c>
      <c r="G433" s="20" t="n">
        <f aca="false">$G$11</f>
        <v>14.8</v>
      </c>
      <c r="H433" s="20" t="n">
        <f aca="false">$H$11</f>
        <v>9.2</v>
      </c>
      <c r="I433" s="6" t="n">
        <f aca="false">(3.14*POWER(H433,2)*0.25*G433)</f>
        <v>983.34752</v>
      </c>
      <c r="J433" s="6" t="n">
        <f aca="false">B433-C433/(2*10^5/1.8467)</f>
        <v>8.4315133385</v>
      </c>
      <c r="K433" s="24" t="n">
        <f aca="false">G433-J433</f>
        <v>6.3684866615</v>
      </c>
      <c r="L433" s="6" t="n">
        <f aca="false">I433/K433</f>
        <v>154.408350408382</v>
      </c>
      <c r="M433" s="29" t="n">
        <f aca="false">C433/L433</f>
        <v>501.067460376158</v>
      </c>
      <c r="N433" s="17" t="n">
        <f aca="false">J433/G433</f>
        <v>0.569696847195946</v>
      </c>
      <c r="O433" s="18" t="n">
        <f aca="false">LN(L433/(3.14*H433^2/4))</f>
        <v>0.843265312173828</v>
      </c>
    </row>
    <row r="434" customFormat="false" ht="14.25" hidden="false" customHeight="false" outlineLevel="0" collapsed="false">
      <c r="A434" s="27" t="n">
        <v>42</v>
      </c>
      <c r="B434" s="27" t="n">
        <v>9.1666</v>
      </c>
      <c r="C434" s="28" t="n">
        <v>77650</v>
      </c>
      <c r="G434" s="20" t="n">
        <f aca="false">$G$11</f>
        <v>14.8</v>
      </c>
      <c r="H434" s="20" t="n">
        <f aca="false">$H$11</f>
        <v>9.2</v>
      </c>
      <c r="I434" s="6" t="n">
        <f aca="false">(3.14*POWER(H434,2)*0.25*G434)</f>
        <v>983.34752</v>
      </c>
      <c r="J434" s="6" t="n">
        <f aca="false">B434-C434/(2*10^5/1.8467)</f>
        <v>8.449618725</v>
      </c>
      <c r="K434" s="24" t="n">
        <f aca="false">G434-J434</f>
        <v>6.350381275</v>
      </c>
      <c r="L434" s="6" t="n">
        <f aca="false">I434/K434</f>
        <v>154.848579544541</v>
      </c>
      <c r="M434" s="29" t="n">
        <f aca="false">C434/L434</f>
        <v>501.457618974572</v>
      </c>
      <c r="N434" s="17" t="n">
        <f aca="false">J434/G434</f>
        <v>0.570920184121622</v>
      </c>
      <c r="O434" s="18" t="n">
        <f aca="false">LN(L434/(3.14*H434^2/4))</f>
        <v>0.84611232636091</v>
      </c>
    </row>
    <row r="435" customFormat="false" ht="14.25" hidden="false" customHeight="false" outlineLevel="0" collapsed="false">
      <c r="A435" s="27" t="n">
        <v>42.1</v>
      </c>
      <c r="B435" s="27" t="n">
        <v>9.1869</v>
      </c>
      <c r="C435" s="28" t="n">
        <v>77988</v>
      </c>
      <c r="G435" s="20" t="n">
        <f aca="false">$G$11</f>
        <v>14.8</v>
      </c>
      <c r="H435" s="20" t="n">
        <f aca="false">$H$11</f>
        <v>9.2</v>
      </c>
      <c r="I435" s="6" t="n">
        <f aca="false">(3.14*POWER(H435,2)*0.25*G435)</f>
        <v>983.34752</v>
      </c>
      <c r="J435" s="6" t="n">
        <f aca="false">B435-C435/(2*10^5/1.8467)</f>
        <v>8.466797802</v>
      </c>
      <c r="K435" s="24" t="n">
        <f aca="false">G435-J435</f>
        <v>6.333202198</v>
      </c>
      <c r="L435" s="6" t="n">
        <f aca="false">I435/K435</f>
        <v>155.268612821258</v>
      </c>
      <c r="M435" s="29" t="n">
        <f aca="false">C435/L435</f>
        <v>502.277946475753</v>
      </c>
      <c r="N435" s="17" t="n">
        <f aca="false">J435/G435</f>
        <v>0.572080932567568</v>
      </c>
      <c r="O435" s="18" t="n">
        <f aca="false">LN(L435/(3.14*H435^2/4))</f>
        <v>0.84882119606505</v>
      </c>
    </row>
    <row r="436" customFormat="false" ht="14.25" hidden="false" customHeight="false" outlineLevel="0" collapsed="false">
      <c r="A436" s="27" t="n">
        <v>42.2</v>
      </c>
      <c r="B436" s="27" t="n">
        <v>9.2075</v>
      </c>
      <c r="C436" s="28" t="n">
        <v>78199</v>
      </c>
      <c r="G436" s="20" t="n">
        <f aca="false">$G$11</f>
        <v>14.8</v>
      </c>
      <c r="H436" s="20" t="n">
        <f aca="false">$H$11</f>
        <v>9.2</v>
      </c>
      <c r="I436" s="6" t="n">
        <f aca="false">(3.14*POWER(H436,2)*0.25*G436)</f>
        <v>983.34752</v>
      </c>
      <c r="J436" s="6" t="n">
        <f aca="false">B436-C436/(2*10^5/1.8467)</f>
        <v>8.4854495335</v>
      </c>
      <c r="K436" s="24" t="n">
        <f aca="false">G436-J436</f>
        <v>6.3145504665</v>
      </c>
      <c r="L436" s="6" t="n">
        <f aca="false">I436/K436</f>
        <v>155.727240635238</v>
      </c>
      <c r="M436" s="29" t="n">
        <f aca="false">C436/L436</f>
        <v>502.15363529857</v>
      </c>
      <c r="N436" s="17" t="n">
        <f aca="false">J436/G436</f>
        <v>0.573341184695946</v>
      </c>
      <c r="O436" s="18" t="n">
        <f aca="false">LN(L436/(3.14*H436^2/4))</f>
        <v>0.851770612537019</v>
      </c>
    </row>
    <row r="437" customFormat="false" ht="14.25" hidden="false" customHeight="false" outlineLevel="0" collapsed="false">
      <c r="A437" s="27" t="n">
        <v>42.3</v>
      </c>
      <c r="B437" s="27" t="n">
        <v>9.2281</v>
      </c>
      <c r="C437" s="28" t="n">
        <v>78618</v>
      </c>
      <c r="G437" s="20" t="n">
        <f aca="false">$G$11</f>
        <v>14.8</v>
      </c>
      <c r="H437" s="20" t="n">
        <f aca="false">$H$11</f>
        <v>9.2</v>
      </c>
      <c r="I437" s="6" t="n">
        <f aca="false">(3.14*POWER(H437,2)*0.25*G437)</f>
        <v>983.34752</v>
      </c>
      <c r="J437" s="6" t="n">
        <f aca="false">B437-C437/(2*10^5/1.8467)</f>
        <v>8.502180697</v>
      </c>
      <c r="K437" s="24" t="n">
        <f aca="false">G437-J437</f>
        <v>6.297819303</v>
      </c>
      <c r="L437" s="6" t="n">
        <f aca="false">I437/K437</f>
        <v>156.140954938414</v>
      </c>
      <c r="M437" s="29" t="n">
        <f aca="false">C437/L437</f>
        <v>503.506591406519</v>
      </c>
      <c r="N437" s="17" t="n">
        <f aca="false">J437/G437</f>
        <v>0.574471668716216</v>
      </c>
      <c r="O437" s="18" t="n">
        <f aca="false">LN(L437/(3.14*H437^2/4))</f>
        <v>0.854423749674637</v>
      </c>
    </row>
    <row r="438" customFormat="false" ht="14.25" hidden="false" customHeight="false" outlineLevel="0" collapsed="false">
      <c r="A438" s="27" t="n">
        <v>42.4</v>
      </c>
      <c r="B438" s="27" t="n">
        <v>9.2487</v>
      </c>
      <c r="C438" s="28" t="n">
        <v>78792</v>
      </c>
      <c r="G438" s="20" t="n">
        <f aca="false">$G$11</f>
        <v>14.8</v>
      </c>
      <c r="H438" s="20" t="n">
        <f aca="false">$H$11</f>
        <v>9.2</v>
      </c>
      <c r="I438" s="6" t="n">
        <f aca="false">(3.14*POWER(H438,2)*0.25*G438)</f>
        <v>983.34752</v>
      </c>
      <c r="J438" s="6" t="n">
        <f aca="false">B438-C438/(2*10^5/1.8467)</f>
        <v>8.521174068</v>
      </c>
      <c r="K438" s="24" t="n">
        <f aca="false">G438-J438</f>
        <v>6.278825932</v>
      </c>
      <c r="L438" s="6" t="n">
        <f aca="false">I438/K438</f>
        <v>156.613279401229</v>
      </c>
      <c r="M438" s="29" t="n">
        <f aca="false">C438/L438</f>
        <v>503.099100543971</v>
      </c>
      <c r="N438" s="17" t="n">
        <f aca="false">J438/G438</f>
        <v>0.575755004594595</v>
      </c>
      <c r="O438" s="18" t="n">
        <f aca="false">LN(L438/(3.14*H438^2/4))</f>
        <v>0.857444171271131</v>
      </c>
    </row>
    <row r="439" customFormat="false" ht="14.25" hidden="false" customHeight="false" outlineLevel="0" collapsed="false">
      <c r="A439" s="27" t="n">
        <v>42.5</v>
      </c>
      <c r="B439" s="27" t="n">
        <v>9.2694</v>
      </c>
      <c r="C439" s="28" t="n">
        <v>79063</v>
      </c>
      <c r="G439" s="20" t="n">
        <f aca="false">$G$11</f>
        <v>14.8</v>
      </c>
      <c r="H439" s="20" t="n">
        <f aca="false">$H$11</f>
        <v>9.2</v>
      </c>
      <c r="I439" s="6" t="n">
        <f aca="false">(3.14*POWER(H439,2)*0.25*G439)</f>
        <v>983.34752</v>
      </c>
      <c r="J439" s="6" t="n">
        <f aca="false">B439-C439/(2*10^5/1.8467)</f>
        <v>8.5393717895</v>
      </c>
      <c r="K439" s="24" t="n">
        <f aca="false">G439-J439</f>
        <v>6.2606282105</v>
      </c>
      <c r="L439" s="6" t="n">
        <f aca="false">I439/K439</f>
        <v>157.068506056753</v>
      </c>
      <c r="M439" s="29" t="n">
        <f aca="false">C439/L439</f>
        <v>503.366346219861</v>
      </c>
      <c r="N439" s="17" t="n">
        <f aca="false">J439/G439</f>
        <v>0.576984580371622</v>
      </c>
      <c r="O439" s="18" t="n">
        <f aca="false">LN(L439/(3.14*H439^2/4))</f>
        <v>0.860346647578083</v>
      </c>
    </row>
    <row r="440" customFormat="false" ht="14.25" hidden="false" customHeight="false" outlineLevel="0" collapsed="false">
      <c r="A440" s="27" t="n">
        <v>42.6</v>
      </c>
      <c r="B440" s="27" t="n">
        <v>9.2901</v>
      </c>
      <c r="C440" s="28" t="n">
        <v>79354</v>
      </c>
      <c r="G440" s="20" t="n">
        <f aca="false">$G$11</f>
        <v>14.8</v>
      </c>
      <c r="H440" s="20" t="n">
        <f aca="false">$H$11</f>
        <v>9.2</v>
      </c>
      <c r="I440" s="6" t="n">
        <f aca="false">(3.14*POWER(H440,2)*0.25*G440)</f>
        <v>983.34752</v>
      </c>
      <c r="J440" s="6" t="n">
        <f aca="false">B440-C440/(2*10^5/1.8467)</f>
        <v>8.557384841</v>
      </c>
      <c r="K440" s="24" t="n">
        <f aca="false">G440-J440</f>
        <v>6.242615159</v>
      </c>
      <c r="L440" s="6" t="n">
        <f aca="false">I440/K440</f>
        <v>157.521726865111</v>
      </c>
      <c r="M440" s="29" t="n">
        <f aca="false">C440/L440</f>
        <v>503.76542702552</v>
      </c>
      <c r="N440" s="17" t="n">
        <f aca="false">J440/G440</f>
        <v>0.578201678445946</v>
      </c>
      <c r="O440" s="18" t="n">
        <f aca="false">LN(L440/(3.14*H440^2/4))</f>
        <v>0.86322799019134</v>
      </c>
    </row>
    <row r="441" customFormat="false" ht="14.25" hidden="false" customHeight="false" outlineLevel="0" collapsed="false">
      <c r="A441" s="27" t="n">
        <v>42.7</v>
      </c>
      <c r="B441" s="27" t="n">
        <v>9.3111</v>
      </c>
      <c r="C441" s="28" t="n">
        <v>79844</v>
      </c>
      <c r="G441" s="20" t="n">
        <f aca="false">$G$11</f>
        <v>14.8</v>
      </c>
      <c r="H441" s="20" t="n">
        <f aca="false">$H$11</f>
        <v>9.2</v>
      </c>
      <c r="I441" s="6" t="n">
        <f aca="false">(3.14*POWER(H441,2)*0.25*G441)</f>
        <v>983.34752</v>
      </c>
      <c r="J441" s="6" t="n">
        <f aca="false">B441-C441/(2*10^5/1.8467)</f>
        <v>8.573860426</v>
      </c>
      <c r="K441" s="24" t="n">
        <f aca="false">G441-J441</f>
        <v>6.226139574</v>
      </c>
      <c r="L441" s="6" t="n">
        <f aca="false">I441/K441</f>
        <v>157.93856021256</v>
      </c>
      <c r="M441" s="29" t="n">
        <f aca="false">C441/L441</f>
        <v>505.538355500664</v>
      </c>
      <c r="N441" s="17" t="n">
        <f aca="false">J441/G441</f>
        <v>0.579314893648649</v>
      </c>
      <c r="O441" s="18" t="n">
        <f aca="false">LN(L441/(3.14*H441^2/4))</f>
        <v>0.865870691077099</v>
      </c>
    </row>
    <row r="442" customFormat="false" ht="14.25" hidden="false" customHeight="false" outlineLevel="0" collapsed="false">
      <c r="A442" s="27" t="n">
        <v>42.8</v>
      </c>
      <c r="B442" s="27" t="n">
        <v>9.3318</v>
      </c>
      <c r="C442" s="28" t="n">
        <v>79960</v>
      </c>
      <c r="G442" s="20" t="n">
        <f aca="false">$G$11</f>
        <v>14.8</v>
      </c>
      <c r="H442" s="20" t="n">
        <f aca="false">$H$11</f>
        <v>9.2</v>
      </c>
      <c r="I442" s="6" t="n">
        <f aca="false">(3.14*POWER(H442,2)*0.25*G442)</f>
        <v>983.34752</v>
      </c>
      <c r="J442" s="6" t="n">
        <f aca="false">B442-C442/(2*10^5/1.8467)</f>
        <v>8.59348934</v>
      </c>
      <c r="K442" s="24" t="n">
        <f aca="false">G442-J442</f>
        <v>6.20651066</v>
      </c>
      <c r="L442" s="6" t="n">
        <f aca="false">I442/K442</f>
        <v>158.438061878718</v>
      </c>
      <c r="M442" s="29" t="n">
        <f aca="false">C442/L442</f>
        <v>504.67671121355</v>
      </c>
      <c r="N442" s="17" t="n">
        <f aca="false">J442/G442</f>
        <v>0.580641171621622</v>
      </c>
      <c r="O442" s="18" t="n">
        <f aca="false">LN(L442/(3.14*H442^2/4))</f>
        <v>0.869028333243502</v>
      </c>
    </row>
    <row r="443" customFormat="false" ht="14.25" hidden="false" customHeight="false" outlineLevel="0" collapsed="false">
      <c r="A443" s="27" t="n">
        <v>42.9</v>
      </c>
      <c r="B443" s="27" t="n">
        <v>9.3525</v>
      </c>
      <c r="C443" s="28" t="n">
        <v>80300</v>
      </c>
      <c r="G443" s="20" t="n">
        <f aca="false">$G$11</f>
        <v>14.8</v>
      </c>
      <c r="H443" s="20" t="n">
        <f aca="false">$H$11</f>
        <v>9.2</v>
      </c>
      <c r="I443" s="6" t="n">
        <f aca="false">(3.14*POWER(H443,2)*0.25*G443)</f>
        <v>983.34752</v>
      </c>
      <c r="J443" s="6" t="n">
        <f aca="false">B443-C443/(2*10^5/1.8467)</f>
        <v>8.61104995</v>
      </c>
      <c r="K443" s="24" t="n">
        <f aca="false">G443-J443</f>
        <v>6.18895005</v>
      </c>
      <c r="L443" s="6" t="n">
        <f aca="false">I443/K443</f>
        <v>158.887616163585</v>
      </c>
      <c r="M443" s="29" t="n">
        <f aca="false">C443/L443</f>
        <v>505.388663628297</v>
      </c>
      <c r="N443" s="17" t="n">
        <f aca="false">J443/G443</f>
        <v>0.581827699324324</v>
      </c>
      <c r="O443" s="18" t="n">
        <f aca="false">LN(L443/(3.14*H443^2/4))</f>
        <v>0.871861728816136</v>
      </c>
    </row>
    <row r="444" customFormat="false" ht="14.25" hidden="false" customHeight="false" outlineLevel="0" collapsed="false">
      <c r="A444" s="27" t="n">
        <v>43</v>
      </c>
      <c r="B444" s="27" t="n">
        <v>9.3731</v>
      </c>
      <c r="C444" s="28" t="n">
        <v>80518</v>
      </c>
      <c r="G444" s="20" t="n">
        <f aca="false">$G$11</f>
        <v>14.8</v>
      </c>
      <c r="H444" s="20" t="n">
        <f aca="false">$H$11</f>
        <v>9.2</v>
      </c>
      <c r="I444" s="6" t="n">
        <f aca="false">(3.14*POWER(H444,2)*0.25*G444)</f>
        <v>983.34752</v>
      </c>
      <c r="J444" s="6" t="n">
        <f aca="false">B444-C444/(2*10^5/1.8467)</f>
        <v>8.629637047</v>
      </c>
      <c r="K444" s="24" t="n">
        <f aca="false">G444-J444</f>
        <v>6.170362953</v>
      </c>
      <c r="L444" s="6" t="n">
        <f aca="false">I444/K444</f>
        <v>159.366236231193</v>
      </c>
      <c r="M444" s="29" t="n">
        <f aca="false">C444/L444</f>
        <v>505.238762639737</v>
      </c>
      <c r="N444" s="17" t="n">
        <f aca="false">J444/G444</f>
        <v>0.583083584256757</v>
      </c>
      <c r="O444" s="18" t="n">
        <f aca="false">LN(L444/(3.14*H444^2/4))</f>
        <v>0.874869519137217</v>
      </c>
    </row>
    <row r="445" customFormat="false" ht="14.25" hidden="false" customHeight="false" outlineLevel="0" collapsed="false">
      <c r="A445" s="27" t="n">
        <v>43.1</v>
      </c>
      <c r="B445" s="27" t="n">
        <v>9.3939</v>
      </c>
      <c r="C445" s="28" t="n">
        <v>80813</v>
      </c>
      <c r="G445" s="20" t="n">
        <f aca="false">$G$11</f>
        <v>14.8</v>
      </c>
      <c r="H445" s="20" t="n">
        <f aca="false">$H$11</f>
        <v>9.2</v>
      </c>
      <c r="I445" s="6" t="n">
        <f aca="false">(3.14*POWER(H445,2)*0.25*G445)</f>
        <v>983.34752</v>
      </c>
      <c r="J445" s="6" t="n">
        <f aca="false">B445-C445/(2*10^5/1.8467)</f>
        <v>8.6477131645</v>
      </c>
      <c r="K445" s="24" t="n">
        <f aca="false">G445-J445</f>
        <v>6.1522868355</v>
      </c>
      <c r="L445" s="6" t="n">
        <f aca="false">I445/K445</f>
        <v>159.834472334072</v>
      </c>
      <c r="M445" s="29" t="n">
        <f aca="false">C445/L445</f>
        <v>505.604321895541</v>
      </c>
      <c r="N445" s="17" t="n">
        <f aca="false">J445/G445</f>
        <v>0.584304943547297</v>
      </c>
      <c r="O445" s="18" t="n">
        <f aca="false">LN(L445/(3.14*H445^2/4))</f>
        <v>0.87780332489745</v>
      </c>
    </row>
    <row r="446" customFormat="false" ht="14.25" hidden="false" customHeight="false" outlineLevel="0" collapsed="false">
      <c r="A446" s="27" t="n">
        <v>43.2</v>
      </c>
      <c r="B446" s="27" t="n">
        <v>9.4146</v>
      </c>
      <c r="C446" s="28" t="n">
        <v>81109</v>
      </c>
      <c r="G446" s="20" t="n">
        <f aca="false">$G$11</f>
        <v>14.8</v>
      </c>
      <c r="H446" s="20" t="n">
        <f aca="false">$H$11</f>
        <v>9.2</v>
      </c>
      <c r="I446" s="6" t="n">
        <f aca="false">(3.14*POWER(H446,2)*0.25*G446)</f>
        <v>983.34752</v>
      </c>
      <c r="J446" s="6" t="n">
        <f aca="false">B446-C446/(2*10^5/1.8467)</f>
        <v>8.6656800485</v>
      </c>
      <c r="K446" s="24" t="n">
        <f aca="false">G446-J446</f>
        <v>6.1343199515</v>
      </c>
      <c r="L446" s="6" t="n">
        <f aca="false">I446/K446</f>
        <v>160.30261345588</v>
      </c>
      <c r="M446" s="29" t="n">
        <f aca="false">C446/L446</f>
        <v>505.974283584112</v>
      </c>
      <c r="N446" s="17" t="n">
        <f aca="false">J446/G446</f>
        <v>0.585518922195946</v>
      </c>
      <c r="O446" s="18" t="n">
        <f aca="false">LN(L446/(3.14*H446^2/4))</f>
        <v>0.88072795610248</v>
      </c>
    </row>
    <row r="447" customFormat="false" ht="14.25" hidden="false" customHeight="false" outlineLevel="0" collapsed="false">
      <c r="A447" s="27" t="n">
        <v>43.3</v>
      </c>
      <c r="B447" s="27" t="n">
        <v>9.435</v>
      </c>
      <c r="C447" s="28" t="n">
        <v>81387</v>
      </c>
      <c r="G447" s="20" t="n">
        <f aca="false">$G$11</f>
        <v>14.8</v>
      </c>
      <c r="H447" s="20" t="n">
        <f aca="false">$H$11</f>
        <v>9.2</v>
      </c>
      <c r="I447" s="6" t="n">
        <f aca="false">(3.14*POWER(H447,2)*0.25*G447)</f>
        <v>983.34752</v>
      </c>
      <c r="J447" s="6" t="n">
        <f aca="false">B447-C447/(2*10^5/1.8467)</f>
        <v>8.6835131355</v>
      </c>
      <c r="K447" s="24" t="n">
        <f aca="false">G447-J447</f>
        <v>6.1164868645</v>
      </c>
      <c r="L447" s="6" t="n">
        <f aca="false">I447/K447</f>
        <v>160.76998803142</v>
      </c>
      <c r="M447" s="29" t="n">
        <f aca="false">C447/L447</f>
        <v>506.232543751228</v>
      </c>
      <c r="N447" s="17" t="n">
        <f aca="false">J447/G447</f>
        <v>0.586723860506757</v>
      </c>
      <c r="O447" s="18" t="n">
        <f aca="false">LN(L447/(3.14*H447^2/4))</f>
        <v>0.883639290819246</v>
      </c>
    </row>
    <row r="448" customFormat="false" ht="14.25" hidden="false" customHeight="false" outlineLevel="0" collapsed="false">
      <c r="A448" s="27" t="n">
        <v>43.4</v>
      </c>
      <c r="B448" s="27" t="n">
        <v>9.4555</v>
      </c>
      <c r="C448" s="28" t="n">
        <v>81684</v>
      </c>
      <c r="G448" s="20" t="n">
        <f aca="false">$G$11</f>
        <v>14.8</v>
      </c>
      <c r="H448" s="20" t="n">
        <f aca="false">$H$11</f>
        <v>9.2</v>
      </c>
      <c r="I448" s="6" t="n">
        <f aca="false">(3.14*POWER(H448,2)*0.25*G448)</f>
        <v>983.34752</v>
      </c>
      <c r="J448" s="6" t="n">
        <f aca="false">B448-C448/(2*10^5/1.8467)</f>
        <v>8.701270786</v>
      </c>
      <c r="K448" s="24" t="n">
        <f aca="false">G448-J448</f>
        <v>6.098729214</v>
      </c>
      <c r="L448" s="6" t="n">
        <f aca="false">I448/K448</f>
        <v>161.238101495418</v>
      </c>
      <c r="M448" s="29" t="n">
        <f aca="false">C448/L448</f>
        <v>506.604823812823</v>
      </c>
      <c r="N448" s="17" t="n">
        <f aca="false">J448/G448</f>
        <v>0.587923701756757</v>
      </c>
      <c r="O448" s="18" t="n">
        <f aca="false">LN(L448/(3.14*H448^2/4))</f>
        <v>0.886546756867361</v>
      </c>
    </row>
    <row r="449" customFormat="false" ht="14.25" hidden="false" customHeight="false" outlineLevel="0" collapsed="false">
      <c r="A449" s="27" t="n">
        <v>43.5</v>
      </c>
      <c r="B449" s="27" t="n">
        <v>9.4767</v>
      </c>
      <c r="C449" s="28" t="n">
        <v>81995</v>
      </c>
      <c r="G449" s="20" t="n">
        <f aca="false">$G$11</f>
        <v>14.8</v>
      </c>
      <c r="H449" s="20" t="n">
        <f aca="false">$H$11</f>
        <v>9.2</v>
      </c>
      <c r="I449" s="6" t="n">
        <f aca="false">(3.14*POWER(H449,2)*0.25*G449)</f>
        <v>983.34752</v>
      </c>
      <c r="J449" s="6" t="n">
        <f aca="false">B449-C449/(2*10^5/1.8467)</f>
        <v>8.7195991675</v>
      </c>
      <c r="K449" s="24" t="n">
        <f aca="false">G449-J449</f>
        <v>6.0804008325</v>
      </c>
      <c r="L449" s="6" t="n">
        <f aca="false">I449/K449</f>
        <v>161.724127584479</v>
      </c>
      <c r="M449" s="29" t="n">
        <f aca="false">C449/L449</f>
        <v>507.00536292687</v>
      </c>
      <c r="N449" s="17" t="n">
        <f aca="false">J449/G449</f>
        <v>0.589162105912162</v>
      </c>
      <c r="O449" s="18" t="n">
        <f aca="false">LN(L449/(3.14*H449^2/4))</f>
        <v>0.889556560567017</v>
      </c>
    </row>
    <row r="450" customFormat="false" ht="14.25" hidden="false" customHeight="false" outlineLevel="0" collapsed="false">
      <c r="A450" s="27" t="n">
        <v>43.6</v>
      </c>
      <c r="B450" s="27" t="n">
        <v>9.4974</v>
      </c>
      <c r="C450" s="28" t="n">
        <v>82408</v>
      </c>
      <c r="G450" s="20" t="n">
        <f aca="false">$G$11</f>
        <v>14.8</v>
      </c>
      <c r="H450" s="20" t="n">
        <f aca="false">$H$11</f>
        <v>9.2</v>
      </c>
      <c r="I450" s="6" t="n">
        <f aca="false">(3.14*POWER(H450,2)*0.25*G450)</f>
        <v>983.34752</v>
      </c>
      <c r="J450" s="6" t="n">
        <f aca="false">B450-C450/(2*10^5/1.8467)</f>
        <v>8.736485732</v>
      </c>
      <c r="K450" s="24" t="n">
        <f aca="false">G450-J450</f>
        <v>6.063514268</v>
      </c>
      <c r="L450" s="6" t="n">
        <f aca="false">I450/K450</f>
        <v>162.174520671879</v>
      </c>
      <c r="M450" s="29" t="n">
        <f aca="false">C450/L450</f>
        <v>508.143940605397</v>
      </c>
      <c r="N450" s="17" t="n">
        <f aca="false">J450/G450</f>
        <v>0.59030309</v>
      </c>
      <c r="O450" s="18" t="n">
        <f aca="false">LN(L450/(3.14*H450^2/4))</f>
        <v>0.892337636561732</v>
      </c>
    </row>
    <row r="451" customFormat="false" ht="14.25" hidden="false" customHeight="false" outlineLevel="0" collapsed="false">
      <c r="A451" s="27" t="n">
        <v>43.7</v>
      </c>
      <c r="B451" s="27" t="n">
        <v>9.5181</v>
      </c>
      <c r="C451" s="28" t="n">
        <v>82592</v>
      </c>
      <c r="G451" s="20" t="n">
        <f aca="false">$G$11</f>
        <v>14.8</v>
      </c>
      <c r="H451" s="20" t="n">
        <f aca="false">$H$11</f>
        <v>9.2</v>
      </c>
      <c r="I451" s="6" t="n">
        <f aca="false">(3.14*POWER(H451,2)*0.25*G451)</f>
        <v>983.34752</v>
      </c>
      <c r="J451" s="6" t="n">
        <f aca="false">B451-C451/(2*10^5/1.8467)</f>
        <v>8.755486768</v>
      </c>
      <c r="K451" s="24" t="n">
        <f aca="false">G451-J451</f>
        <v>6.044513232</v>
      </c>
      <c r="L451" s="6" t="n">
        <f aca="false">I451/K451</f>
        <v>162.684319192835</v>
      </c>
      <c r="M451" s="29" t="n">
        <f aca="false">C451/L451</f>
        <v>507.682611389861</v>
      </c>
      <c r="N451" s="17" t="n">
        <f aca="false">J451/G451</f>
        <v>0.591586943783784</v>
      </c>
      <c r="O451" s="18" t="n">
        <f aca="false">LN(L451/(3.14*H451^2/4))</f>
        <v>0.89547622401503</v>
      </c>
    </row>
    <row r="452" customFormat="false" ht="14.25" hidden="false" customHeight="false" outlineLevel="0" collapsed="false">
      <c r="A452" s="27" t="n">
        <v>43.8</v>
      </c>
      <c r="B452" s="27" t="n">
        <v>9.5388</v>
      </c>
      <c r="C452" s="28" t="n">
        <v>82900</v>
      </c>
      <c r="G452" s="20" t="n">
        <f aca="false">$G$11</f>
        <v>14.8</v>
      </c>
      <c r="H452" s="20" t="n">
        <f aca="false">$H$11</f>
        <v>9.2</v>
      </c>
      <c r="I452" s="6" t="n">
        <f aca="false">(3.14*POWER(H452,2)*0.25*G452)</f>
        <v>983.34752</v>
      </c>
      <c r="J452" s="6" t="n">
        <f aca="false">B452-C452/(2*10^5/1.8467)</f>
        <v>8.77334285</v>
      </c>
      <c r="K452" s="24" t="n">
        <f aca="false">G452-J452</f>
        <v>6.02665715</v>
      </c>
      <c r="L452" s="6" t="n">
        <f aca="false">I452/K452</f>
        <v>163.166328451254</v>
      </c>
      <c r="M452" s="29" t="n">
        <f aca="false">C452/L452</f>
        <v>508.070511770854</v>
      </c>
      <c r="N452" s="17" t="n">
        <f aca="false">J452/G452</f>
        <v>0.592793435810811</v>
      </c>
      <c r="O452" s="18" t="n">
        <f aca="false">LN(L452/(3.14*H452^2/4))</f>
        <v>0.898434693568316</v>
      </c>
    </row>
    <row r="453" customFormat="false" ht="14.25" hidden="false" customHeight="false" outlineLevel="0" collapsed="false">
      <c r="A453" s="27" t="n">
        <v>43.9</v>
      </c>
      <c r="B453" s="27" t="n">
        <v>9.5591</v>
      </c>
      <c r="C453" s="28" t="n">
        <v>83380</v>
      </c>
      <c r="G453" s="20" t="n">
        <f aca="false">$G$11</f>
        <v>14.8</v>
      </c>
      <c r="H453" s="20" t="n">
        <f aca="false">$H$11</f>
        <v>9.2</v>
      </c>
      <c r="I453" s="6" t="n">
        <f aca="false">(3.14*POWER(H453,2)*0.25*G453)</f>
        <v>983.34752</v>
      </c>
      <c r="J453" s="6" t="n">
        <f aca="false">B453-C453/(2*10^5/1.8467)</f>
        <v>8.78921077</v>
      </c>
      <c r="K453" s="24" t="n">
        <f aca="false">G453-J453</f>
        <v>6.01078923</v>
      </c>
      <c r="L453" s="6" t="n">
        <f aca="false">I453/K453</f>
        <v>163.59707226001</v>
      </c>
      <c r="M453" s="29" t="n">
        <f aca="false">C453/L453</f>
        <v>509.666822566858</v>
      </c>
      <c r="N453" s="17" t="n">
        <f aca="false">J453/G453</f>
        <v>0.593865592567568</v>
      </c>
      <c r="O453" s="18" t="n">
        <f aca="false">LN(L453/(3.14*H453^2/4))</f>
        <v>0.901071121377046</v>
      </c>
    </row>
    <row r="454" customFormat="false" ht="14.25" hidden="false" customHeight="false" outlineLevel="0" collapsed="false">
      <c r="A454" s="27" t="n">
        <v>44</v>
      </c>
      <c r="B454" s="27" t="n">
        <v>9.5799</v>
      </c>
      <c r="C454" s="28" t="n">
        <v>83706</v>
      </c>
      <c r="G454" s="20" t="n">
        <f aca="false">$G$11</f>
        <v>14.8</v>
      </c>
      <c r="H454" s="20" t="n">
        <f aca="false">$H$11</f>
        <v>9.2</v>
      </c>
      <c r="I454" s="6" t="n">
        <f aca="false">(3.14*POWER(H454,2)*0.25*G454)</f>
        <v>983.34752</v>
      </c>
      <c r="J454" s="6" t="n">
        <f aca="false">B454-C454/(2*10^5/1.8467)</f>
        <v>8.807000649</v>
      </c>
      <c r="K454" s="24" t="n">
        <f aca="false">G454-J454</f>
        <v>5.992999351</v>
      </c>
      <c r="L454" s="6" t="n">
        <f aca="false">I454/K454</f>
        <v>164.082700899328</v>
      </c>
      <c r="M454" s="29" t="n">
        <f aca="false">C454/L454</f>
        <v>510.145186184845</v>
      </c>
      <c r="N454" s="17" t="n">
        <f aca="false">J454/G454</f>
        <v>0.595067611418919</v>
      </c>
      <c r="O454" s="18" t="n">
        <f aca="false">LN(L454/(3.14*H454^2/4))</f>
        <v>0.904035167587036</v>
      </c>
    </row>
    <row r="455" customFormat="false" ht="14.25" hidden="false" customHeight="false" outlineLevel="0" collapsed="false">
      <c r="A455" s="27" t="n">
        <v>44.1</v>
      </c>
      <c r="B455" s="27" t="n">
        <v>9.6002</v>
      </c>
      <c r="C455" s="28" t="n">
        <v>83921</v>
      </c>
      <c r="G455" s="20" t="n">
        <f aca="false">$G$11</f>
        <v>14.8</v>
      </c>
      <c r="H455" s="20" t="n">
        <f aca="false">$H$11</f>
        <v>9.2</v>
      </c>
      <c r="I455" s="6" t="n">
        <f aca="false">(3.14*POWER(H455,2)*0.25*G455)</f>
        <v>983.34752</v>
      </c>
      <c r="J455" s="6" t="n">
        <f aca="false">B455-C455/(2*10^5/1.8467)</f>
        <v>8.8253154465</v>
      </c>
      <c r="K455" s="24" t="n">
        <f aca="false">G455-J455</f>
        <v>5.9746845535</v>
      </c>
      <c r="L455" s="6" t="n">
        <f aca="false">I455/K455</f>
        <v>164.585679996101</v>
      </c>
      <c r="M455" s="29" t="n">
        <f aca="false">C455/L455</f>
        <v>509.892476684411</v>
      </c>
      <c r="N455" s="17" t="n">
        <f aca="false">J455/G455</f>
        <v>0.596305097736486</v>
      </c>
      <c r="O455" s="18" t="n">
        <f aca="false">LN(L455/(3.14*H455^2/4))</f>
        <v>0.907095878739473</v>
      </c>
    </row>
    <row r="456" customFormat="false" ht="14.25" hidden="false" customHeight="false" outlineLevel="0" collapsed="false">
      <c r="A456" s="27" t="n">
        <v>44.2</v>
      </c>
      <c r="B456" s="27" t="n">
        <v>9.6206</v>
      </c>
      <c r="C456" s="28" t="n">
        <v>84266</v>
      </c>
      <c r="G456" s="20" t="n">
        <f aca="false">$G$11</f>
        <v>14.8</v>
      </c>
      <c r="H456" s="20" t="n">
        <f aca="false">$H$11</f>
        <v>9.2</v>
      </c>
      <c r="I456" s="6" t="n">
        <f aca="false">(3.14*POWER(H456,2)*0.25*G456)</f>
        <v>983.34752</v>
      </c>
      <c r="J456" s="6" t="n">
        <f aca="false">B456-C456/(2*10^5/1.8467)</f>
        <v>8.842529889</v>
      </c>
      <c r="K456" s="24" t="n">
        <f aca="false">G456-J456</f>
        <v>5.957470111</v>
      </c>
      <c r="L456" s="6" t="n">
        <f aca="false">I456/K456</f>
        <v>165.061259507509</v>
      </c>
      <c r="M456" s="29" t="n">
        <f aca="false">C456/L456</f>
        <v>510.51349209029</v>
      </c>
      <c r="N456" s="17" t="n">
        <f aca="false">J456/G456</f>
        <v>0.597468235743243</v>
      </c>
      <c r="O456" s="18" t="n">
        <f aca="false">LN(L456/(3.14*H456^2/4))</f>
        <v>0.909981267829242</v>
      </c>
    </row>
    <row r="457" customFormat="false" ht="14.25" hidden="false" customHeight="false" outlineLevel="0" collapsed="false">
      <c r="A457" s="27" t="n">
        <v>44.3</v>
      </c>
      <c r="B457" s="27" t="n">
        <v>9.6421</v>
      </c>
      <c r="C457" s="28" t="n">
        <v>84537</v>
      </c>
      <c r="G457" s="20" t="n">
        <f aca="false">$G$11</f>
        <v>14.8</v>
      </c>
      <c r="H457" s="20" t="n">
        <f aca="false">$H$11</f>
        <v>9.2</v>
      </c>
      <c r="I457" s="6" t="n">
        <f aca="false">(3.14*POWER(H457,2)*0.25*G457)</f>
        <v>983.34752</v>
      </c>
      <c r="J457" s="6" t="n">
        <f aca="false">B457-C457/(2*10^5/1.8467)</f>
        <v>8.8615276105</v>
      </c>
      <c r="K457" s="24" t="n">
        <f aca="false">G457-J457</f>
        <v>5.9384723895</v>
      </c>
      <c r="L457" s="6" t="n">
        <f aca="false">I457/K457</f>
        <v>165.589305717526</v>
      </c>
      <c r="M457" s="29" t="n">
        <f aca="false">C457/L457</f>
        <v>510.522099441672</v>
      </c>
      <c r="N457" s="17" t="n">
        <f aca="false">J457/G457</f>
        <v>0.598751865574324</v>
      </c>
      <c r="O457" s="18" t="n">
        <f aca="false">LN(L457/(3.14*H457^2/4))</f>
        <v>0.913175253955136</v>
      </c>
    </row>
    <row r="458" customFormat="false" ht="14.25" hidden="false" customHeight="false" outlineLevel="0" collapsed="false">
      <c r="A458" s="27" t="n">
        <v>44.4</v>
      </c>
      <c r="B458" s="27" t="n">
        <v>9.6624</v>
      </c>
      <c r="C458" s="28" t="n">
        <v>84870</v>
      </c>
      <c r="G458" s="20" t="n">
        <f aca="false">$G$11</f>
        <v>14.8</v>
      </c>
      <c r="H458" s="20" t="n">
        <f aca="false">$H$11</f>
        <v>9.2</v>
      </c>
      <c r="I458" s="6" t="n">
        <f aca="false">(3.14*POWER(H458,2)*0.25*G458)</f>
        <v>983.34752</v>
      </c>
      <c r="J458" s="6" t="n">
        <f aca="false">B458-C458/(2*10^5/1.8467)</f>
        <v>8.878752855</v>
      </c>
      <c r="K458" s="24" t="n">
        <f aca="false">G458-J458</f>
        <v>5.921247145</v>
      </c>
      <c r="L458" s="6" t="n">
        <f aca="false">I458/K458</f>
        <v>166.071014419716</v>
      </c>
      <c r="M458" s="29" t="n">
        <f aca="false">C458/L458</f>
        <v>511.04643574649</v>
      </c>
      <c r="N458" s="17" t="n">
        <f aca="false">J458/G458</f>
        <v>0.599915733445946</v>
      </c>
      <c r="O458" s="18" t="n">
        <f aca="false">LN(L458/(3.14*H458^2/4))</f>
        <v>0.916080087676067</v>
      </c>
    </row>
    <row r="459" customFormat="false" ht="14.25" hidden="false" customHeight="false" outlineLevel="0" collapsed="false">
      <c r="A459" s="27" t="n">
        <v>44.5</v>
      </c>
      <c r="B459" s="27" t="n">
        <v>9.683</v>
      </c>
      <c r="C459" s="28" t="n">
        <v>85300</v>
      </c>
      <c r="G459" s="20" t="n">
        <f aca="false">$G$11</f>
        <v>14.8</v>
      </c>
      <c r="H459" s="20" t="n">
        <f aca="false">$H$11</f>
        <v>9.2</v>
      </c>
      <c r="I459" s="6" t="n">
        <f aca="false">(3.14*POWER(H459,2)*0.25*G459)</f>
        <v>983.34752</v>
      </c>
      <c r="J459" s="6" t="n">
        <f aca="false">B459-C459/(2*10^5/1.8467)</f>
        <v>8.89538245</v>
      </c>
      <c r="K459" s="24" t="n">
        <f aca="false">G459-J459</f>
        <v>5.90461755</v>
      </c>
      <c r="L459" s="6" t="n">
        <f aca="false">I459/K459</f>
        <v>166.538732047091</v>
      </c>
      <c r="M459" s="29" t="n">
        <f aca="false">C459/L459</f>
        <v>512.193163425073</v>
      </c>
      <c r="N459" s="17" t="n">
        <f aca="false">J459/G459</f>
        <v>0.60103935472973</v>
      </c>
      <c r="O459" s="18" t="n">
        <f aca="false">LN(L459/(3.14*H459^2/4))</f>
        <v>0.918892500364712</v>
      </c>
    </row>
    <row r="460" customFormat="false" ht="14.25" hidden="false" customHeight="false" outlineLevel="0" collapsed="false">
      <c r="A460" s="27" t="n">
        <v>44.6</v>
      </c>
      <c r="B460" s="27" t="n">
        <v>9.7028</v>
      </c>
      <c r="C460" s="28" t="n">
        <v>85530</v>
      </c>
      <c r="G460" s="20" t="n">
        <f aca="false">$G$11</f>
        <v>14.8</v>
      </c>
      <c r="H460" s="20" t="n">
        <f aca="false">$H$11</f>
        <v>9.2</v>
      </c>
      <c r="I460" s="6" t="n">
        <f aca="false">(3.14*POWER(H460,2)*0.25*G460)</f>
        <v>983.34752</v>
      </c>
      <c r="J460" s="6" t="n">
        <f aca="false">B460-C460/(2*10^5/1.8467)</f>
        <v>8.913058745</v>
      </c>
      <c r="K460" s="24" t="n">
        <f aca="false">G460-J460</f>
        <v>5.886941255</v>
      </c>
      <c r="L460" s="6" t="n">
        <f aca="false">I460/K460</f>
        <v>167.038785917017</v>
      </c>
      <c r="M460" s="29" t="n">
        <f aca="false">C460/L460</f>
        <v>512.036767571397</v>
      </c>
      <c r="N460" s="17" t="n">
        <f aca="false">J460/G460</f>
        <v>0.602233698986487</v>
      </c>
      <c r="O460" s="18" t="n">
        <f aca="false">LN(L460/(3.14*H460^2/4))</f>
        <v>0.921890629540508</v>
      </c>
    </row>
    <row r="461" customFormat="false" ht="14.25" hidden="false" customHeight="false" outlineLevel="0" collapsed="false">
      <c r="A461" s="27" t="n">
        <v>44.7</v>
      </c>
      <c r="B461" s="27" t="n">
        <v>9.7235</v>
      </c>
      <c r="C461" s="28" t="n">
        <v>85700</v>
      </c>
      <c r="G461" s="20" t="n">
        <f aca="false">$G$11</f>
        <v>14.8</v>
      </c>
      <c r="H461" s="20" t="n">
        <f aca="false">$H$11</f>
        <v>9.2</v>
      </c>
      <c r="I461" s="6" t="n">
        <f aca="false">(3.14*POWER(H461,2)*0.25*G461)</f>
        <v>983.34752</v>
      </c>
      <c r="J461" s="6" t="n">
        <f aca="false">B461-C461/(2*10^5/1.8467)</f>
        <v>8.93218905</v>
      </c>
      <c r="K461" s="24" t="n">
        <f aca="false">G461-J461</f>
        <v>5.86781095</v>
      </c>
      <c r="L461" s="6" t="n">
        <f aca="false">I461/K461</f>
        <v>167.583367695239</v>
      </c>
      <c r="M461" s="29" t="n">
        <f aca="false">C461/L461</f>
        <v>511.387264611193</v>
      </c>
      <c r="N461" s="17" t="n">
        <f aca="false">J461/G461</f>
        <v>0.603526287162162</v>
      </c>
      <c r="O461" s="18" t="n">
        <f aca="false">LN(L461/(3.14*H461^2/4))</f>
        <v>0.925145538118064</v>
      </c>
    </row>
    <row r="462" customFormat="false" ht="14.25" hidden="false" customHeight="false" outlineLevel="0" collapsed="false">
      <c r="A462" s="27" t="n">
        <v>44.8</v>
      </c>
      <c r="B462" s="27" t="n">
        <v>9.7442</v>
      </c>
      <c r="C462" s="28" t="n">
        <v>86143</v>
      </c>
      <c r="G462" s="20" t="n">
        <f aca="false">$G$11</f>
        <v>14.8</v>
      </c>
      <c r="H462" s="20" t="n">
        <f aca="false">$H$11</f>
        <v>9.2</v>
      </c>
      <c r="I462" s="6" t="n">
        <f aca="false">(3.14*POWER(H462,2)*0.25*G462)</f>
        <v>983.34752</v>
      </c>
      <c r="J462" s="6" t="n">
        <f aca="false">B462-C462/(2*10^5/1.8467)</f>
        <v>8.9487986095</v>
      </c>
      <c r="K462" s="24" t="n">
        <f aca="false">G462-J462</f>
        <v>5.8512013905</v>
      </c>
      <c r="L462" s="6" t="n">
        <f aca="false">I462/K462</f>
        <v>168.059079558697</v>
      </c>
      <c r="M462" s="29" t="n">
        <f aca="false">C462/L462</f>
        <v>512.575697940278</v>
      </c>
      <c r="N462" s="17" t="n">
        <f aca="false">J462/G462</f>
        <v>0.604648554695946</v>
      </c>
      <c r="O462" s="18" t="n">
        <f aca="false">LN(L462/(3.14*H462^2/4))</f>
        <v>0.927980174713557</v>
      </c>
    </row>
    <row r="463" customFormat="false" ht="14.25" hidden="false" customHeight="false" outlineLevel="0" collapsed="false">
      <c r="A463" s="27" t="n">
        <v>44.9</v>
      </c>
      <c r="B463" s="27" t="n">
        <v>9.7648</v>
      </c>
      <c r="C463" s="28" t="n">
        <v>86618</v>
      </c>
      <c r="G463" s="20" t="n">
        <f aca="false">$G$11</f>
        <v>14.8</v>
      </c>
      <c r="H463" s="20" t="n">
        <f aca="false">$H$11</f>
        <v>9.2</v>
      </c>
      <c r="I463" s="6" t="n">
        <f aca="false">(3.14*POWER(H463,2)*0.25*G463)</f>
        <v>983.34752</v>
      </c>
      <c r="J463" s="6" t="n">
        <f aca="false">B463-C463/(2*10^5/1.8467)</f>
        <v>8.965012697</v>
      </c>
      <c r="K463" s="24" t="n">
        <f aca="false">G463-J463</f>
        <v>5.834987303</v>
      </c>
      <c r="L463" s="6" t="n">
        <f aca="false">I463/K463</f>
        <v>168.526077082365</v>
      </c>
      <c r="M463" s="29" t="n">
        <f aca="false">C463/L463</f>
        <v>513.973869798598</v>
      </c>
      <c r="N463" s="17" t="n">
        <f aca="false">J463/G463</f>
        <v>0.605744101148649</v>
      </c>
      <c r="O463" s="18" t="n">
        <f aca="false">LN(L463/(3.14*H463^2/4))</f>
        <v>0.930755091040773</v>
      </c>
    </row>
    <row r="464" customFormat="false" ht="14.25" hidden="false" customHeight="false" outlineLevel="0" collapsed="false">
      <c r="A464" s="27" t="n">
        <v>45</v>
      </c>
      <c r="B464" s="27" t="n">
        <v>9.785</v>
      </c>
      <c r="C464" s="28" t="n">
        <v>86954</v>
      </c>
      <c r="G464" s="20" t="n">
        <f aca="false">$G$11</f>
        <v>14.8</v>
      </c>
      <c r="H464" s="20" t="n">
        <f aca="false">$H$11</f>
        <v>9.2</v>
      </c>
      <c r="I464" s="6" t="n">
        <f aca="false">(3.14*POWER(H464,2)*0.25*G464)</f>
        <v>983.34752</v>
      </c>
      <c r="J464" s="6" t="n">
        <f aca="false">B464-C464/(2*10^5/1.8467)</f>
        <v>8.982110241</v>
      </c>
      <c r="K464" s="24" t="n">
        <f aca="false">G464-J464</f>
        <v>5.817889759</v>
      </c>
      <c r="L464" s="6" t="n">
        <f aca="false">I464/K464</f>
        <v>169.021339477739</v>
      </c>
      <c r="M464" s="29" t="n">
        <f aca="false">C464/L464</f>
        <v>514.455750195095</v>
      </c>
      <c r="N464" s="17" t="n">
        <f aca="false">J464/G464</f>
        <v>0.606899340608108</v>
      </c>
      <c r="O464" s="18" t="n">
        <f aca="false">LN(L464/(3.14*H464^2/4))</f>
        <v>0.933689569140588</v>
      </c>
    </row>
    <row r="465" customFormat="false" ht="14.25" hidden="false" customHeight="false" outlineLevel="0" collapsed="false">
      <c r="A465" s="27" t="n">
        <v>45.1</v>
      </c>
      <c r="B465" s="27" t="n">
        <v>9.8065</v>
      </c>
      <c r="C465" s="28" t="n">
        <v>87051</v>
      </c>
      <c r="G465" s="20" t="n">
        <f aca="false">$G$11</f>
        <v>14.8</v>
      </c>
      <c r="H465" s="20" t="n">
        <f aca="false">$H$11</f>
        <v>9.2</v>
      </c>
      <c r="I465" s="6" t="n">
        <f aca="false">(3.14*POWER(H465,2)*0.25*G465)</f>
        <v>983.34752</v>
      </c>
      <c r="J465" s="6" t="n">
        <f aca="false">B465-C465/(2*10^5/1.8467)</f>
        <v>9.0027145915</v>
      </c>
      <c r="K465" s="24" t="n">
        <f aca="false">G465-J465</f>
        <v>5.7972854085</v>
      </c>
      <c r="L465" s="6" t="n">
        <f aca="false">I465/K465</f>
        <v>169.622064588749</v>
      </c>
      <c r="M465" s="29" t="n">
        <f aca="false">C465/L465</f>
        <v>513.205638730175</v>
      </c>
      <c r="N465" s="17" t="n">
        <f aca="false">J465/G465</f>
        <v>0.608291526452703</v>
      </c>
      <c r="O465" s="18" t="n">
        <f aca="false">LN(L465/(3.14*H465^2/4))</f>
        <v>0.937237405796577</v>
      </c>
    </row>
    <row r="466" customFormat="false" ht="14.25" hidden="false" customHeight="false" outlineLevel="0" collapsed="false">
      <c r="A466" s="27" t="n">
        <v>45.2</v>
      </c>
      <c r="B466" s="27" t="n">
        <v>9.8268</v>
      </c>
      <c r="C466" s="28" t="n">
        <v>87520</v>
      </c>
      <c r="G466" s="20" t="n">
        <f aca="false">$G$11</f>
        <v>14.8</v>
      </c>
      <c r="H466" s="20" t="n">
        <f aca="false">$H$11</f>
        <v>9.2</v>
      </c>
      <c r="I466" s="6" t="n">
        <f aca="false">(3.14*POWER(H466,2)*0.25*G466)</f>
        <v>983.34752</v>
      </c>
      <c r="J466" s="6" t="n">
        <f aca="false">B466-C466/(2*10^5/1.8467)</f>
        <v>9.01868408</v>
      </c>
      <c r="K466" s="24" t="n">
        <f aca="false">G466-J466</f>
        <v>5.78131592</v>
      </c>
      <c r="L466" s="6" t="n">
        <f aca="false">I466/K466</f>
        <v>170.090604562568</v>
      </c>
      <c r="M466" s="29" t="n">
        <f aca="false">C466/L466</f>
        <v>514.549291097414</v>
      </c>
      <c r="N466" s="17" t="n">
        <f aca="false">J466/G466</f>
        <v>0.609370545945946</v>
      </c>
      <c r="O466" s="18" t="n">
        <f aca="false">LN(L466/(3.14*H466^2/4))</f>
        <v>0.939995856178099</v>
      </c>
    </row>
    <row r="467" customFormat="false" ht="14.25" hidden="false" customHeight="false" outlineLevel="0" collapsed="false">
      <c r="A467" s="27" t="n">
        <v>45.3</v>
      </c>
      <c r="B467" s="27" t="n">
        <v>9.8471</v>
      </c>
      <c r="C467" s="28" t="n">
        <v>87904</v>
      </c>
      <c r="G467" s="20" t="n">
        <f aca="false">$G$11</f>
        <v>14.8</v>
      </c>
      <c r="H467" s="20" t="n">
        <f aca="false">$H$11</f>
        <v>9.2</v>
      </c>
      <c r="I467" s="6" t="n">
        <f aca="false">(3.14*POWER(H467,2)*0.25*G467)</f>
        <v>983.34752</v>
      </c>
      <c r="J467" s="6" t="n">
        <f aca="false">B467-C467/(2*10^5/1.8467)</f>
        <v>9.035438416</v>
      </c>
      <c r="K467" s="24" t="n">
        <f aca="false">G467-J467</f>
        <v>5.764561584</v>
      </c>
      <c r="L467" s="6" t="n">
        <f aca="false">I467/K467</f>
        <v>170.58496221627</v>
      </c>
      <c r="M467" s="29" t="n">
        <f aca="false">C467/L467</f>
        <v>515.309197586562</v>
      </c>
      <c r="N467" s="17" t="n">
        <f aca="false">J467/G467</f>
        <v>0.610502595675676</v>
      </c>
      <c r="O467" s="18" t="n">
        <f aca="false">LN(L467/(3.14*H467^2/4))</f>
        <v>0.942898077815942</v>
      </c>
    </row>
    <row r="468" customFormat="false" ht="14.25" hidden="false" customHeight="false" outlineLevel="0" collapsed="false">
      <c r="A468" s="27" t="n">
        <v>45.4</v>
      </c>
      <c r="B468" s="27" t="n">
        <v>9.8678</v>
      </c>
      <c r="C468" s="28" t="n">
        <v>88207</v>
      </c>
      <c r="G468" s="20" t="n">
        <f aca="false">$G$11</f>
        <v>14.8</v>
      </c>
      <c r="H468" s="20" t="n">
        <f aca="false">$H$11</f>
        <v>9.2</v>
      </c>
      <c r="I468" s="6" t="n">
        <f aca="false">(3.14*POWER(H468,2)*0.25*G468)</f>
        <v>983.34752</v>
      </c>
      <c r="J468" s="6" t="n">
        <f aca="false">B468-C468/(2*10^5/1.8467)</f>
        <v>9.0533406655</v>
      </c>
      <c r="K468" s="24" t="n">
        <f aca="false">G468-J468</f>
        <v>5.7466593345</v>
      </c>
      <c r="L468" s="6" t="n">
        <f aca="false">I468/K468</f>
        <v>171.116376099847</v>
      </c>
      <c r="M468" s="29" t="n">
        <f aca="false">C468/L468</f>
        <v>515.479593540076</v>
      </c>
      <c r="N468" s="17" t="n">
        <f aca="false">J468/G468</f>
        <v>0.611712207128378</v>
      </c>
      <c r="O468" s="18" t="n">
        <f aca="false">LN(L468/(3.14*H468^2/4))</f>
        <v>0.946008480102518</v>
      </c>
    </row>
    <row r="469" customFormat="false" ht="14.25" hidden="false" customHeight="false" outlineLevel="0" collapsed="false">
      <c r="A469" s="27" t="n">
        <v>45.5</v>
      </c>
      <c r="B469" s="27" t="n">
        <v>9.8885</v>
      </c>
      <c r="C469" s="28" t="n">
        <v>88522</v>
      </c>
      <c r="G469" s="20" t="n">
        <f aca="false">$G$11</f>
        <v>14.8</v>
      </c>
      <c r="H469" s="20" t="n">
        <f aca="false">$H$11</f>
        <v>9.2</v>
      </c>
      <c r="I469" s="6" t="n">
        <f aca="false">(3.14*POWER(H469,2)*0.25*G469)</f>
        <v>983.34752</v>
      </c>
      <c r="J469" s="6" t="n">
        <f aca="false">B469-C469/(2*10^5/1.8467)</f>
        <v>9.071132113</v>
      </c>
      <c r="K469" s="24" t="n">
        <f aca="false">G469-J469</f>
        <v>5.728867887</v>
      </c>
      <c r="L469" s="6" t="n">
        <f aca="false">I469/K469</f>
        <v>171.647791395473</v>
      </c>
      <c r="M469" s="29" t="n">
        <f aca="false">C469/L469</f>
        <v>515.718840774637</v>
      </c>
      <c r="N469" s="17" t="n">
        <f aca="false">J469/G469</f>
        <v>0.612914331959459</v>
      </c>
      <c r="O469" s="18" t="n">
        <f aca="false">LN(L469/(3.14*H469^2/4))</f>
        <v>0.949109246004008</v>
      </c>
    </row>
    <row r="470" customFormat="false" ht="14.25" hidden="false" customHeight="false" outlineLevel="0" collapsed="false">
      <c r="A470" s="27" t="n">
        <v>45.6</v>
      </c>
      <c r="B470" s="27" t="n">
        <v>9.9083</v>
      </c>
      <c r="C470" s="28" t="n">
        <v>88786</v>
      </c>
      <c r="G470" s="20" t="n">
        <f aca="false">$G$11</f>
        <v>14.8</v>
      </c>
      <c r="H470" s="20" t="n">
        <f aca="false">$H$11</f>
        <v>9.2</v>
      </c>
      <c r="I470" s="6" t="n">
        <f aca="false">(3.14*POWER(H470,2)*0.25*G470)</f>
        <v>983.34752</v>
      </c>
      <c r="J470" s="6" t="n">
        <f aca="false">B470-C470/(2*10^5/1.8467)</f>
        <v>9.088494469</v>
      </c>
      <c r="K470" s="24" t="n">
        <f aca="false">G470-J470</f>
        <v>5.711505531</v>
      </c>
      <c r="L470" s="6" t="n">
        <f aca="false">I470/K470</f>
        <v>172.169582023994</v>
      </c>
      <c r="M470" s="29" t="n">
        <f aca="false">C470/L470</f>
        <v>515.689234743142</v>
      </c>
      <c r="N470" s="17" t="n">
        <f aca="false">J470/G470</f>
        <v>0.614087464121622</v>
      </c>
      <c r="O470" s="18" t="n">
        <f aca="false">LN(L470/(3.14*H470^2/4))</f>
        <v>0.95214452618158</v>
      </c>
    </row>
    <row r="471" customFormat="false" ht="14.25" hidden="false" customHeight="false" outlineLevel="0" collapsed="false">
      <c r="A471" s="27" t="n">
        <v>45.7</v>
      </c>
      <c r="B471" s="27" t="n">
        <v>9.9289</v>
      </c>
      <c r="C471" s="28" t="n">
        <v>89204</v>
      </c>
      <c r="G471" s="20" t="n">
        <f aca="false">$G$11</f>
        <v>14.8</v>
      </c>
      <c r="H471" s="20" t="n">
        <f aca="false">$H$11</f>
        <v>9.2</v>
      </c>
      <c r="I471" s="6" t="n">
        <f aca="false">(3.14*POWER(H471,2)*0.25*G471)</f>
        <v>983.34752</v>
      </c>
      <c r="J471" s="6" t="n">
        <f aca="false">B471-C471/(2*10^5/1.8467)</f>
        <v>9.105234866</v>
      </c>
      <c r="K471" s="24" t="n">
        <f aca="false">G471-J471</f>
        <v>5.694765134</v>
      </c>
      <c r="L471" s="6" t="n">
        <f aca="false">I471/K471</f>
        <v>172.675693704913</v>
      </c>
      <c r="M471" s="29" t="n">
        <f aca="false">C471/L471</f>
        <v>516.598474782685</v>
      </c>
      <c r="N471" s="17" t="n">
        <f aca="false">J471/G471</f>
        <v>0.615218572027027</v>
      </c>
      <c r="O471" s="18" t="n">
        <f aca="false">LN(L471/(3.14*H471^2/4))</f>
        <v>0.955079825458836</v>
      </c>
    </row>
    <row r="472" customFormat="false" ht="14.25" hidden="false" customHeight="false" outlineLevel="0" collapsed="false">
      <c r="A472" s="27" t="n">
        <v>45.8</v>
      </c>
      <c r="B472" s="27" t="n">
        <v>9.9487</v>
      </c>
      <c r="C472" s="28" t="n">
        <v>89463</v>
      </c>
      <c r="G472" s="20" t="n">
        <f aca="false">$G$11</f>
        <v>14.8</v>
      </c>
      <c r="H472" s="20" t="n">
        <f aca="false">$H$11</f>
        <v>9.2</v>
      </c>
      <c r="I472" s="6" t="n">
        <f aca="false">(3.14*POWER(H472,2)*0.25*G472)</f>
        <v>983.34752</v>
      </c>
      <c r="J472" s="6" t="n">
        <f aca="false">B472-C472/(2*10^5/1.8467)</f>
        <v>9.1226433895</v>
      </c>
      <c r="K472" s="24" t="n">
        <f aca="false">G472-J472</f>
        <v>5.6773566105</v>
      </c>
      <c r="L472" s="6" t="n">
        <f aca="false">I472/K472</f>
        <v>173.205170550912</v>
      </c>
      <c r="M472" s="29" t="n">
        <f aca="false">C472/L472</f>
        <v>516.514603550494</v>
      </c>
      <c r="N472" s="17" t="n">
        <f aca="false">J472/G472</f>
        <v>0.616394823614865</v>
      </c>
      <c r="O472" s="18" t="n">
        <f aca="false">LN(L472/(3.14*H472^2/4))</f>
        <v>0.958141441837792</v>
      </c>
    </row>
    <row r="473" customFormat="false" ht="14.25" hidden="false" customHeight="false" outlineLevel="0" collapsed="false">
      <c r="A473" s="27" t="n">
        <v>45.9</v>
      </c>
      <c r="B473" s="27" t="n">
        <v>9.97</v>
      </c>
      <c r="C473" s="28" t="n">
        <v>89762</v>
      </c>
      <c r="G473" s="20" t="n">
        <f aca="false">$G$11</f>
        <v>14.8</v>
      </c>
      <c r="H473" s="20" t="n">
        <f aca="false">$H$11</f>
        <v>9.2</v>
      </c>
      <c r="I473" s="6" t="n">
        <f aca="false">(3.14*POWER(H473,2)*0.25*G473)</f>
        <v>983.34752</v>
      </c>
      <c r="J473" s="6" t="n">
        <f aca="false">B473-C473/(2*10^5/1.8467)</f>
        <v>9.141182573</v>
      </c>
      <c r="K473" s="24" t="n">
        <f aca="false">G473-J473</f>
        <v>5.658817427</v>
      </c>
      <c r="L473" s="6" t="n">
        <f aca="false">I473/K473</f>
        <v>173.772618163671</v>
      </c>
      <c r="M473" s="29" t="n">
        <f aca="false">C473/L473</f>
        <v>516.548584860797</v>
      </c>
      <c r="N473" s="17" t="n">
        <f aca="false">J473/G473</f>
        <v>0.617647471148649</v>
      </c>
      <c r="O473" s="18" t="n">
        <f aca="false">LN(L473/(3.14*H473^2/4))</f>
        <v>0.961412245543979</v>
      </c>
    </row>
    <row r="474" customFormat="false" ht="14.25" hidden="false" customHeight="false" outlineLevel="0" collapsed="false">
      <c r="A474" s="27" t="n">
        <v>46</v>
      </c>
      <c r="B474" s="27" t="n">
        <v>9.9906</v>
      </c>
      <c r="C474" s="28" t="n">
        <v>90115</v>
      </c>
      <c r="G474" s="20" t="n">
        <f aca="false">$G$11</f>
        <v>14.8</v>
      </c>
      <c r="H474" s="20" t="n">
        <f aca="false">$H$11</f>
        <v>9.2</v>
      </c>
      <c r="I474" s="6" t="n">
        <f aca="false">(3.14*POWER(H474,2)*0.25*G474)</f>
        <v>983.34752</v>
      </c>
      <c r="J474" s="6" t="n">
        <f aca="false">B474-C474/(2*10^5/1.8467)</f>
        <v>9.1585231475</v>
      </c>
      <c r="K474" s="24" t="n">
        <f aca="false">G474-J474</f>
        <v>5.6414768525</v>
      </c>
      <c r="L474" s="6" t="n">
        <f aca="false">I474/K474</f>
        <v>174.306754367738</v>
      </c>
      <c r="M474" s="29" t="n">
        <f aca="false">C474/L474</f>
        <v>516.990866629773</v>
      </c>
      <c r="N474" s="17" t="n">
        <f aca="false">J474/G474</f>
        <v>0.618819131587838</v>
      </c>
      <c r="O474" s="18" t="n">
        <f aca="false">LN(L474/(3.14*H474^2/4))</f>
        <v>0.964481296257547</v>
      </c>
    </row>
    <row r="475" customFormat="false" ht="14.25" hidden="false" customHeight="false" outlineLevel="0" collapsed="false">
      <c r="A475" s="27" t="n">
        <v>46.1</v>
      </c>
      <c r="B475" s="27" t="n">
        <v>10.0108</v>
      </c>
      <c r="C475" s="28" t="n">
        <v>90411</v>
      </c>
      <c r="G475" s="20" t="n">
        <f aca="false">$G$11</f>
        <v>14.8</v>
      </c>
      <c r="H475" s="20" t="n">
        <f aca="false">$H$11</f>
        <v>9.2</v>
      </c>
      <c r="I475" s="6" t="n">
        <f aca="false">(3.14*POWER(H475,2)*0.25*G475)</f>
        <v>983.34752</v>
      </c>
      <c r="J475" s="6" t="n">
        <f aca="false">B475-C475/(2*10^5/1.8467)</f>
        <v>9.1759900315</v>
      </c>
      <c r="K475" s="24" t="n">
        <f aca="false">G475-J475</f>
        <v>5.6240099685</v>
      </c>
      <c r="L475" s="6" t="n">
        <f aca="false">I475/K475</f>
        <v>174.848111135598</v>
      </c>
      <c r="M475" s="29" t="n">
        <f aca="false">C475/L475</f>
        <v>517.083080925504</v>
      </c>
      <c r="N475" s="17" t="n">
        <f aca="false">J475/G475</f>
        <v>0.619999326452703</v>
      </c>
      <c r="O475" s="18" t="n">
        <f aca="false">LN(L475/(3.14*H475^2/4))</f>
        <v>0.967582253770389</v>
      </c>
    </row>
    <row r="476" customFormat="false" ht="14.25" hidden="false" customHeight="false" outlineLevel="0" collapsed="false">
      <c r="A476" s="27" t="n">
        <v>46.2</v>
      </c>
      <c r="B476" s="27" t="n">
        <v>10.0314</v>
      </c>
      <c r="C476" s="28" t="n">
        <v>90857</v>
      </c>
      <c r="G476" s="20" t="n">
        <f aca="false">$G$11</f>
        <v>14.8</v>
      </c>
      <c r="H476" s="20" t="n">
        <f aca="false">$H$11</f>
        <v>9.2</v>
      </c>
      <c r="I476" s="6" t="n">
        <f aca="false">(3.14*POWER(H476,2)*0.25*G476)</f>
        <v>983.34752</v>
      </c>
      <c r="J476" s="6" t="n">
        <f aca="false">B476-C476/(2*10^5/1.8467)</f>
        <v>9.1924718905</v>
      </c>
      <c r="K476" s="24" t="n">
        <f aca="false">G476-J476</f>
        <v>5.6075281095</v>
      </c>
      <c r="L476" s="6" t="n">
        <f aca="false">I476/K476</f>
        <v>175.362031326078</v>
      </c>
      <c r="M476" s="29" t="n">
        <f aca="false">C476/L476</f>
        <v>518.111014755843</v>
      </c>
      <c r="N476" s="17" t="n">
        <f aca="false">J476/G476</f>
        <v>0.621112965574324</v>
      </c>
      <c r="O476" s="18" t="n">
        <f aca="false">LN(L476/(3.14*H476^2/4))</f>
        <v>0.970517180530461</v>
      </c>
    </row>
    <row r="477" customFormat="false" ht="14.25" hidden="false" customHeight="false" outlineLevel="0" collapsed="false">
      <c r="A477" s="27" t="n">
        <v>46.3</v>
      </c>
      <c r="B477" s="27" t="n">
        <v>10.0517</v>
      </c>
      <c r="C477" s="28" t="n">
        <v>91124</v>
      </c>
      <c r="G477" s="20" t="n">
        <f aca="false">$G$11</f>
        <v>14.8</v>
      </c>
      <c r="H477" s="20" t="n">
        <f aca="false">$H$11</f>
        <v>9.2</v>
      </c>
      <c r="I477" s="6" t="n">
        <f aca="false">(3.14*POWER(H477,2)*0.25*G477)</f>
        <v>983.34752</v>
      </c>
      <c r="J477" s="6" t="n">
        <f aca="false">B477-C477/(2*10^5/1.8467)</f>
        <v>9.210306546</v>
      </c>
      <c r="K477" s="24" t="n">
        <f aca="false">G477-J477</f>
        <v>5.589693454</v>
      </c>
      <c r="L477" s="6" t="n">
        <f aca="false">I477/K477</f>
        <v>175.92154705663</v>
      </c>
      <c r="M477" s="29" t="n">
        <f aca="false">C477/L477</f>
        <v>517.980892759353</v>
      </c>
      <c r="N477" s="17" t="n">
        <f aca="false">J477/G477</f>
        <v>0.622318009864865</v>
      </c>
      <c r="O477" s="18" t="n">
        <f aca="false">LN(L477/(3.14*H477^2/4))</f>
        <v>0.973702733389383</v>
      </c>
    </row>
    <row r="478" customFormat="false" ht="14.25" hidden="false" customHeight="false" outlineLevel="0" collapsed="false">
      <c r="A478" s="27" t="n">
        <v>46.4</v>
      </c>
      <c r="B478" s="27" t="n">
        <v>10.0719</v>
      </c>
      <c r="C478" s="28" t="n">
        <v>91536</v>
      </c>
      <c r="G478" s="20" t="n">
        <f aca="false">$G$11</f>
        <v>14.8</v>
      </c>
      <c r="H478" s="20" t="n">
        <f aca="false">$H$11</f>
        <v>9.2</v>
      </c>
      <c r="I478" s="6" t="n">
        <f aca="false">(3.14*POWER(H478,2)*0.25*G478)</f>
        <v>983.34752</v>
      </c>
      <c r="J478" s="6" t="n">
        <f aca="false">B478-C478/(2*10^5/1.8467)</f>
        <v>9.226702344</v>
      </c>
      <c r="K478" s="24" t="n">
        <f aca="false">G478-J478</f>
        <v>5.573297656</v>
      </c>
      <c r="L478" s="6" t="n">
        <f aca="false">I478/K478</f>
        <v>176.439081616494</v>
      </c>
      <c r="M478" s="29" t="n">
        <f aca="false">C478/L478</f>
        <v>518.796624655764</v>
      </c>
      <c r="N478" s="17" t="n">
        <f aca="false">J478/G478</f>
        <v>0.623425834054054</v>
      </c>
      <c r="O478" s="18" t="n">
        <f aca="false">LN(L478/(3.14*H478^2/4))</f>
        <v>0.976640263237519</v>
      </c>
    </row>
    <row r="479" customFormat="false" ht="14.25" hidden="false" customHeight="false" outlineLevel="0" collapsed="false">
      <c r="A479" s="27" t="n">
        <v>46.5</v>
      </c>
      <c r="B479" s="27" t="n">
        <v>10.0921</v>
      </c>
      <c r="C479" s="28" t="n">
        <v>91859</v>
      </c>
      <c r="G479" s="20" t="n">
        <f aca="false">$G$11</f>
        <v>14.8</v>
      </c>
      <c r="H479" s="20" t="n">
        <f aca="false">$H$11</f>
        <v>9.2</v>
      </c>
      <c r="I479" s="6" t="n">
        <f aca="false">(3.14*POWER(H479,2)*0.25*G479)</f>
        <v>983.34752</v>
      </c>
      <c r="J479" s="6" t="n">
        <f aca="false">B479-C479/(2*10^5/1.8467)</f>
        <v>9.2439199235</v>
      </c>
      <c r="K479" s="24" t="n">
        <f aca="false">G479-J479</f>
        <v>5.5560800765</v>
      </c>
      <c r="L479" s="6" t="n">
        <f aca="false">I479/K479</f>
        <v>176.98584369926</v>
      </c>
      <c r="M479" s="29" t="n">
        <f aca="false">C479/L479</f>
        <v>519.01891179551</v>
      </c>
      <c r="N479" s="17" t="n">
        <f aca="false">J479/G479</f>
        <v>0.62458918402027</v>
      </c>
      <c r="O479" s="18" t="n">
        <f aca="false">LN(L479/(3.14*H479^2/4))</f>
        <v>0.979734343364842</v>
      </c>
    </row>
    <row r="480" customFormat="false" ht="14.25" hidden="false" customHeight="false" outlineLevel="0" collapsed="false">
      <c r="A480" s="27" t="n">
        <v>46.6</v>
      </c>
      <c r="B480" s="27" t="n">
        <v>10.1115</v>
      </c>
      <c r="C480" s="28" t="n">
        <v>92156</v>
      </c>
      <c r="G480" s="20" t="n">
        <f aca="false">$G$11</f>
        <v>14.8</v>
      </c>
      <c r="H480" s="20" t="n">
        <f aca="false">$H$11</f>
        <v>9.2</v>
      </c>
      <c r="I480" s="6" t="n">
        <f aca="false">(3.14*POWER(H480,2)*0.25*G480)</f>
        <v>983.34752</v>
      </c>
      <c r="J480" s="6" t="n">
        <f aca="false">B480-C480/(2*10^5/1.8467)</f>
        <v>9.260577574</v>
      </c>
      <c r="K480" s="24" t="n">
        <f aca="false">G480-J480</f>
        <v>5.539422426</v>
      </c>
      <c r="L480" s="6" t="n">
        <f aca="false">I480/K480</f>
        <v>177.518059533523</v>
      </c>
      <c r="M480" s="29" t="n">
        <f aca="false">C480/L480</f>
        <v>519.13591350742</v>
      </c>
      <c r="N480" s="17" t="n">
        <f aca="false">J480/G480</f>
        <v>0.625714700945946</v>
      </c>
      <c r="O480" s="18" t="n">
        <f aca="false">LN(L480/(3.14*H480^2/4))</f>
        <v>0.982736940680489</v>
      </c>
    </row>
    <row r="481" customFormat="false" ht="14.25" hidden="false" customHeight="false" outlineLevel="0" collapsed="false">
      <c r="A481" s="27" t="n">
        <v>46.7</v>
      </c>
      <c r="B481" s="27" t="n">
        <v>10.1325</v>
      </c>
      <c r="C481" s="28" t="n">
        <v>92550</v>
      </c>
      <c r="G481" s="20" t="n">
        <f aca="false">$G$11</f>
        <v>14.8</v>
      </c>
      <c r="H481" s="20" t="n">
        <f aca="false">$H$11</f>
        <v>9.2</v>
      </c>
      <c r="I481" s="6" t="n">
        <f aca="false">(3.14*POWER(H481,2)*0.25*G481)</f>
        <v>983.34752</v>
      </c>
      <c r="J481" s="6" t="n">
        <f aca="false">B481-C481/(2*10^5/1.8467)</f>
        <v>9.277939575</v>
      </c>
      <c r="K481" s="24" t="n">
        <f aca="false">G481-J481</f>
        <v>5.522060425</v>
      </c>
      <c r="L481" s="6" t="n">
        <f aca="false">I481/K481</f>
        <v>178.076196984027</v>
      </c>
      <c r="M481" s="29" t="n">
        <f aca="false">C481/L481</f>
        <v>519.721341579984</v>
      </c>
      <c r="N481" s="17" t="n">
        <f aca="false">J481/G481</f>
        <v>0.626887809121622</v>
      </c>
      <c r="O481" s="18" t="n">
        <f aca="false">LN(L481/(3.14*H481^2/4))</f>
        <v>0.985876124728713</v>
      </c>
    </row>
    <row r="482" customFormat="false" ht="14.25" hidden="false" customHeight="false" outlineLevel="0" collapsed="false">
      <c r="A482" s="27" t="n">
        <v>46.8</v>
      </c>
      <c r="B482" s="27" t="n">
        <v>10.1528</v>
      </c>
      <c r="C482" s="28" t="n">
        <v>92789</v>
      </c>
      <c r="G482" s="20" t="n">
        <f aca="false">$G$11</f>
        <v>14.8</v>
      </c>
      <c r="H482" s="20" t="n">
        <f aca="false">$H$11</f>
        <v>9.2</v>
      </c>
      <c r="I482" s="6" t="n">
        <f aca="false">(3.14*POWER(H482,2)*0.25*G482)</f>
        <v>983.34752</v>
      </c>
      <c r="J482" s="6" t="n">
        <f aca="false">B482-C482/(2*10^5/1.8467)</f>
        <v>9.2960327685</v>
      </c>
      <c r="K482" s="24" t="n">
        <f aca="false">G482-J482</f>
        <v>5.5039672315</v>
      </c>
      <c r="L482" s="6" t="n">
        <f aca="false">I482/K482</f>
        <v>178.661586931724</v>
      </c>
      <c r="M482" s="29" t="n">
        <f aca="false">C482/L482</f>
        <v>519.356183909076</v>
      </c>
      <c r="N482" s="17" t="n">
        <f aca="false">J482/G482</f>
        <v>0.628110322195946</v>
      </c>
      <c r="O482" s="18" t="n">
        <f aca="false">LN(L482/(3.14*H482^2/4))</f>
        <v>0.989158033735964</v>
      </c>
    </row>
    <row r="483" customFormat="false" ht="14.25" hidden="false" customHeight="false" outlineLevel="0" collapsed="false">
      <c r="A483" s="27" t="n">
        <v>46.9</v>
      </c>
      <c r="B483" s="27" t="n">
        <v>10.1731</v>
      </c>
      <c r="C483" s="28" t="n">
        <v>93187</v>
      </c>
      <c r="G483" s="20" t="n">
        <f aca="false">$G$11</f>
        <v>14.8</v>
      </c>
      <c r="H483" s="20" t="n">
        <f aca="false">$H$11</f>
        <v>9.2</v>
      </c>
      <c r="I483" s="6" t="n">
        <f aca="false">(3.14*POWER(H483,2)*0.25*G483)</f>
        <v>983.34752</v>
      </c>
      <c r="J483" s="6" t="n">
        <f aca="false">B483-C483/(2*10^5/1.8467)</f>
        <v>9.3126578355</v>
      </c>
      <c r="K483" s="24" t="n">
        <f aca="false">G483-J483</f>
        <v>5.4873421645</v>
      </c>
      <c r="L483" s="6" t="n">
        <f aca="false">I483/K483</f>
        <v>179.202880104999</v>
      </c>
      <c r="M483" s="29" t="n">
        <f aca="false">C483/L483</f>
        <v>520.008383489147</v>
      </c>
      <c r="N483" s="17" t="n">
        <f aca="false">J483/G483</f>
        <v>0.629233637533784</v>
      </c>
      <c r="O483" s="18" t="n">
        <f aca="false">LN(L483/(3.14*H483^2/4))</f>
        <v>0.99218316551592</v>
      </c>
    </row>
    <row r="484" customFormat="false" ht="14.25" hidden="false" customHeight="false" outlineLevel="0" collapsed="false">
      <c r="A484" s="27" t="n">
        <v>47</v>
      </c>
      <c r="B484" s="27" t="n">
        <v>10.1938</v>
      </c>
      <c r="C484" s="28" t="n">
        <v>93528</v>
      </c>
      <c r="G484" s="20" t="n">
        <f aca="false">$G$11</f>
        <v>14.8</v>
      </c>
      <c r="H484" s="20" t="n">
        <f aca="false">$H$11</f>
        <v>9.2</v>
      </c>
      <c r="I484" s="6" t="n">
        <f aca="false">(3.14*POWER(H484,2)*0.25*G484)</f>
        <v>983.34752</v>
      </c>
      <c r="J484" s="6" t="n">
        <f aca="false">B484-C484/(2*10^5/1.8467)</f>
        <v>9.330209212</v>
      </c>
      <c r="K484" s="24" t="n">
        <f aca="false">G484-J484</f>
        <v>5.469790788</v>
      </c>
      <c r="L484" s="6" t="n">
        <f aca="false">I484/K484</f>
        <v>179.777903417684</v>
      </c>
      <c r="M484" s="29" t="n">
        <f aca="false">C484/L484</f>
        <v>520.241910835413</v>
      </c>
      <c r="N484" s="17" t="n">
        <f aca="false">J484/G484</f>
        <v>0.630419541351351</v>
      </c>
      <c r="O484" s="18" t="n">
        <f aca="false">LN(L484/(3.14*H484^2/4))</f>
        <v>0.995386812233983</v>
      </c>
    </row>
    <row r="485" customFormat="false" ht="14.25" hidden="false" customHeight="false" outlineLevel="0" collapsed="false">
      <c r="A485" s="27" t="n">
        <v>47.1</v>
      </c>
      <c r="B485" s="27" t="n">
        <v>10.2144</v>
      </c>
      <c r="C485" s="28" t="n">
        <v>93950</v>
      </c>
      <c r="G485" s="20" t="n">
        <f aca="false">$G$11</f>
        <v>14.8</v>
      </c>
      <c r="H485" s="20" t="n">
        <f aca="false">$H$11</f>
        <v>9.2</v>
      </c>
      <c r="I485" s="6" t="n">
        <f aca="false">(3.14*POWER(H485,2)*0.25*G485)</f>
        <v>983.34752</v>
      </c>
      <c r="J485" s="6" t="n">
        <f aca="false">B485-C485/(2*10^5/1.8467)</f>
        <v>9.346912675</v>
      </c>
      <c r="K485" s="24" t="n">
        <f aca="false">G485-J485</f>
        <v>5.453087325</v>
      </c>
      <c r="L485" s="6" t="n">
        <f aca="false">I485/K485</f>
        <v>180.328584780182</v>
      </c>
      <c r="M485" s="29" t="n">
        <f aca="false">C485/L485</f>
        <v>520.993386126352</v>
      </c>
      <c r="N485" s="17" t="n">
        <f aca="false">J485/G485</f>
        <v>0.631548153716216</v>
      </c>
      <c r="O485" s="18" t="n">
        <f aca="false">LN(L485/(3.14*H485^2/4))</f>
        <v>0.998445250833702</v>
      </c>
    </row>
    <row r="486" customFormat="false" ht="14.25" hidden="false" customHeight="false" outlineLevel="0" collapsed="false">
      <c r="A486" s="27" t="n">
        <v>47.2</v>
      </c>
      <c r="B486" s="27" t="n">
        <v>10.235</v>
      </c>
      <c r="C486" s="28" t="n">
        <v>94316</v>
      </c>
      <c r="G486" s="20" t="n">
        <f aca="false">$G$11</f>
        <v>14.8</v>
      </c>
      <c r="H486" s="20" t="n">
        <f aca="false">$H$11</f>
        <v>9.2</v>
      </c>
      <c r="I486" s="6" t="n">
        <f aca="false">(3.14*POWER(H486,2)*0.25*G486)</f>
        <v>983.34752</v>
      </c>
      <c r="J486" s="6" t="n">
        <f aca="false">B486-C486/(2*10^5/1.8467)</f>
        <v>9.364133214</v>
      </c>
      <c r="K486" s="24" t="n">
        <f aca="false">G486-J486</f>
        <v>5.435866786</v>
      </c>
      <c r="L486" s="6" t="n">
        <f aca="false">I486/K486</f>
        <v>180.899856216601</v>
      </c>
      <c r="M486" s="29" t="n">
        <f aca="false">C486/L486</f>
        <v>521.371337559662</v>
      </c>
      <c r="N486" s="17" t="n">
        <f aca="false">J486/G486</f>
        <v>0.632711703648649</v>
      </c>
      <c r="O486" s="18" t="n">
        <f aca="false">LN(L486/(3.14*H486^2/4))</f>
        <v>1.00160819066813</v>
      </c>
    </row>
    <row r="487" customFormat="false" ht="14.25" hidden="false" customHeight="false" outlineLevel="0" collapsed="false">
      <c r="A487" s="27" t="n">
        <v>47.3</v>
      </c>
      <c r="B487" s="27" t="n">
        <v>10.2553</v>
      </c>
      <c r="C487" s="28" t="n">
        <v>94668</v>
      </c>
      <c r="G487" s="20" t="n">
        <f aca="false">$G$11</f>
        <v>14.8</v>
      </c>
      <c r="H487" s="20" t="n">
        <f aca="false">$H$11</f>
        <v>9.2</v>
      </c>
      <c r="I487" s="6" t="n">
        <f aca="false">(3.14*POWER(H487,2)*0.25*G487)</f>
        <v>983.34752</v>
      </c>
      <c r="J487" s="6" t="n">
        <f aca="false">B487-C487/(2*10^5/1.8467)</f>
        <v>9.381183022</v>
      </c>
      <c r="K487" s="24" t="n">
        <f aca="false">G487-J487</f>
        <v>5.418816978</v>
      </c>
      <c r="L487" s="6" t="n">
        <f aca="false">I487/K487</f>
        <v>181.469040935008</v>
      </c>
      <c r="M487" s="29" t="n">
        <f aca="false">C487/L487</f>
        <v>521.675760847299</v>
      </c>
      <c r="N487" s="17" t="n">
        <f aca="false">J487/G487</f>
        <v>0.633863717702703</v>
      </c>
      <c r="O487" s="18" t="n">
        <f aca="false">LN(L487/(3.14*H487^2/4))</f>
        <v>1.00474965888452</v>
      </c>
    </row>
    <row r="488" customFormat="false" ht="14.25" hidden="false" customHeight="false" outlineLevel="0" collapsed="false">
      <c r="A488" s="27" t="n">
        <v>47.4</v>
      </c>
      <c r="B488" s="27" t="n">
        <v>10.276</v>
      </c>
      <c r="C488" s="28" t="n">
        <v>95022</v>
      </c>
      <c r="G488" s="20" t="n">
        <f aca="false">$G$11</f>
        <v>14.8</v>
      </c>
      <c r="H488" s="20" t="n">
        <f aca="false">$H$11</f>
        <v>9.2</v>
      </c>
      <c r="I488" s="6" t="n">
        <f aca="false">(3.14*POWER(H488,2)*0.25*G488)</f>
        <v>983.34752</v>
      </c>
      <c r="J488" s="6" t="n">
        <f aca="false">B488-C488/(2*10^5/1.8467)</f>
        <v>9.398614363</v>
      </c>
      <c r="K488" s="24" t="n">
        <f aca="false">G488-J488</f>
        <v>5.401385637</v>
      </c>
      <c r="L488" s="6" t="n">
        <f aca="false">I488/K488</f>
        <v>182.054677463497</v>
      </c>
      <c r="M488" s="29" t="n">
        <f aca="false">C488/L488</f>
        <v>521.942096319126</v>
      </c>
      <c r="N488" s="17" t="n">
        <f aca="false">J488/G488</f>
        <v>0.635041511013514</v>
      </c>
      <c r="O488" s="18" t="n">
        <f aca="false">LN(L488/(3.14*H488^2/4))</f>
        <v>1.0079716606714</v>
      </c>
    </row>
    <row r="489" customFormat="false" ht="14.25" hidden="false" customHeight="false" outlineLevel="0" collapsed="false">
      <c r="A489" s="27" t="n">
        <v>47.5</v>
      </c>
      <c r="B489" s="27" t="n">
        <v>10.297</v>
      </c>
      <c r="C489" s="28" t="n">
        <v>95360</v>
      </c>
      <c r="G489" s="20" t="n">
        <f aca="false">$G$11</f>
        <v>14.8</v>
      </c>
      <c r="H489" s="20" t="n">
        <f aca="false">$H$11</f>
        <v>9.2</v>
      </c>
      <c r="I489" s="6" t="n">
        <f aca="false">(3.14*POWER(H489,2)*0.25*G489)</f>
        <v>983.34752</v>
      </c>
      <c r="J489" s="6" t="n">
        <f aca="false">B489-C489/(2*10^5/1.8467)</f>
        <v>9.41649344</v>
      </c>
      <c r="K489" s="24" t="n">
        <f aca="false">G489-J489</f>
        <v>5.38350656</v>
      </c>
      <c r="L489" s="6" t="n">
        <f aca="false">I489/K489</f>
        <v>182.659296323027</v>
      </c>
      <c r="M489" s="29" t="n">
        <f aca="false">C489/L489</f>
        <v>522.064860204864</v>
      </c>
      <c r="N489" s="17" t="n">
        <f aca="false">J489/G489</f>
        <v>0.636249556756757</v>
      </c>
      <c r="O489" s="18" t="n">
        <f aca="false">LN(L489/(3.14*H489^2/4))</f>
        <v>1.01128724195905</v>
      </c>
    </row>
    <row r="490" customFormat="false" ht="14.25" hidden="false" customHeight="false" outlineLevel="0" collapsed="false">
      <c r="A490" s="27" t="n">
        <v>47.6</v>
      </c>
      <c r="B490" s="27" t="n">
        <v>10.3175</v>
      </c>
      <c r="C490" s="28" t="n">
        <v>95762</v>
      </c>
      <c r="G490" s="20" t="n">
        <f aca="false">$G$11</f>
        <v>14.8</v>
      </c>
      <c r="H490" s="20" t="n">
        <f aca="false">$H$11</f>
        <v>9.2</v>
      </c>
      <c r="I490" s="6" t="n">
        <f aca="false">(3.14*POWER(H490,2)*0.25*G490)</f>
        <v>983.34752</v>
      </c>
      <c r="J490" s="6" t="n">
        <f aca="false">B490-C490/(2*10^5/1.8467)</f>
        <v>9.433281573</v>
      </c>
      <c r="K490" s="24" t="n">
        <f aca="false">G490-J490</f>
        <v>5.366718427</v>
      </c>
      <c r="L490" s="6" t="n">
        <f aca="false">I490/K490</f>
        <v>183.230689922686</v>
      </c>
      <c r="M490" s="29" t="n">
        <f aca="false">C490/L490</f>
        <v>522.630788763645</v>
      </c>
      <c r="N490" s="17" t="n">
        <f aca="false">J490/G490</f>
        <v>0.637383890067568</v>
      </c>
      <c r="O490" s="18" t="n">
        <f aca="false">LN(L490/(3.14*H490^2/4))</f>
        <v>1.01441055271166</v>
      </c>
    </row>
    <row r="491" customFormat="false" ht="14.25" hidden="false" customHeight="false" outlineLevel="0" collapsed="false">
      <c r="A491" s="27" t="n">
        <v>47.7</v>
      </c>
      <c r="B491" s="27" t="n">
        <v>10.3378</v>
      </c>
      <c r="C491" s="28" t="n">
        <v>96153</v>
      </c>
      <c r="G491" s="20" t="n">
        <f aca="false">$G$11</f>
        <v>14.8</v>
      </c>
      <c r="H491" s="20" t="n">
        <f aca="false">$H$11</f>
        <v>9.2</v>
      </c>
      <c r="I491" s="6" t="n">
        <f aca="false">(3.14*POWER(H491,2)*0.25*G491)</f>
        <v>983.34752</v>
      </c>
      <c r="J491" s="6" t="n">
        <f aca="false">B491-C491/(2*10^5/1.8467)</f>
        <v>9.4499712745</v>
      </c>
      <c r="K491" s="24" t="n">
        <f aca="false">G491-J491</f>
        <v>5.3500287255</v>
      </c>
      <c r="L491" s="6" t="n">
        <f aca="false">I491/K491</f>
        <v>183.802287885491</v>
      </c>
      <c r="M491" s="29" t="n">
        <f aca="false">C491/L491</f>
        <v>523.132770033326</v>
      </c>
      <c r="N491" s="17" t="n">
        <f aca="false">J491/G491</f>
        <v>0.638511572601351</v>
      </c>
      <c r="O491" s="18" t="n">
        <f aca="false">LN(L491/(3.14*H491^2/4))</f>
        <v>1.01752525062423</v>
      </c>
    </row>
    <row r="492" customFormat="false" ht="14.25" hidden="false" customHeight="false" outlineLevel="0" collapsed="false">
      <c r="A492" s="27" t="n">
        <v>47.8</v>
      </c>
      <c r="B492" s="27" t="n">
        <v>10.3581</v>
      </c>
      <c r="C492" s="28" t="n">
        <v>96507</v>
      </c>
      <c r="G492" s="20" t="n">
        <f aca="false">$G$11</f>
        <v>14.8</v>
      </c>
      <c r="H492" s="20" t="n">
        <f aca="false">$H$11</f>
        <v>9.2</v>
      </c>
      <c r="I492" s="6" t="n">
        <f aca="false">(3.14*POWER(H492,2)*0.25*G492)</f>
        <v>983.34752</v>
      </c>
      <c r="J492" s="6" t="n">
        <f aca="false">B492-C492/(2*10^5/1.8467)</f>
        <v>9.4670026155</v>
      </c>
      <c r="K492" s="24" t="n">
        <f aca="false">G492-J492</f>
        <v>5.3329973845</v>
      </c>
      <c r="L492" s="6" t="n">
        <f aca="false">I492/K492</f>
        <v>184.389274755325</v>
      </c>
      <c r="M492" s="29" t="n">
        <f aca="false">C492/L492</f>
        <v>523.38727471031</v>
      </c>
      <c r="N492" s="17" t="n">
        <f aca="false">J492/G492</f>
        <v>0.639662338885135</v>
      </c>
      <c r="O492" s="18" t="n">
        <f aca="false">LN(L492/(3.14*H492^2/4))</f>
        <v>1.02071373958863</v>
      </c>
    </row>
    <row r="493" customFormat="false" ht="14.25" hidden="false" customHeight="false" outlineLevel="0" collapsed="false">
      <c r="A493" s="27" t="n">
        <v>47.9</v>
      </c>
      <c r="B493" s="27" t="n">
        <v>10.3784</v>
      </c>
      <c r="C493" s="28" t="n">
        <v>96815</v>
      </c>
      <c r="G493" s="20" t="n">
        <f aca="false">$G$11</f>
        <v>14.8</v>
      </c>
      <c r="H493" s="20" t="n">
        <f aca="false">$H$11</f>
        <v>9.2</v>
      </c>
      <c r="I493" s="6" t="n">
        <f aca="false">(3.14*POWER(H493,2)*0.25*G493)</f>
        <v>983.34752</v>
      </c>
      <c r="J493" s="6" t="n">
        <f aca="false">B493-C493/(2*10^5/1.8467)</f>
        <v>9.4844586975</v>
      </c>
      <c r="K493" s="24" t="n">
        <f aca="false">G493-J493</f>
        <v>5.3155413025</v>
      </c>
      <c r="L493" s="6" t="n">
        <f aca="false">I493/K493</f>
        <v>184.99480373476</v>
      </c>
      <c r="M493" s="29" t="n">
        <f aca="false">C493/L493</f>
        <v>523.339023829071</v>
      </c>
      <c r="N493" s="17" t="n">
        <f aca="false">J493/G493</f>
        <v>0.640841803885135</v>
      </c>
      <c r="O493" s="18" t="n">
        <f aca="false">LN(L493/(3.14*H493^2/4))</f>
        <v>1.02399232985338</v>
      </c>
    </row>
    <row r="494" customFormat="false" ht="14.25" hidden="false" customHeight="false" outlineLevel="0" collapsed="false">
      <c r="A494" s="27" t="n">
        <v>48</v>
      </c>
      <c r="B494" s="27" t="n">
        <v>10.3992</v>
      </c>
      <c r="C494" s="28" t="n">
        <v>97232</v>
      </c>
      <c r="G494" s="20" t="n">
        <f aca="false">$G$11</f>
        <v>14.8</v>
      </c>
      <c r="H494" s="20" t="n">
        <f aca="false">$H$11</f>
        <v>9.2</v>
      </c>
      <c r="I494" s="6" t="n">
        <f aca="false">(3.14*POWER(H494,2)*0.25*G494)</f>
        <v>983.34752</v>
      </c>
      <c r="J494" s="6" t="n">
        <f aca="false">B494-C494/(2*10^5/1.8467)</f>
        <v>9.501408328</v>
      </c>
      <c r="K494" s="24" t="n">
        <f aca="false">G494-J494</f>
        <v>5.298591672</v>
      </c>
      <c r="L494" s="6" t="n">
        <f aca="false">I494/K494</f>
        <v>185.586582411403</v>
      </c>
      <c r="M494" s="29" t="n">
        <f aca="false">C494/L494</f>
        <v>523.917185911959</v>
      </c>
      <c r="N494" s="17" t="n">
        <f aca="false">J494/G494</f>
        <v>0.641987049189189</v>
      </c>
      <c r="O494" s="18" t="n">
        <f aca="false">LN(L494/(3.14*H494^2/4))</f>
        <v>1.02718611778656</v>
      </c>
    </row>
    <row r="495" customFormat="false" ht="14.25" hidden="false" customHeight="false" outlineLevel="0" collapsed="false">
      <c r="A495" s="27" t="n">
        <v>48.1</v>
      </c>
      <c r="B495" s="27" t="n">
        <v>10.4195</v>
      </c>
      <c r="C495" s="28" t="n">
        <v>97537</v>
      </c>
      <c r="G495" s="20" t="n">
        <f aca="false">$G$11</f>
        <v>14.8</v>
      </c>
      <c r="H495" s="20" t="n">
        <f aca="false">$H$11</f>
        <v>9.2</v>
      </c>
      <c r="I495" s="6" t="n">
        <f aca="false">(3.14*POWER(H495,2)*0.25*G495)</f>
        <v>983.34752</v>
      </c>
      <c r="J495" s="6" t="n">
        <f aca="false">B495-C495/(2*10^5/1.8467)</f>
        <v>9.5188921105</v>
      </c>
      <c r="K495" s="24" t="n">
        <f aca="false">G495-J495</f>
        <v>5.2811078895</v>
      </c>
      <c r="L495" s="6" t="n">
        <f aca="false">I495/K495</f>
        <v>186.200990507145</v>
      </c>
      <c r="M495" s="29" t="n">
        <f aca="false">C495/L495</f>
        <v>523.826429356492</v>
      </c>
      <c r="N495" s="17" t="n">
        <f aca="false">J495/G495</f>
        <v>0.643168385844595</v>
      </c>
      <c r="O495" s="18" t="n">
        <f aca="false">LN(L495/(3.14*H495^2/4))</f>
        <v>1.0304912775058</v>
      </c>
    </row>
    <row r="496" customFormat="false" ht="14.25" hidden="false" customHeight="false" outlineLevel="0" collapsed="false">
      <c r="A496" s="27" t="n">
        <v>48.2</v>
      </c>
      <c r="B496" s="27" t="n">
        <v>10.4393</v>
      </c>
      <c r="C496" s="28" t="n">
        <v>97956</v>
      </c>
      <c r="G496" s="20" t="n">
        <f aca="false">$G$11</f>
        <v>14.8</v>
      </c>
      <c r="H496" s="20" t="n">
        <f aca="false">$H$11</f>
        <v>9.2</v>
      </c>
      <c r="I496" s="6" t="n">
        <f aca="false">(3.14*POWER(H496,2)*0.25*G496)</f>
        <v>983.34752</v>
      </c>
      <c r="J496" s="6" t="n">
        <f aca="false">B496-C496/(2*10^5/1.8467)</f>
        <v>9.534823274</v>
      </c>
      <c r="K496" s="24" t="n">
        <f aca="false">G496-J496</f>
        <v>5.265176726</v>
      </c>
      <c r="L496" s="6" t="n">
        <f aca="false">I496/K496</f>
        <v>186.76439009998</v>
      </c>
      <c r="M496" s="29" t="n">
        <f aca="false">C496/L496</f>
        <v>524.48970570654</v>
      </c>
      <c r="N496" s="17" t="n">
        <f aca="false">J496/G496</f>
        <v>0.644244815810811</v>
      </c>
      <c r="O496" s="18" t="n">
        <f aca="false">LN(L496/(3.14*H496^2/4))</f>
        <v>1.03351246955563</v>
      </c>
    </row>
    <row r="497" customFormat="false" ht="14.25" hidden="false" customHeight="false" outlineLevel="0" collapsed="false">
      <c r="A497" s="27" t="n">
        <v>48.3</v>
      </c>
      <c r="B497" s="27" t="n">
        <v>10.46</v>
      </c>
      <c r="C497" s="28" t="n">
        <v>98345</v>
      </c>
      <c r="G497" s="20" t="n">
        <f aca="false">$G$11</f>
        <v>14.8</v>
      </c>
      <c r="H497" s="20" t="n">
        <f aca="false">$H$11</f>
        <v>9.2</v>
      </c>
      <c r="I497" s="6" t="n">
        <f aca="false">(3.14*POWER(H497,2)*0.25*G497)</f>
        <v>983.34752</v>
      </c>
      <c r="J497" s="6" t="n">
        <f aca="false">B497-C497/(2*10^5/1.8467)</f>
        <v>9.5519314425</v>
      </c>
      <c r="K497" s="24" t="n">
        <f aca="false">G497-J497</f>
        <v>5.2480685575</v>
      </c>
      <c r="L497" s="6" t="n">
        <f aca="false">I497/K497</f>
        <v>187.373222972612</v>
      </c>
      <c r="M497" s="29" t="n">
        <f aca="false">C497/L497</f>
        <v>524.861548730339</v>
      </c>
      <c r="N497" s="17" t="n">
        <f aca="false">J497/G497</f>
        <v>0.645400773141892</v>
      </c>
      <c r="O497" s="18" t="n">
        <f aca="false">LN(L497/(3.14*H497^2/4))</f>
        <v>1.03676706566559</v>
      </c>
    </row>
    <row r="498" customFormat="false" ht="14.25" hidden="false" customHeight="false" outlineLevel="0" collapsed="false">
      <c r="A498" s="27" t="n">
        <v>48.4</v>
      </c>
      <c r="B498" s="27" t="n">
        <v>10.4812</v>
      </c>
      <c r="C498" s="28" t="n">
        <v>98705</v>
      </c>
      <c r="G498" s="20" t="n">
        <f aca="false">$G$11</f>
        <v>14.8</v>
      </c>
      <c r="H498" s="20" t="n">
        <f aca="false">$H$11</f>
        <v>9.2</v>
      </c>
      <c r="I498" s="6" t="n">
        <f aca="false">(3.14*POWER(H498,2)*0.25*G498)</f>
        <v>983.34752</v>
      </c>
      <c r="J498" s="6" t="n">
        <f aca="false">B498-C498/(2*10^5/1.8467)</f>
        <v>9.5698073825</v>
      </c>
      <c r="K498" s="24" t="n">
        <f aca="false">G498-J498</f>
        <v>5.2301926175</v>
      </c>
      <c r="L498" s="6" t="n">
        <f aca="false">I498/K498</f>
        <v>188.01363389749</v>
      </c>
      <c r="M498" s="29" t="n">
        <f aca="false">C498/L498</f>
        <v>524.988523193039</v>
      </c>
      <c r="N498" s="17" t="n">
        <f aca="false">J498/G498</f>
        <v>0.646608606925676</v>
      </c>
      <c r="O498" s="18" t="n">
        <f aca="false">LN(L498/(3.14*H498^2/4))</f>
        <v>1.04017907402152</v>
      </c>
    </row>
    <row r="499" customFormat="false" ht="14.25" hidden="false" customHeight="false" outlineLevel="0" collapsed="false">
      <c r="A499" s="27" t="n">
        <v>48.5</v>
      </c>
      <c r="B499" s="27" t="n">
        <v>10.5019</v>
      </c>
      <c r="C499" s="28" t="n">
        <v>99049</v>
      </c>
      <c r="G499" s="20" t="n">
        <f aca="false">$G$11</f>
        <v>14.8</v>
      </c>
      <c r="H499" s="20" t="n">
        <f aca="false">$H$11</f>
        <v>9.2</v>
      </c>
      <c r="I499" s="6" t="n">
        <f aca="false">(3.14*POWER(H499,2)*0.25*G499)</f>
        <v>983.34752</v>
      </c>
      <c r="J499" s="6" t="n">
        <f aca="false">B499-C499/(2*10^5/1.8467)</f>
        <v>9.5873310585</v>
      </c>
      <c r="K499" s="24" t="n">
        <f aca="false">G499-J499</f>
        <v>5.2126689415</v>
      </c>
      <c r="L499" s="6" t="n">
        <f aca="false">I499/K499</f>
        <v>188.64568823299</v>
      </c>
      <c r="M499" s="29" t="n">
        <f aca="false">C499/L499</f>
        <v>525.053081932452</v>
      </c>
      <c r="N499" s="17" t="n">
        <f aca="false">J499/G499</f>
        <v>0.647792639087838</v>
      </c>
      <c r="O499" s="18" t="n">
        <f aca="false">LN(L499/(3.14*H499^2/4))</f>
        <v>1.04353518333104</v>
      </c>
    </row>
    <row r="500" customFormat="false" ht="14.25" hidden="false" customHeight="false" outlineLevel="0" collapsed="false">
      <c r="A500" s="27" t="n">
        <v>48.6</v>
      </c>
      <c r="B500" s="27" t="n">
        <v>10.5226</v>
      </c>
      <c r="C500" s="28" t="n">
        <v>99446</v>
      </c>
      <c r="G500" s="20" t="n">
        <f aca="false">$G$11</f>
        <v>14.8</v>
      </c>
      <c r="H500" s="20" t="n">
        <f aca="false">$H$11</f>
        <v>9.2</v>
      </c>
      <c r="I500" s="6" t="n">
        <f aca="false">(3.14*POWER(H500,2)*0.25*G500)</f>
        <v>983.34752</v>
      </c>
      <c r="J500" s="6" t="n">
        <f aca="false">B500-C500/(2*10^5/1.8467)</f>
        <v>9.604365359</v>
      </c>
      <c r="K500" s="24" t="n">
        <f aca="false">G500-J500</f>
        <v>5.195634641</v>
      </c>
      <c r="L500" s="6" t="n">
        <f aca="false">I500/K500</f>
        <v>189.264178092926</v>
      </c>
      <c r="M500" s="29" t="n">
        <f aca="false">C500/L500</f>
        <v>525.434876277398</v>
      </c>
      <c r="N500" s="17" t="n">
        <f aca="false">J500/G500</f>
        <v>0.648943605337838</v>
      </c>
      <c r="O500" s="18" t="n">
        <f aca="false">LN(L500/(3.14*H500^2/4))</f>
        <v>1.04680839986891</v>
      </c>
    </row>
    <row r="501" customFormat="false" ht="14.25" hidden="false" customHeight="false" outlineLevel="0" collapsed="false">
      <c r="A501" s="27" t="n">
        <v>48.7</v>
      </c>
      <c r="B501" s="27" t="n">
        <v>10.5433</v>
      </c>
      <c r="C501" s="28" t="n">
        <v>99811</v>
      </c>
      <c r="G501" s="20" t="n">
        <f aca="false">$G$11</f>
        <v>14.8</v>
      </c>
      <c r="H501" s="20" t="n">
        <f aca="false">$H$11</f>
        <v>9.2</v>
      </c>
      <c r="I501" s="6" t="n">
        <f aca="false">(3.14*POWER(H501,2)*0.25*G501)</f>
        <v>983.34752</v>
      </c>
      <c r="J501" s="6" t="n">
        <f aca="false">B501-C501/(2*10^5/1.8467)</f>
        <v>9.6216951315</v>
      </c>
      <c r="K501" s="24" t="n">
        <f aca="false">G501-J501</f>
        <v>5.1783048685</v>
      </c>
      <c r="L501" s="6" t="n">
        <f aca="false">I501/K501</f>
        <v>189.89757169026</v>
      </c>
      <c r="M501" s="29" t="n">
        <f aca="false">C501/L501</f>
        <v>525.604404056313</v>
      </c>
      <c r="N501" s="17" t="n">
        <f aca="false">J501/G501</f>
        <v>0.650114535912162</v>
      </c>
      <c r="O501" s="18" t="n">
        <f aca="false">LN(L501/(3.14*H501^2/4))</f>
        <v>1.05014942351848</v>
      </c>
    </row>
    <row r="502" customFormat="false" ht="14.25" hidden="false" customHeight="false" outlineLevel="0" collapsed="false">
      <c r="A502" s="27" t="n">
        <v>48.8</v>
      </c>
      <c r="B502" s="27" t="n">
        <v>10.564</v>
      </c>
      <c r="C502" s="28" t="n">
        <v>100206</v>
      </c>
      <c r="G502" s="20" t="n">
        <f aca="false">$G$11</f>
        <v>14.8</v>
      </c>
      <c r="H502" s="20" t="n">
        <f aca="false">$H$11</f>
        <v>9.2</v>
      </c>
      <c r="I502" s="6" t="n">
        <f aca="false">(3.14*POWER(H502,2)*0.25*G502)</f>
        <v>983.34752</v>
      </c>
      <c r="J502" s="6" t="n">
        <f aca="false">B502-C502/(2*10^5/1.8467)</f>
        <v>9.638747899</v>
      </c>
      <c r="K502" s="24" t="n">
        <f aca="false">G502-J502</f>
        <v>5.161252101</v>
      </c>
      <c r="L502" s="6" t="n">
        <f aca="false">I502/K502</f>
        <v>190.524992919736</v>
      </c>
      <c r="M502" s="29" t="n">
        <f aca="false">C502/L502</f>
        <v>525.946745696584</v>
      </c>
      <c r="N502" s="17" t="n">
        <f aca="false">J502/G502</f>
        <v>0.651266749932432</v>
      </c>
      <c r="O502" s="18" t="n">
        <f aca="false">LN(L502/(3.14*H502^2/4))</f>
        <v>1.05344797548006</v>
      </c>
    </row>
    <row r="503" customFormat="false" ht="14.25" hidden="false" customHeight="false" outlineLevel="0" collapsed="false">
      <c r="A503" s="27" t="n">
        <v>48.9</v>
      </c>
      <c r="B503" s="27" t="n">
        <v>10.5847</v>
      </c>
      <c r="C503" s="28" t="n">
        <v>100658</v>
      </c>
      <c r="G503" s="20" t="n">
        <f aca="false">$G$11</f>
        <v>14.8</v>
      </c>
      <c r="H503" s="20" t="n">
        <f aca="false">$H$11</f>
        <v>9.2</v>
      </c>
      <c r="I503" s="6" t="n">
        <f aca="false">(3.14*POWER(H503,2)*0.25*G503)</f>
        <v>983.34752</v>
      </c>
      <c r="J503" s="6" t="n">
        <f aca="false">B503-C503/(2*10^5/1.8467)</f>
        <v>9.655274357</v>
      </c>
      <c r="K503" s="24" t="n">
        <f aca="false">G503-J503</f>
        <v>5.144725643</v>
      </c>
      <c r="L503" s="6" t="n">
        <f aca="false">I503/K503</f>
        <v>191.137018421567</v>
      </c>
      <c r="M503" s="29" t="n">
        <f aca="false">C503/L503</f>
        <v>526.627446798355</v>
      </c>
      <c r="N503" s="17" t="n">
        <f aca="false">J503/G503</f>
        <v>0.6523834025</v>
      </c>
      <c r="O503" s="18" t="n">
        <f aca="false">LN(L503/(3.14*H503^2/4))</f>
        <v>1.05665513788159</v>
      </c>
    </row>
    <row r="504" customFormat="false" ht="14.25" hidden="false" customHeight="false" outlineLevel="0" collapsed="false">
      <c r="A504" s="27" t="n">
        <v>49</v>
      </c>
      <c r="B504" s="27" t="n">
        <v>10.6054</v>
      </c>
      <c r="C504" s="28" t="n">
        <v>100986</v>
      </c>
      <c r="G504" s="20" t="n">
        <f aca="false">$G$11</f>
        <v>14.8</v>
      </c>
      <c r="H504" s="20" t="n">
        <f aca="false">$H$11</f>
        <v>9.2</v>
      </c>
      <c r="I504" s="6" t="n">
        <f aca="false">(3.14*POWER(H504,2)*0.25*G504)</f>
        <v>983.34752</v>
      </c>
      <c r="J504" s="6" t="n">
        <f aca="false">B504-C504/(2*10^5/1.8467)</f>
        <v>9.672945769</v>
      </c>
      <c r="K504" s="24" t="n">
        <f aca="false">G504-J504</f>
        <v>5.127054231</v>
      </c>
      <c r="L504" s="6" t="n">
        <f aca="false">I504/K504</f>
        <v>191.795810166066</v>
      </c>
      <c r="M504" s="29" t="n">
        <f aca="false">C504/L504</f>
        <v>526.528707340174</v>
      </c>
      <c r="N504" s="17" t="n">
        <f aca="false">J504/G504</f>
        <v>0.653577416824324</v>
      </c>
      <c r="O504" s="18" t="n">
        <f aca="false">LN(L504/(3.14*H504^2/4))</f>
        <v>1.06009591049373</v>
      </c>
    </row>
    <row r="505" customFormat="false" ht="14.25" hidden="false" customHeight="false" outlineLevel="0" collapsed="false">
      <c r="A505" s="27" t="n">
        <v>49.1</v>
      </c>
      <c r="B505" s="27" t="n">
        <v>10.6262</v>
      </c>
      <c r="C505" s="28" t="n">
        <v>101382</v>
      </c>
      <c r="G505" s="20" t="n">
        <f aca="false">$G$11</f>
        <v>14.8</v>
      </c>
      <c r="H505" s="20" t="n">
        <f aca="false">$H$11</f>
        <v>9.2</v>
      </c>
      <c r="I505" s="6" t="n">
        <f aca="false">(3.14*POWER(H505,2)*0.25*G505)</f>
        <v>983.34752</v>
      </c>
      <c r="J505" s="6" t="n">
        <f aca="false">B505-C505/(2*10^5/1.8467)</f>
        <v>9.690089303</v>
      </c>
      <c r="K505" s="24" t="n">
        <f aca="false">G505-J505</f>
        <v>5.109910697</v>
      </c>
      <c r="L505" s="6" t="n">
        <f aca="false">I505/K505</f>
        <v>192.439276987231</v>
      </c>
      <c r="M505" s="29" t="n">
        <f aca="false">C505/L505</f>
        <v>526.825924453701</v>
      </c>
      <c r="N505" s="17" t="n">
        <f aca="false">J505/G505</f>
        <v>0.654735763716216</v>
      </c>
      <c r="O505" s="18" t="n">
        <f aca="false">LN(L505/(3.14*H505^2/4))</f>
        <v>1.06344525283241</v>
      </c>
    </row>
    <row r="506" customFormat="false" ht="14.25" hidden="false" customHeight="false" outlineLevel="0" collapsed="false">
      <c r="A506" s="27" t="n">
        <v>49.2</v>
      </c>
      <c r="B506" s="27" t="n">
        <v>10.6475</v>
      </c>
      <c r="C506" s="28" t="n">
        <v>101812</v>
      </c>
      <c r="G506" s="20" t="n">
        <f aca="false">$G$11</f>
        <v>14.8</v>
      </c>
      <c r="H506" s="20" t="n">
        <f aca="false">$H$11</f>
        <v>9.2</v>
      </c>
      <c r="I506" s="6" t="n">
        <f aca="false">(3.14*POWER(H506,2)*0.25*G506)</f>
        <v>983.34752</v>
      </c>
      <c r="J506" s="6" t="n">
        <f aca="false">B506-C506/(2*10^5/1.8467)</f>
        <v>9.707418898</v>
      </c>
      <c r="K506" s="24" t="n">
        <f aca="false">G506-J506</f>
        <v>5.092581102</v>
      </c>
      <c r="L506" s="6" t="n">
        <f aca="false">I506/K506</f>
        <v>193.094130521321</v>
      </c>
      <c r="M506" s="29" t="n">
        <f aca="false">C506/L506</f>
        <v>527.266156278936</v>
      </c>
      <c r="N506" s="17" t="n">
        <f aca="false">J506/G506</f>
        <v>0.655906682297297</v>
      </c>
      <c r="O506" s="18" t="n">
        <f aca="false">LN(L506/(3.14*H506^2/4))</f>
        <v>1.06684238600486</v>
      </c>
    </row>
    <row r="507" customFormat="false" ht="14.25" hidden="false" customHeight="false" outlineLevel="0" collapsed="false">
      <c r="A507" s="27" t="n">
        <v>49.3</v>
      </c>
      <c r="B507" s="27" t="n">
        <v>10.668</v>
      </c>
      <c r="C507" s="28" t="n">
        <v>102233</v>
      </c>
      <c r="G507" s="20" t="n">
        <f aca="false">$G$11</f>
        <v>14.8</v>
      </c>
      <c r="H507" s="20" t="n">
        <f aca="false">$H$11</f>
        <v>9.2</v>
      </c>
      <c r="I507" s="6" t="n">
        <f aca="false">(3.14*POWER(H507,2)*0.25*G507)</f>
        <v>983.34752</v>
      </c>
      <c r="J507" s="6" t="n">
        <f aca="false">B507-C507/(2*10^5/1.8467)</f>
        <v>9.7240315945</v>
      </c>
      <c r="K507" s="24" t="n">
        <f aca="false">G507-J507</f>
        <v>5.0759684055</v>
      </c>
      <c r="L507" s="6" t="n">
        <f aca="false">I507/K507</f>
        <v>193.726091544326</v>
      </c>
      <c r="M507" s="29" t="n">
        <f aca="false">C507/L507</f>
        <v>527.71931330999</v>
      </c>
      <c r="N507" s="17" t="n">
        <f aca="false">J507/G507</f>
        <v>0.657029161790541</v>
      </c>
      <c r="O507" s="18" t="n">
        <f aca="false">LN(L507/(3.14*H507^2/4))</f>
        <v>1.07010985522808</v>
      </c>
    </row>
    <row r="508" customFormat="false" ht="14.25" hidden="false" customHeight="false" outlineLevel="0" collapsed="false">
      <c r="A508" s="27" t="n">
        <v>49.4</v>
      </c>
      <c r="B508" s="27" t="n">
        <v>10.6885</v>
      </c>
      <c r="C508" s="28" t="n">
        <v>102587</v>
      </c>
      <c r="G508" s="20" t="n">
        <f aca="false">$G$11</f>
        <v>14.8</v>
      </c>
      <c r="H508" s="20" t="n">
        <f aca="false">$H$11</f>
        <v>9.2</v>
      </c>
      <c r="I508" s="6" t="n">
        <f aca="false">(3.14*POWER(H508,2)*0.25*G508)</f>
        <v>983.34752</v>
      </c>
      <c r="J508" s="6" t="n">
        <f aca="false">B508-C508/(2*10^5/1.8467)</f>
        <v>9.7412629355</v>
      </c>
      <c r="K508" s="24" t="n">
        <f aca="false">G508-J508</f>
        <v>5.0587370645</v>
      </c>
      <c r="L508" s="6" t="n">
        <f aca="false">I508/K508</f>
        <v>194.385971728142</v>
      </c>
      <c r="M508" s="29" t="n">
        <f aca="false">C508/L508</f>
        <v>527.748988715466</v>
      </c>
      <c r="N508" s="17" t="n">
        <f aca="false">J508/G508</f>
        <v>0.658193441587838</v>
      </c>
      <c r="O508" s="18" t="n">
        <f aca="false">LN(L508/(3.14*H508^2/4))</f>
        <v>1.07351032062001</v>
      </c>
    </row>
    <row r="509" customFormat="false" ht="14.25" hidden="false" customHeight="false" outlineLevel="0" collapsed="false">
      <c r="A509" s="27" t="n">
        <v>49.5</v>
      </c>
      <c r="B509" s="27" t="n">
        <v>10.7086</v>
      </c>
      <c r="C509" s="28" t="n">
        <v>102979</v>
      </c>
      <c r="G509" s="20" t="n">
        <f aca="false">$G$11</f>
        <v>14.8</v>
      </c>
      <c r="H509" s="20" t="n">
        <f aca="false">$H$11</f>
        <v>9.2</v>
      </c>
      <c r="I509" s="6" t="n">
        <f aca="false">(3.14*POWER(H509,2)*0.25*G509)</f>
        <v>983.34752</v>
      </c>
      <c r="J509" s="6" t="n">
        <f aca="false">B509-C509/(2*10^5/1.8467)</f>
        <v>9.7577434035</v>
      </c>
      <c r="K509" s="24" t="n">
        <f aca="false">G509-J509</f>
        <v>5.0422565965</v>
      </c>
      <c r="L509" s="6" t="n">
        <f aca="false">I509/K509</f>
        <v>195.021316583249</v>
      </c>
      <c r="M509" s="29" t="n">
        <f aca="false">C509/L509</f>
        <v>528.03971280771</v>
      </c>
      <c r="N509" s="17" t="n">
        <f aca="false">J509/G509</f>
        <v>0.659306986722973</v>
      </c>
      <c r="O509" s="18" t="n">
        <f aca="false">LN(L509/(3.14*H509^2/4))</f>
        <v>1.07677346149048</v>
      </c>
    </row>
    <row r="510" customFormat="false" ht="14.25" hidden="false" customHeight="false" outlineLevel="0" collapsed="false">
      <c r="A510" s="27" t="n">
        <v>49.6</v>
      </c>
      <c r="B510" s="27" t="n">
        <v>10.7292</v>
      </c>
      <c r="C510" s="28" t="n">
        <v>103390</v>
      </c>
      <c r="G510" s="20" t="n">
        <f aca="false">$G$11</f>
        <v>14.8</v>
      </c>
      <c r="H510" s="20" t="n">
        <f aca="false">$H$11</f>
        <v>9.2</v>
      </c>
      <c r="I510" s="6" t="n">
        <f aca="false">(3.14*POWER(H510,2)*0.25*G510)</f>
        <v>983.34752</v>
      </c>
      <c r="J510" s="6" t="n">
        <f aca="false">B510-C510/(2*10^5/1.8467)</f>
        <v>9.774548435</v>
      </c>
      <c r="K510" s="24" t="n">
        <f aca="false">G510-J510</f>
        <v>5.025451565</v>
      </c>
      <c r="L510" s="6" t="n">
        <f aca="false">I510/K510</f>
        <v>195.67346481828</v>
      </c>
      <c r="M510" s="29" t="n">
        <f aca="false">C510/L510</f>
        <v>528.380279339445</v>
      </c>
      <c r="N510" s="17" t="n">
        <f aca="false">J510/G510</f>
        <v>0.660442461824324</v>
      </c>
      <c r="O510" s="18" t="n">
        <f aca="false">LN(L510/(3.14*H510^2/4))</f>
        <v>1.08011186718084</v>
      </c>
    </row>
    <row r="511" customFormat="false" ht="14.25" hidden="false" customHeight="false" outlineLevel="0" collapsed="false">
      <c r="A511" s="27" t="n">
        <v>49.7</v>
      </c>
      <c r="B511" s="27" t="n">
        <v>10.7499</v>
      </c>
      <c r="C511" s="28" t="n">
        <v>103811</v>
      </c>
      <c r="G511" s="20" t="n">
        <f aca="false">$G$11</f>
        <v>14.8</v>
      </c>
      <c r="H511" s="20" t="n">
        <f aca="false">$H$11</f>
        <v>9.2</v>
      </c>
      <c r="I511" s="6" t="n">
        <f aca="false">(3.14*POWER(H511,2)*0.25*G511)</f>
        <v>983.34752</v>
      </c>
      <c r="J511" s="6" t="n">
        <f aca="false">B511-C511/(2*10^5/1.8467)</f>
        <v>9.7913611315</v>
      </c>
      <c r="K511" s="24" t="n">
        <f aca="false">G511-J511</f>
        <v>5.0086388685</v>
      </c>
      <c r="L511" s="6" t="n">
        <f aca="false">I511/K511</f>
        <v>196.330289688962</v>
      </c>
      <c r="M511" s="29" t="n">
        <f aca="false">C511/L511</f>
        <v>528.7569236742</v>
      </c>
      <c r="N511" s="17" t="n">
        <f aca="false">J511/G511</f>
        <v>0.661578454831081</v>
      </c>
      <c r="O511" s="18" t="n">
        <f aca="false">LN(L511/(3.14*H511^2/4))</f>
        <v>1.08346298551992</v>
      </c>
    </row>
    <row r="512" customFormat="false" ht="14.25" hidden="false" customHeight="false" outlineLevel="0" collapsed="false">
      <c r="A512" s="27" t="n">
        <v>49.8</v>
      </c>
      <c r="B512" s="27" t="n">
        <v>10.7706</v>
      </c>
      <c r="C512" s="28" t="n">
        <v>104205</v>
      </c>
      <c r="G512" s="20" t="n">
        <f aca="false">$G$11</f>
        <v>14.8</v>
      </c>
      <c r="H512" s="20" t="n">
        <f aca="false">$H$11</f>
        <v>9.2</v>
      </c>
      <c r="I512" s="6" t="n">
        <f aca="false">(3.14*POWER(H512,2)*0.25*G512)</f>
        <v>983.34752</v>
      </c>
      <c r="J512" s="6" t="n">
        <f aca="false">B512-C512/(2*10^5/1.8467)</f>
        <v>9.8084231325</v>
      </c>
      <c r="K512" s="24" t="n">
        <f aca="false">G512-J512</f>
        <v>4.9915768675</v>
      </c>
      <c r="L512" s="6" t="n">
        <f aca="false">I512/K512</f>
        <v>197.00137774148</v>
      </c>
      <c r="M512" s="29" t="n">
        <f aca="false">C512/L512</f>
        <v>528.955691552299</v>
      </c>
      <c r="N512" s="17" t="n">
        <f aca="false">J512/G512</f>
        <v>0.662731292736487</v>
      </c>
      <c r="O512" s="18" t="n">
        <f aca="false">LN(L512/(3.14*H512^2/4))</f>
        <v>1.08687531541485</v>
      </c>
    </row>
    <row r="513" customFormat="false" ht="14.25" hidden="false" customHeight="false" outlineLevel="0" collapsed="false">
      <c r="A513" s="27" t="n">
        <v>49.9</v>
      </c>
      <c r="B513" s="27" t="n">
        <v>10.7915</v>
      </c>
      <c r="C513" s="28" t="n">
        <v>104621</v>
      </c>
      <c r="G513" s="20" t="n">
        <f aca="false">$G$11</f>
        <v>14.8</v>
      </c>
      <c r="H513" s="20" t="n">
        <f aca="false">$H$11</f>
        <v>9.2</v>
      </c>
      <c r="I513" s="6" t="n">
        <f aca="false">(3.14*POWER(H513,2)*0.25*G513)</f>
        <v>983.34752</v>
      </c>
      <c r="J513" s="6" t="n">
        <f aca="false">B513-C513/(2*10^5/1.8467)</f>
        <v>9.8254819965</v>
      </c>
      <c r="K513" s="24" t="n">
        <f aca="false">G513-J513</f>
        <v>4.9745180035</v>
      </c>
      <c r="L513" s="6" t="n">
        <f aca="false">I513/K513</f>
        <v>197.676944642301</v>
      </c>
      <c r="M513" s="29" t="n">
        <f aca="false">C513/L513</f>
        <v>529.252413271123</v>
      </c>
      <c r="N513" s="17" t="n">
        <f aca="false">J513/G513</f>
        <v>0.663883918682432</v>
      </c>
      <c r="O513" s="18" t="n">
        <f aca="false">LN(L513/(3.14*H513^2/4))</f>
        <v>1.09029869857164</v>
      </c>
    </row>
    <row r="514" customFormat="false" ht="14.25" hidden="false" customHeight="false" outlineLevel="0" collapsed="false">
      <c r="A514" s="27" t="n">
        <v>50</v>
      </c>
      <c r="B514" s="27" t="n">
        <v>10.8128</v>
      </c>
      <c r="C514" s="28" t="n">
        <v>105105</v>
      </c>
      <c r="G514" s="20" t="n">
        <f aca="false">$G$11</f>
        <v>14.8</v>
      </c>
      <c r="H514" s="20" t="n">
        <f aca="false">$H$11</f>
        <v>9.2</v>
      </c>
      <c r="I514" s="6" t="n">
        <f aca="false">(3.14*POWER(H514,2)*0.25*G514)</f>
        <v>983.34752</v>
      </c>
      <c r="J514" s="6" t="n">
        <f aca="false">B514-C514/(2*10^5/1.8467)</f>
        <v>9.8423129825</v>
      </c>
      <c r="K514" s="24" t="n">
        <f aca="false">G514-J514</f>
        <v>4.9576870175</v>
      </c>
      <c r="L514" s="6" t="n">
        <f aca="false">I514/K514</f>
        <v>198.348043458352</v>
      </c>
      <c r="M514" s="29" t="n">
        <f aca="false">C514/L514</f>
        <v>529.901874338726</v>
      </c>
      <c r="N514" s="17" t="n">
        <f aca="false">J514/G514</f>
        <v>0.665021147466216</v>
      </c>
      <c r="O514" s="18" t="n">
        <f aca="false">LN(L514/(3.14*H514^2/4))</f>
        <v>1.09368787591447</v>
      </c>
    </row>
    <row r="515" customFormat="false" ht="14.25" hidden="false" customHeight="false" outlineLevel="0" collapsed="false">
      <c r="A515" s="27" t="n">
        <v>50.1</v>
      </c>
      <c r="B515" s="27" t="n">
        <v>10.8332</v>
      </c>
      <c r="C515" s="28" t="n">
        <v>105494</v>
      </c>
      <c r="G515" s="20" t="n">
        <f aca="false">$G$11</f>
        <v>14.8</v>
      </c>
      <c r="H515" s="20" t="n">
        <f aca="false">$H$11</f>
        <v>9.2</v>
      </c>
      <c r="I515" s="6" t="n">
        <f aca="false">(3.14*POWER(H515,2)*0.25*G515)</f>
        <v>983.34752</v>
      </c>
      <c r="J515" s="6" t="n">
        <f aca="false">B515-C515/(2*10^5/1.8467)</f>
        <v>9.859121151</v>
      </c>
      <c r="K515" s="24" t="n">
        <f aca="false">G515-J515</f>
        <v>4.940878849</v>
      </c>
      <c r="L515" s="6" t="n">
        <f aca="false">I515/K515</f>
        <v>199.022795347233</v>
      </c>
      <c r="M515" s="29" t="n">
        <f aca="false">C515/L515</f>
        <v>530.059884928988</v>
      </c>
      <c r="N515" s="17" t="n">
        <f aca="false">J515/G515</f>
        <v>0.666156834527027</v>
      </c>
      <c r="O515" s="18" t="n">
        <f aca="false">LN(L515/(3.14*H515^2/4))</f>
        <v>1.09708396073752</v>
      </c>
    </row>
    <row r="516" customFormat="false" ht="14.25" hidden="false" customHeight="false" outlineLevel="0" collapsed="false">
      <c r="A516" s="27" t="n">
        <v>50.2</v>
      </c>
      <c r="B516" s="27" t="n">
        <v>10.8539</v>
      </c>
      <c r="C516" s="28" t="n">
        <v>105924</v>
      </c>
      <c r="G516" s="20" t="n">
        <f aca="false">$G$11</f>
        <v>14.8</v>
      </c>
      <c r="H516" s="20" t="n">
        <f aca="false">$H$11</f>
        <v>9.2</v>
      </c>
      <c r="I516" s="6" t="n">
        <f aca="false">(3.14*POWER(H516,2)*0.25*G516)</f>
        <v>983.34752</v>
      </c>
      <c r="J516" s="6" t="n">
        <f aca="false">B516-C516/(2*10^5/1.8467)</f>
        <v>9.875850746</v>
      </c>
      <c r="K516" s="24" t="n">
        <f aca="false">G516-J516</f>
        <v>4.924149254</v>
      </c>
      <c r="L516" s="6" t="n">
        <f aca="false">I516/K516</f>
        <v>199.698967126393</v>
      </c>
      <c r="M516" s="29" t="n">
        <f aca="false">C516/L516</f>
        <v>530.418366825897</v>
      </c>
      <c r="N516" s="17" t="n">
        <f aca="false">J516/G516</f>
        <v>0.667287212567568</v>
      </c>
      <c r="O516" s="18" t="n">
        <f aca="false">LN(L516/(3.14*H516^2/4))</f>
        <v>1.10047566137191</v>
      </c>
    </row>
    <row r="517" customFormat="false" ht="14.25" hidden="false" customHeight="false" outlineLevel="0" collapsed="false">
      <c r="A517" s="27" t="n">
        <v>50.3</v>
      </c>
      <c r="B517" s="27" t="n">
        <v>10.8746</v>
      </c>
      <c r="C517" s="28" t="n">
        <v>106328</v>
      </c>
      <c r="G517" s="20" t="n">
        <f aca="false">$G$11</f>
        <v>14.8</v>
      </c>
      <c r="H517" s="20" t="n">
        <f aca="false">$H$11</f>
        <v>9.2</v>
      </c>
      <c r="I517" s="6" t="n">
        <f aca="false">(3.14*POWER(H517,2)*0.25*G517)</f>
        <v>983.34752</v>
      </c>
      <c r="J517" s="6" t="n">
        <f aca="false">B517-C517/(2*10^5/1.8467)</f>
        <v>9.892820412</v>
      </c>
      <c r="K517" s="24" t="n">
        <f aca="false">G517-J517</f>
        <v>4.907179588</v>
      </c>
      <c r="L517" s="6" t="n">
        <f aca="false">I517/K517</f>
        <v>200.389552158367</v>
      </c>
      <c r="M517" s="29" t="n">
        <f aca="false">C517/L517</f>
        <v>530.606505452787</v>
      </c>
      <c r="N517" s="17" t="n">
        <f aca="false">J517/G517</f>
        <v>0.668433811621622</v>
      </c>
      <c r="O517" s="18" t="n">
        <f aca="false">LN(L517/(3.14*H517^2/4))</f>
        <v>1.10392782600309</v>
      </c>
    </row>
    <row r="518" customFormat="false" ht="14.25" hidden="false" customHeight="false" outlineLevel="0" collapsed="false">
      <c r="A518" s="27" t="n">
        <v>50.4</v>
      </c>
      <c r="B518" s="27" t="n">
        <v>10.8949</v>
      </c>
      <c r="C518" s="28" t="n">
        <v>106757</v>
      </c>
      <c r="G518" s="20" t="n">
        <f aca="false">$G$11</f>
        <v>14.8</v>
      </c>
      <c r="H518" s="20" t="n">
        <f aca="false">$H$11</f>
        <v>9.2</v>
      </c>
      <c r="I518" s="6" t="n">
        <f aca="false">(3.14*POWER(H518,2)*0.25*G518)</f>
        <v>983.34752</v>
      </c>
      <c r="J518" s="6" t="n">
        <f aca="false">B518-C518/(2*10^5/1.8467)</f>
        <v>9.9091592405</v>
      </c>
      <c r="K518" s="24" t="n">
        <f aca="false">G518-J518</f>
        <v>4.8908407595</v>
      </c>
      <c r="L518" s="6" t="n">
        <f aca="false">I518/K518</f>
        <v>201.058993403116</v>
      </c>
      <c r="M518" s="29" t="n">
        <f aca="false">C518/L518</f>
        <v>530.97351276377</v>
      </c>
      <c r="N518" s="17" t="n">
        <f aca="false">J518/G518</f>
        <v>0.66953778652027</v>
      </c>
      <c r="O518" s="18" t="n">
        <f aca="false">LN(L518/(3.14*H518^2/4))</f>
        <v>1.10726295760425</v>
      </c>
    </row>
    <row r="519" customFormat="false" ht="14.25" hidden="false" customHeight="false" outlineLevel="0" collapsed="false">
      <c r="A519" s="27" t="n">
        <v>50.5</v>
      </c>
      <c r="B519" s="27" t="n">
        <v>10.9156</v>
      </c>
      <c r="C519" s="28" t="n">
        <v>107169</v>
      </c>
      <c r="G519" s="20" t="n">
        <f aca="false">$G$11</f>
        <v>14.8</v>
      </c>
      <c r="H519" s="20" t="n">
        <f aca="false">$H$11</f>
        <v>9.2</v>
      </c>
      <c r="I519" s="6" t="n">
        <f aca="false">(3.14*POWER(H519,2)*0.25*G519)</f>
        <v>983.34752</v>
      </c>
      <c r="J519" s="6" t="n">
        <f aca="false">B519-C519/(2*10^5/1.8467)</f>
        <v>9.9260550385</v>
      </c>
      <c r="K519" s="24" t="n">
        <f aca="false">G519-J519</f>
        <v>4.8739449615</v>
      </c>
      <c r="L519" s="6" t="n">
        <f aca="false">I519/K519</f>
        <v>201.755975450606</v>
      </c>
      <c r="M519" s="29" t="n">
        <f aca="false">C519/L519</f>
        <v>531.181293444452</v>
      </c>
      <c r="N519" s="17" t="n">
        <f aca="false">J519/G519</f>
        <v>0.670679394493243</v>
      </c>
      <c r="O519" s="18" t="n">
        <f aca="false">LN(L519/(3.14*H519^2/4))</f>
        <v>1.11072351789589</v>
      </c>
    </row>
    <row r="520" customFormat="false" ht="14.25" hidden="false" customHeight="false" outlineLevel="0" collapsed="false">
      <c r="A520" s="27" t="n">
        <v>50.6</v>
      </c>
      <c r="B520" s="27" t="n">
        <v>10.9362</v>
      </c>
      <c r="C520" s="28" t="n">
        <v>107603</v>
      </c>
      <c r="G520" s="20" t="n">
        <f aca="false">$G$11</f>
        <v>14.8</v>
      </c>
      <c r="H520" s="20" t="n">
        <f aca="false">$H$11</f>
        <v>9.2</v>
      </c>
      <c r="I520" s="6" t="n">
        <f aca="false">(3.14*POWER(H520,2)*0.25*G520)</f>
        <v>983.34752</v>
      </c>
      <c r="J520" s="6" t="n">
        <f aca="false">B520-C520/(2*10^5/1.8467)</f>
        <v>9.9426476995</v>
      </c>
      <c r="K520" s="24" t="n">
        <f aca="false">G520-J520</f>
        <v>4.8573523005</v>
      </c>
      <c r="L520" s="6" t="n">
        <f aca="false">I520/K520</f>
        <v>202.445171600746</v>
      </c>
      <c r="M520" s="29" t="n">
        <f aca="false">C520/L520</f>
        <v>531.51675166751</v>
      </c>
      <c r="N520" s="17" t="n">
        <f aca="false">J520/G520</f>
        <v>0.671800520236487</v>
      </c>
      <c r="O520" s="18" t="n">
        <f aca="false">LN(L520/(3.14*H520^2/4))</f>
        <v>1.11413368544772</v>
      </c>
    </row>
    <row r="521" customFormat="false" ht="14.25" hidden="false" customHeight="false" outlineLevel="0" collapsed="false">
      <c r="A521" s="27" t="n">
        <v>50.7</v>
      </c>
      <c r="B521" s="27" t="n">
        <v>10.9569</v>
      </c>
      <c r="C521" s="28" t="n">
        <v>108037</v>
      </c>
      <c r="G521" s="20" t="n">
        <f aca="false">$G$11</f>
        <v>14.8</v>
      </c>
      <c r="H521" s="20" t="n">
        <f aca="false">$H$11</f>
        <v>9.2</v>
      </c>
      <c r="I521" s="6" t="n">
        <f aca="false">(3.14*POWER(H521,2)*0.25*G521)</f>
        <v>983.34752</v>
      </c>
      <c r="J521" s="6" t="n">
        <f aca="false">B521-C521/(2*10^5/1.8467)</f>
        <v>9.9593403605</v>
      </c>
      <c r="K521" s="24" t="n">
        <f aca="false">G521-J521</f>
        <v>4.8406596395</v>
      </c>
      <c r="L521" s="6" t="n">
        <f aca="false">I521/K521</f>
        <v>203.143288979841</v>
      </c>
      <c r="M521" s="29" t="n">
        <f aca="false">C521/L521</f>
        <v>531.826576908092</v>
      </c>
      <c r="N521" s="17" t="n">
        <f aca="false">J521/G521</f>
        <v>0.672928402736486</v>
      </c>
      <c r="O521" s="18" t="n">
        <f aca="false">LN(L521/(3.14*H521^2/4))</f>
        <v>1.11757618017516</v>
      </c>
    </row>
    <row r="522" customFormat="false" ht="14.25" hidden="false" customHeight="false" outlineLevel="0" collapsed="false">
      <c r="A522" s="27" t="n">
        <v>50.8</v>
      </c>
      <c r="B522" s="27" t="n">
        <v>10.9782</v>
      </c>
      <c r="C522" s="28" t="n">
        <v>108481</v>
      </c>
      <c r="G522" s="20" t="n">
        <f aca="false">$G$11</f>
        <v>14.8</v>
      </c>
      <c r="H522" s="20" t="n">
        <f aca="false">$H$11</f>
        <v>9.2</v>
      </c>
      <c r="I522" s="6" t="n">
        <f aca="false">(3.14*POWER(H522,2)*0.25*G522)</f>
        <v>983.34752</v>
      </c>
      <c r="J522" s="6" t="n">
        <f aca="false">B522-C522/(2*10^5/1.8467)</f>
        <v>9.9765406865</v>
      </c>
      <c r="K522" s="24" t="n">
        <f aca="false">G522-J522</f>
        <v>4.8234593135</v>
      </c>
      <c r="L522" s="6" t="n">
        <f aca="false">I522/K522</f>
        <v>203.867692477013</v>
      </c>
      <c r="M522" s="29" t="n">
        <f aca="false">C522/L522</f>
        <v>532.114719512176</v>
      </c>
      <c r="N522" s="17" t="n">
        <f aca="false">J522/G522</f>
        <v>0.674090586925676</v>
      </c>
      <c r="O522" s="18" t="n">
        <f aca="false">LN(L522/(3.14*H522^2/4))</f>
        <v>1.1211358102347</v>
      </c>
    </row>
    <row r="523" customFormat="false" ht="14.25" hidden="false" customHeight="false" outlineLevel="0" collapsed="false">
      <c r="A523" s="27" t="n">
        <v>50.9</v>
      </c>
      <c r="B523" s="27" t="n">
        <v>10.9989</v>
      </c>
      <c r="C523" s="28" t="n">
        <v>108919</v>
      </c>
      <c r="G523" s="20" t="n">
        <f aca="false">$G$11</f>
        <v>14.8</v>
      </c>
      <c r="H523" s="20" t="n">
        <f aca="false">$H$11</f>
        <v>9.2</v>
      </c>
      <c r="I523" s="6" t="n">
        <f aca="false">(3.14*POWER(H523,2)*0.25*G523)</f>
        <v>983.34752</v>
      </c>
      <c r="J523" s="6" t="n">
        <f aca="false">B523-C523/(2*10^5/1.8467)</f>
        <v>9.9931964135</v>
      </c>
      <c r="K523" s="24" t="n">
        <f aca="false">G523-J523</f>
        <v>4.8068035865</v>
      </c>
      <c r="L523" s="6" t="n">
        <f aca="false">I523/K523</f>
        <v>204.574100502411</v>
      </c>
      <c r="M523" s="29" t="n">
        <f aca="false">C523/L523</f>
        <v>532.418325352561</v>
      </c>
      <c r="N523" s="17" t="n">
        <f aca="false">J523/G523</f>
        <v>0.675215973885135</v>
      </c>
      <c r="O523" s="18" t="n">
        <f aca="false">LN(L523/(3.14*H523^2/4))</f>
        <v>1.12459485258486</v>
      </c>
    </row>
    <row r="524" customFormat="false" ht="14.25" hidden="false" customHeight="false" outlineLevel="0" collapsed="false">
      <c r="A524" s="27" t="n">
        <v>51</v>
      </c>
      <c r="B524" s="27" t="n">
        <v>11.0196</v>
      </c>
      <c r="C524" s="28" t="n">
        <v>109359</v>
      </c>
      <c r="G524" s="20" t="n">
        <f aca="false">$G$11</f>
        <v>14.8</v>
      </c>
      <c r="H524" s="20" t="n">
        <f aca="false">$H$11</f>
        <v>9.2</v>
      </c>
      <c r="I524" s="6" t="n">
        <f aca="false">(3.14*POWER(H524,2)*0.25*G524)</f>
        <v>983.34752</v>
      </c>
      <c r="J524" s="6" t="n">
        <f aca="false">B524-C524/(2*10^5/1.8467)</f>
        <v>10.0098336735</v>
      </c>
      <c r="K524" s="24" t="n">
        <f aca="false">G524-J524</f>
        <v>4.7901663265</v>
      </c>
      <c r="L524" s="6" t="n">
        <f aca="false">I524/K524</f>
        <v>205.284629587903</v>
      </c>
      <c r="M524" s="29" t="n">
        <f aca="false">C524/L524</f>
        <v>532.718889960401</v>
      </c>
      <c r="N524" s="17" t="n">
        <f aca="false">J524/G524</f>
        <v>0.676340113074324</v>
      </c>
      <c r="O524" s="18" t="n">
        <f aca="false">LN(L524/(3.14*H524^2/4))</f>
        <v>1.1280620462549</v>
      </c>
    </row>
    <row r="525" customFormat="false" ht="14.25" hidden="false" customHeight="false" outlineLevel="0" collapsed="false">
      <c r="A525" s="27" t="n">
        <v>51.1</v>
      </c>
      <c r="B525" s="27" t="n">
        <v>11.0402</v>
      </c>
      <c r="C525" s="28" t="n">
        <v>109779</v>
      </c>
      <c r="G525" s="20" t="n">
        <f aca="false">$G$11</f>
        <v>14.8</v>
      </c>
      <c r="H525" s="20" t="n">
        <f aca="false">$H$11</f>
        <v>9.2</v>
      </c>
      <c r="I525" s="6" t="n">
        <f aca="false">(3.14*POWER(H525,2)*0.25*G525)</f>
        <v>983.34752</v>
      </c>
      <c r="J525" s="6" t="n">
        <f aca="false">B525-C525/(2*10^5/1.8467)</f>
        <v>10.0265556035</v>
      </c>
      <c r="K525" s="24" t="n">
        <f aca="false">G525-J525</f>
        <v>4.7734443965</v>
      </c>
      <c r="L525" s="6" t="n">
        <f aca="false">I525/K525</f>
        <v>206.003765482429</v>
      </c>
      <c r="M525" s="29" t="n">
        <f aca="false">C525/L525</f>
        <v>532.898026125467</v>
      </c>
      <c r="N525" s="17" t="n">
        <f aca="false">J525/G525</f>
        <v>0.67746997320946</v>
      </c>
      <c r="O525" s="18" t="n">
        <f aca="false">LN(L525/(3.14*H525^2/4))</f>
        <v>1.13155904075318</v>
      </c>
    </row>
    <row r="526" customFormat="false" ht="14.25" hidden="false" customHeight="false" outlineLevel="0" collapsed="false">
      <c r="A526" s="27" t="n">
        <v>51.2</v>
      </c>
      <c r="B526" s="27" t="n">
        <v>11.0609</v>
      </c>
      <c r="C526" s="28" t="n">
        <v>110232</v>
      </c>
      <c r="G526" s="20" t="n">
        <f aca="false">$G$11</f>
        <v>14.8</v>
      </c>
      <c r="H526" s="20" t="n">
        <f aca="false">$H$11</f>
        <v>9.2</v>
      </c>
      <c r="I526" s="6" t="n">
        <f aca="false">(3.14*POWER(H526,2)*0.25*G526)</f>
        <v>983.34752</v>
      </c>
      <c r="J526" s="6" t="n">
        <f aca="false">B526-C526/(2*10^5/1.8467)</f>
        <v>10.043072828</v>
      </c>
      <c r="K526" s="24" t="n">
        <f aca="false">G526-J526</f>
        <v>4.756927172</v>
      </c>
      <c r="L526" s="6" t="n">
        <f aca="false">I526/K526</f>
        <v>206.719061369729</v>
      </c>
      <c r="M526" s="29" t="n">
        <f aca="false">C526/L526</f>
        <v>533.245455303436</v>
      </c>
      <c r="N526" s="17" t="n">
        <f aca="false">J526/G526</f>
        <v>0.678586001891892</v>
      </c>
      <c r="O526" s="18" t="n">
        <f aca="false">LN(L526/(3.14*H526^2/4))</f>
        <v>1.13502527308606</v>
      </c>
    </row>
    <row r="527" customFormat="false" ht="14.25" hidden="false" customHeight="false" outlineLevel="0" collapsed="false">
      <c r="A527" s="27" t="n">
        <v>51.3</v>
      </c>
      <c r="B527" s="27" t="n">
        <v>11.0816</v>
      </c>
      <c r="C527" s="28" t="n">
        <v>110682</v>
      </c>
      <c r="G527" s="20" t="n">
        <f aca="false">$G$11</f>
        <v>14.8</v>
      </c>
      <c r="H527" s="20" t="n">
        <f aca="false">$H$11</f>
        <v>9.2</v>
      </c>
      <c r="I527" s="6" t="n">
        <f aca="false">(3.14*POWER(H527,2)*0.25*G527)</f>
        <v>983.34752</v>
      </c>
      <c r="J527" s="6" t="n">
        <f aca="false">B527-C527/(2*10^5/1.8467)</f>
        <v>10.059617753</v>
      </c>
      <c r="K527" s="24" t="n">
        <f aca="false">G527-J527</f>
        <v>4.740382247</v>
      </c>
      <c r="L527" s="6" t="n">
        <f aca="false">I527/K527</f>
        <v>207.440554107703</v>
      </c>
      <c r="M527" s="29" t="n">
        <f aca="false">C527/L527</f>
        <v>533.560086532231</v>
      </c>
      <c r="N527" s="17" t="n">
        <f aca="false">J527/G527</f>
        <v>0.67970390222973</v>
      </c>
      <c r="O527" s="18" t="n">
        <f aca="false">LN(L527/(3.14*H527^2/4))</f>
        <v>1.13850940548754</v>
      </c>
    </row>
    <row r="528" customFormat="false" ht="14.25" hidden="false" customHeight="false" outlineLevel="0" collapsed="false">
      <c r="A528" s="27" t="n">
        <v>51.4</v>
      </c>
      <c r="B528" s="27" t="n">
        <v>11.1022</v>
      </c>
      <c r="C528" s="28" t="n">
        <v>111150</v>
      </c>
      <c r="G528" s="20" t="n">
        <f aca="false">$G$11</f>
        <v>14.8</v>
      </c>
      <c r="H528" s="20" t="n">
        <f aca="false">$H$11</f>
        <v>9.2</v>
      </c>
      <c r="I528" s="6" t="n">
        <f aca="false">(3.14*POWER(H528,2)*0.25*G528)</f>
        <v>983.34752</v>
      </c>
      <c r="J528" s="6" t="n">
        <f aca="false">B528-C528/(2*10^5/1.8467)</f>
        <v>10.075896475</v>
      </c>
      <c r="K528" s="24" t="n">
        <f aca="false">G528-J528</f>
        <v>4.724103525</v>
      </c>
      <c r="L528" s="6" t="n">
        <f aca="false">I528/K528</f>
        <v>208.155370600182</v>
      </c>
      <c r="M528" s="29" t="n">
        <f aca="false">C528/L528</f>
        <v>533.976133690509</v>
      </c>
      <c r="N528" s="17" t="n">
        <f aca="false">J528/G528</f>
        <v>0.680803815878378</v>
      </c>
      <c r="O528" s="18" t="n">
        <f aca="false">LN(L528/(3.14*H528^2/4))</f>
        <v>1.14194936798414</v>
      </c>
    </row>
    <row r="529" customFormat="false" ht="14.25" hidden="false" customHeight="false" outlineLevel="0" collapsed="false">
      <c r="A529" s="27" t="n">
        <v>51.5</v>
      </c>
      <c r="B529" s="27" t="n">
        <v>11.1229</v>
      </c>
      <c r="C529" s="28" t="n">
        <v>111590</v>
      </c>
      <c r="G529" s="20" t="n">
        <f aca="false">$G$11</f>
        <v>14.8</v>
      </c>
      <c r="H529" s="20" t="n">
        <f aca="false">$H$11</f>
        <v>9.2</v>
      </c>
      <c r="I529" s="6" t="n">
        <f aca="false">(3.14*POWER(H529,2)*0.25*G529)</f>
        <v>983.34752</v>
      </c>
      <c r="J529" s="6" t="n">
        <f aca="false">B529-C529/(2*10^5/1.8467)</f>
        <v>10.092533735</v>
      </c>
      <c r="K529" s="24" t="n">
        <f aca="false">G529-J529</f>
        <v>4.707466265</v>
      </c>
      <c r="L529" s="6" t="n">
        <f aca="false">I529/K529</f>
        <v>208.891039179863</v>
      </c>
      <c r="M529" s="29" t="n">
        <f aca="false">C529/L529</f>
        <v>534.201947762425</v>
      </c>
      <c r="N529" s="17" t="n">
        <f aca="false">J529/G529</f>
        <v>0.681927955067568</v>
      </c>
      <c r="O529" s="18" t="n">
        <f aca="false">LN(L529/(3.14*H529^2/4))</f>
        <v>1.14547736547069</v>
      </c>
    </row>
    <row r="530" customFormat="false" ht="14.25" hidden="false" customHeight="false" outlineLevel="0" collapsed="false">
      <c r="A530" s="27" t="n">
        <v>51.6</v>
      </c>
      <c r="B530" s="27" t="n">
        <v>11.1444</v>
      </c>
      <c r="C530" s="28" t="n">
        <v>112078</v>
      </c>
      <c r="G530" s="20" t="n">
        <f aca="false">$G$11</f>
        <v>14.8</v>
      </c>
      <c r="H530" s="20" t="n">
        <f aca="false">$H$11</f>
        <v>9.2</v>
      </c>
      <c r="I530" s="6" t="n">
        <f aca="false">(3.14*POWER(H530,2)*0.25*G530)</f>
        <v>983.34752</v>
      </c>
      <c r="J530" s="6" t="n">
        <f aca="false">B530-C530/(2*10^5/1.8467)</f>
        <v>10.109527787</v>
      </c>
      <c r="K530" s="24" t="n">
        <f aca="false">G530-J530</f>
        <v>4.690472213</v>
      </c>
      <c r="L530" s="6" t="n">
        <f aca="false">I530/K530</f>
        <v>209.647872398557</v>
      </c>
      <c r="M530" s="29" t="n">
        <f aca="false">C530/L530</f>
        <v>534.601180149022</v>
      </c>
      <c r="N530" s="17" t="n">
        <f aca="false">J530/G530</f>
        <v>0.683076201824324</v>
      </c>
      <c r="O530" s="18" t="n">
        <f aca="false">LN(L530/(3.14*H530^2/4))</f>
        <v>1.14909391830566</v>
      </c>
    </row>
    <row r="531" customFormat="false" ht="14.25" hidden="false" customHeight="false" outlineLevel="0" collapsed="false">
      <c r="A531" s="27" t="n">
        <v>51.7</v>
      </c>
      <c r="B531" s="27" t="n">
        <v>11.1651</v>
      </c>
      <c r="C531" s="28" t="n">
        <v>112524</v>
      </c>
      <c r="G531" s="20" t="n">
        <f aca="false">$G$11</f>
        <v>14.8</v>
      </c>
      <c r="H531" s="20" t="n">
        <f aca="false">$H$11</f>
        <v>9.2</v>
      </c>
      <c r="I531" s="6" t="n">
        <f aca="false">(3.14*POWER(H531,2)*0.25*G531)</f>
        <v>983.34752</v>
      </c>
      <c r="J531" s="6" t="n">
        <f aca="false">B531-C531/(2*10^5/1.8467)</f>
        <v>10.126109646</v>
      </c>
      <c r="K531" s="24" t="n">
        <f aca="false">G531-J531</f>
        <v>4.673890354</v>
      </c>
      <c r="L531" s="6" t="n">
        <f aca="false">I531/K531</f>
        <v>210.391653530861</v>
      </c>
      <c r="M531" s="29" t="n">
        <f aca="false">C531/L531</f>
        <v>534.831102430091</v>
      </c>
      <c r="N531" s="17" t="n">
        <f aca="false">J531/G531</f>
        <v>0.684196597702703</v>
      </c>
      <c r="O531" s="18" t="n">
        <f aca="false">LN(L531/(3.14*H531^2/4))</f>
        <v>1.15263540363631</v>
      </c>
    </row>
    <row r="532" customFormat="false" ht="14.25" hidden="false" customHeight="false" outlineLevel="0" collapsed="false">
      <c r="A532" s="27" t="n">
        <v>51.8</v>
      </c>
      <c r="B532" s="27" t="n">
        <v>11.1857</v>
      </c>
      <c r="C532" s="28" t="n">
        <v>113002</v>
      </c>
      <c r="G532" s="20" t="n">
        <f aca="false">$G$11</f>
        <v>14.8</v>
      </c>
      <c r="H532" s="20" t="n">
        <f aca="false">$H$11</f>
        <v>9.2</v>
      </c>
      <c r="I532" s="6" t="n">
        <f aca="false">(3.14*POWER(H532,2)*0.25*G532)</f>
        <v>983.34752</v>
      </c>
      <c r="J532" s="6" t="n">
        <f aca="false">B532-C532/(2*10^5/1.8467)</f>
        <v>10.142296033</v>
      </c>
      <c r="K532" s="24" t="n">
        <f aca="false">G532-J532</f>
        <v>4.657703967</v>
      </c>
      <c r="L532" s="6" t="n">
        <f aca="false">I532/K532</f>
        <v>211.122803631801</v>
      </c>
      <c r="M532" s="29" t="n">
        <f aca="false">C532/L532</f>
        <v>535.242986811961</v>
      </c>
      <c r="N532" s="17" t="n">
        <f aca="false">J532/G532</f>
        <v>0.6852902725</v>
      </c>
      <c r="O532" s="18" t="n">
        <f aca="false">LN(L532/(3.14*H532^2/4))</f>
        <v>1.15610456499864</v>
      </c>
    </row>
    <row r="533" customFormat="false" ht="14.25" hidden="false" customHeight="false" outlineLevel="0" collapsed="false">
      <c r="A533" s="27" t="n">
        <v>51.9</v>
      </c>
      <c r="B533" s="27" t="n">
        <v>11.2063</v>
      </c>
      <c r="C533" s="28" t="n">
        <v>113479</v>
      </c>
      <c r="G533" s="20" t="n">
        <f aca="false">$G$11</f>
        <v>14.8</v>
      </c>
      <c r="H533" s="20" t="n">
        <f aca="false">$H$11</f>
        <v>9.2</v>
      </c>
      <c r="I533" s="6" t="n">
        <f aca="false">(3.14*POWER(H533,2)*0.25*G533)</f>
        <v>983.34752</v>
      </c>
      <c r="J533" s="6" t="n">
        <f aca="false">B533-C533/(2*10^5/1.8467)</f>
        <v>10.1584916535</v>
      </c>
      <c r="K533" s="24" t="n">
        <f aca="false">G533-J533</f>
        <v>4.6415083465</v>
      </c>
      <c r="L533" s="6" t="n">
        <f aca="false">I533/K533</f>
        <v>211.859474677345</v>
      </c>
      <c r="M533" s="29" t="n">
        <f aca="false">C533/L533</f>
        <v>535.633349288839</v>
      </c>
      <c r="N533" s="17" t="n">
        <f aca="false">J533/G533</f>
        <v>0.686384571182433</v>
      </c>
      <c r="O533" s="18" t="n">
        <f aca="false">LN(L533/(3.14*H533^2/4))</f>
        <v>1.15958779268051</v>
      </c>
    </row>
    <row r="534" customFormat="false" ht="14.25" hidden="false" customHeight="false" outlineLevel="0" collapsed="false">
      <c r="A534" s="27" t="n">
        <v>52</v>
      </c>
      <c r="B534" s="27" t="n">
        <v>11.2269</v>
      </c>
      <c r="C534" s="28" t="n">
        <v>113937</v>
      </c>
      <c r="G534" s="20" t="n">
        <f aca="false">$G$11</f>
        <v>14.8</v>
      </c>
      <c r="H534" s="20" t="n">
        <f aca="false">$H$11</f>
        <v>9.2</v>
      </c>
      <c r="I534" s="6" t="n">
        <f aca="false">(3.14*POWER(H534,2)*0.25*G534)</f>
        <v>983.34752</v>
      </c>
      <c r="J534" s="6" t="n">
        <f aca="false">B534-C534/(2*10^5/1.8467)</f>
        <v>10.1748627105</v>
      </c>
      <c r="K534" s="24" t="n">
        <f aca="false">G534-J534</f>
        <v>4.6251372895</v>
      </c>
      <c r="L534" s="6" t="n">
        <f aca="false">I534/K534</f>
        <v>212.609368857525</v>
      </c>
      <c r="M534" s="29" t="n">
        <f aca="false">C534/L534</f>
        <v>535.898303128645</v>
      </c>
      <c r="N534" s="17" t="n">
        <f aca="false">J534/G534</f>
        <v>0.687490723682433</v>
      </c>
      <c r="O534" s="18" t="n">
        <f aca="false">LN(L534/(3.14*H534^2/4))</f>
        <v>1.16312112603003</v>
      </c>
    </row>
    <row r="535" customFormat="false" ht="14.25" hidden="false" customHeight="false" outlineLevel="0" collapsed="false">
      <c r="A535" s="27" t="n">
        <v>52.1</v>
      </c>
      <c r="B535" s="27" t="n">
        <v>11.2475</v>
      </c>
      <c r="C535" s="28" t="n">
        <v>114420</v>
      </c>
      <c r="G535" s="20" t="n">
        <f aca="false">$G$11</f>
        <v>14.8</v>
      </c>
      <c r="H535" s="20" t="n">
        <f aca="false">$H$11</f>
        <v>9.2</v>
      </c>
      <c r="I535" s="6" t="n">
        <f aca="false">(3.14*POWER(H535,2)*0.25*G535)</f>
        <v>983.34752</v>
      </c>
      <c r="J535" s="6" t="n">
        <f aca="false">B535-C535/(2*10^5/1.8467)</f>
        <v>10.19100293</v>
      </c>
      <c r="K535" s="24" t="n">
        <f aca="false">G535-J535</f>
        <v>4.60899707</v>
      </c>
      <c r="L535" s="6" t="n">
        <f aca="false">I535/K535</f>
        <v>213.353904345181</v>
      </c>
      <c r="M535" s="29" t="n">
        <f aca="false">C535/L535</f>
        <v>536.292037172576</v>
      </c>
      <c r="N535" s="17" t="n">
        <f aca="false">J535/G535</f>
        <v>0.688581279054054</v>
      </c>
      <c r="O535" s="18" t="n">
        <f aca="false">LN(L535/(3.14*H535^2/4))</f>
        <v>1.16661690274464</v>
      </c>
    </row>
    <row r="536" customFormat="false" ht="14.25" hidden="false" customHeight="false" outlineLevel="0" collapsed="false">
      <c r="A536" s="27" t="n">
        <v>52.2</v>
      </c>
      <c r="B536" s="27" t="n">
        <v>11.2681</v>
      </c>
      <c r="C536" s="28" t="n">
        <v>114911</v>
      </c>
      <c r="G536" s="20" t="n">
        <f aca="false">$G$11</f>
        <v>14.8</v>
      </c>
      <c r="H536" s="20" t="n">
        <f aca="false">$H$11</f>
        <v>9.2</v>
      </c>
      <c r="I536" s="6" t="n">
        <f aca="false">(3.14*POWER(H536,2)*0.25*G536)</f>
        <v>983.34752</v>
      </c>
      <c r="J536" s="6" t="n">
        <f aca="false">B536-C536/(2*10^5/1.8467)</f>
        <v>10.2070692815</v>
      </c>
      <c r="K536" s="24" t="n">
        <f aca="false">G536-J536</f>
        <v>4.5929307185</v>
      </c>
      <c r="L536" s="6" t="n">
        <f aca="false">I536/K536</f>
        <v>214.100229302207</v>
      </c>
      <c r="M536" s="29" t="n">
        <f aca="false">C536/L536</f>
        <v>536.715912797089</v>
      </c>
      <c r="N536" s="17" t="n">
        <f aca="false">J536/G536</f>
        <v>0.689666843344595</v>
      </c>
      <c r="O536" s="18" t="n">
        <f aca="false">LN(L536/(3.14*H536^2/4))</f>
        <v>1.17010885968997</v>
      </c>
    </row>
    <row r="537" customFormat="false" ht="14.25" hidden="false" customHeight="false" outlineLevel="0" collapsed="false">
      <c r="A537" s="27" t="n">
        <v>52.3</v>
      </c>
      <c r="B537" s="27" t="n">
        <v>11.2887</v>
      </c>
      <c r="C537" s="28" t="n">
        <v>115392</v>
      </c>
      <c r="G537" s="20" t="n">
        <f aca="false">$G$11</f>
        <v>14.8</v>
      </c>
      <c r="H537" s="20" t="n">
        <f aca="false">$H$11</f>
        <v>9.2</v>
      </c>
      <c r="I537" s="6" t="n">
        <f aca="false">(3.14*POWER(H537,2)*0.25*G537)</f>
        <v>983.34752</v>
      </c>
      <c r="J537" s="6" t="n">
        <f aca="false">B537-C537/(2*10^5/1.8467)</f>
        <v>10.223227968</v>
      </c>
      <c r="K537" s="24" t="n">
        <f aca="false">G537-J537</f>
        <v>4.576772032</v>
      </c>
      <c r="L537" s="6" t="n">
        <f aca="false">I537/K537</f>
        <v>214.856128538761</v>
      </c>
      <c r="M537" s="29" t="n">
        <f aca="false">C537/L537</f>
        <v>537.066365222078</v>
      </c>
      <c r="N537" s="17" t="n">
        <f aca="false">J537/G537</f>
        <v>0.690758646486486</v>
      </c>
      <c r="O537" s="18" t="n">
        <f aca="false">LN(L537/(3.14*H537^2/4))</f>
        <v>1.17363322763635</v>
      </c>
    </row>
    <row r="538" customFormat="false" ht="14.25" hidden="false" customHeight="false" outlineLevel="0" collapsed="false">
      <c r="A538" s="27" t="n">
        <v>52.4</v>
      </c>
      <c r="B538" s="27" t="n">
        <v>11.31</v>
      </c>
      <c r="C538" s="28" t="n">
        <v>115876</v>
      </c>
      <c r="G538" s="20" t="n">
        <f aca="false">$G$11</f>
        <v>14.8</v>
      </c>
      <c r="H538" s="20" t="n">
        <f aca="false">$H$11</f>
        <v>9.2</v>
      </c>
      <c r="I538" s="6" t="n">
        <f aca="false">(3.14*POWER(H538,2)*0.25*G538)</f>
        <v>983.34752</v>
      </c>
      <c r="J538" s="6" t="n">
        <f aca="false">B538-C538/(2*10^5/1.8467)</f>
        <v>10.240058954</v>
      </c>
      <c r="K538" s="24" t="n">
        <f aca="false">G538-J538</f>
        <v>4.559941046</v>
      </c>
      <c r="L538" s="6" t="n">
        <f aca="false">I538/K538</f>
        <v>215.64917398715</v>
      </c>
      <c r="M538" s="29" t="n">
        <f aca="false">C538/L538</f>
        <v>537.335700654735</v>
      </c>
      <c r="N538" s="17" t="n">
        <f aca="false">J538/G538</f>
        <v>0.69189587527027</v>
      </c>
      <c r="O538" s="18" t="n">
        <f aca="false">LN(L538/(3.14*H538^2/4))</f>
        <v>1.17731748583612</v>
      </c>
    </row>
    <row r="539" customFormat="false" ht="14.25" hidden="false" customHeight="false" outlineLevel="0" collapsed="false">
      <c r="A539" s="27" t="n">
        <v>52.5</v>
      </c>
      <c r="B539" s="27" t="n">
        <v>11.3307</v>
      </c>
      <c r="C539" s="28" t="n">
        <v>116369</v>
      </c>
      <c r="G539" s="20" t="n">
        <f aca="false">$G$11</f>
        <v>14.8</v>
      </c>
      <c r="H539" s="20" t="n">
        <f aca="false">$H$11</f>
        <v>9.2</v>
      </c>
      <c r="I539" s="6" t="n">
        <f aca="false">(3.14*POWER(H539,2)*0.25*G539)</f>
        <v>983.34752</v>
      </c>
      <c r="J539" s="6" t="n">
        <f aca="false">B539-C539/(2*10^5/1.8467)</f>
        <v>10.2562068385</v>
      </c>
      <c r="K539" s="24" t="n">
        <f aca="false">G539-J539</f>
        <v>4.5437931615</v>
      </c>
      <c r="L539" s="6" t="n">
        <f aca="false">I539/K539</f>
        <v>216.415555252822</v>
      </c>
      <c r="M539" s="29" t="n">
        <f aca="false">C539/L539</f>
        <v>537.710886188632</v>
      </c>
      <c r="N539" s="17" t="n">
        <f aca="false">J539/G539</f>
        <v>0.692986948547297</v>
      </c>
      <c r="O539" s="18" t="n">
        <f aca="false">LN(L539/(3.14*H539^2/4))</f>
        <v>1.18086501942333</v>
      </c>
    </row>
    <row r="540" customFormat="false" ht="14.25" hidden="false" customHeight="false" outlineLevel="0" collapsed="false">
      <c r="A540" s="27" t="n">
        <v>52.6</v>
      </c>
      <c r="B540" s="27" t="n">
        <v>11.3514</v>
      </c>
      <c r="C540" s="28" t="n">
        <v>116829</v>
      </c>
      <c r="G540" s="20" t="n">
        <f aca="false">$G$11</f>
        <v>14.8</v>
      </c>
      <c r="H540" s="20" t="n">
        <f aca="false">$H$11</f>
        <v>9.2</v>
      </c>
      <c r="I540" s="6" t="n">
        <f aca="false">(3.14*POWER(H540,2)*0.25*G540)</f>
        <v>983.34752</v>
      </c>
      <c r="J540" s="6" t="n">
        <f aca="false">B540-C540/(2*10^5/1.8467)</f>
        <v>10.2726594285</v>
      </c>
      <c r="K540" s="24" t="n">
        <f aca="false">G540-J540</f>
        <v>4.5273405715</v>
      </c>
      <c r="L540" s="6" t="n">
        <f aca="false">I540/K540</f>
        <v>217.20202058362</v>
      </c>
      <c r="M540" s="29" t="n">
        <f aca="false">C540/L540</f>
        <v>537.881736486989</v>
      </c>
      <c r="N540" s="17" t="n">
        <f aca="false">J540/G540</f>
        <v>0.694098610033784</v>
      </c>
      <c r="O540" s="18" t="n">
        <f aca="false">LN(L540/(3.14*H540^2/4))</f>
        <v>1.18449248397743</v>
      </c>
    </row>
    <row r="541" customFormat="false" ht="14.25" hidden="false" customHeight="false" outlineLevel="0" collapsed="false">
      <c r="A541" s="27" t="n">
        <v>52.7</v>
      </c>
      <c r="B541" s="27" t="n">
        <v>11.372</v>
      </c>
      <c r="C541" s="28" t="n">
        <v>117322</v>
      </c>
      <c r="G541" s="20" t="n">
        <f aca="false">$G$11</f>
        <v>14.8</v>
      </c>
      <c r="H541" s="20" t="n">
        <f aca="false">$H$11</f>
        <v>9.2</v>
      </c>
      <c r="I541" s="6" t="n">
        <f aca="false">(3.14*POWER(H541,2)*0.25*G541)</f>
        <v>983.34752</v>
      </c>
      <c r="J541" s="6" t="n">
        <f aca="false">B541-C541/(2*10^5/1.8467)</f>
        <v>10.288707313</v>
      </c>
      <c r="K541" s="24" t="n">
        <f aca="false">G541-J541</f>
        <v>4.511292687</v>
      </c>
      <c r="L541" s="6" t="n">
        <f aca="false">I541/K541</f>
        <v>217.974666736581</v>
      </c>
      <c r="M541" s="29" t="n">
        <f aca="false">C541/L541</f>
        <v>538.236859156582</v>
      </c>
      <c r="N541" s="17" t="n">
        <f aca="false">J541/G541</f>
        <v>0.695182926554054</v>
      </c>
      <c r="O541" s="18" t="n">
        <f aca="false">LN(L541/(3.14*H541^2/4))</f>
        <v>1.18804344149584</v>
      </c>
    </row>
    <row r="542" customFormat="false" ht="14.25" hidden="false" customHeight="false" outlineLevel="0" collapsed="false">
      <c r="A542" s="27" t="n">
        <v>52.8</v>
      </c>
      <c r="B542" s="27" t="n">
        <v>11.3928</v>
      </c>
      <c r="C542" s="28" t="n">
        <v>117820</v>
      </c>
      <c r="G542" s="20" t="n">
        <f aca="false">$G$11</f>
        <v>14.8</v>
      </c>
      <c r="H542" s="20" t="n">
        <f aca="false">$H$11</f>
        <v>9.2</v>
      </c>
      <c r="I542" s="6" t="n">
        <f aca="false">(3.14*POWER(H542,2)*0.25*G542)</f>
        <v>983.34752</v>
      </c>
      <c r="J542" s="6" t="n">
        <f aca="false">B542-C542/(2*10^5/1.8467)</f>
        <v>10.30490903</v>
      </c>
      <c r="K542" s="24" t="n">
        <f aca="false">G542-J542</f>
        <v>4.49509097</v>
      </c>
      <c r="L542" s="6" t="n">
        <f aca="false">I542/K542</f>
        <v>218.760315767314</v>
      </c>
      <c r="M542" s="29" t="n">
        <f aca="false">C542/L542</f>
        <v>538.580316026424</v>
      </c>
      <c r="N542" s="17" t="n">
        <f aca="false">J542/G542</f>
        <v>0.696277637162162</v>
      </c>
      <c r="O542" s="18" t="n">
        <f aca="false">LN(L542/(3.14*H542^2/4))</f>
        <v>1.191641275009</v>
      </c>
    </row>
    <row r="543" customFormat="false" ht="14.25" hidden="false" customHeight="false" outlineLevel="0" collapsed="false">
      <c r="A543" s="27" t="n">
        <v>52.9</v>
      </c>
      <c r="B543" s="27" t="n">
        <v>11.4135</v>
      </c>
      <c r="C543" s="28" t="n">
        <v>118347</v>
      </c>
      <c r="G543" s="20" t="n">
        <f aca="false">$G$11</f>
        <v>14.8</v>
      </c>
      <c r="H543" s="20" t="n">
        <f aca="false">$H$11</f>
        <v>9.2</v>
      </c>
      <c r="I543" s="6" t="n">
        <f aca="false">(3.14*POWER(H543,2)*0.25*G543)</f>
        <v>983.34752</v>
      </c>
      <c r="J543" s="6" t="n">
        <f aca="false">B543-C543/(2*10^5/1.8467)</f>
        <v>10.3207429755</v>
      </c>
      <c r="K543" s="24" t="n">
        <f aca="false">G543-J543</f>
        <v>4.4792570245</v>
      </c>
      <c r="L543" s="6" t="n">
        <f aca="false">I543/K543</f>
        <v>219.533622344381</v>
      </c>
      <c r="M543" s="29" t="n">
        <f aca="false">C543/L543</f>
        <v>539.083711807705</v>
      </c>
      <c r="N543" s="17" t="n">
        <f aca="false">J543/G543</f>
        <v>0.697347498344595</v>
      </c>
      <c r="O543" s="18" t="n">
        <f aca="false">LN(L543/(3.14*H543^2/4))</f>
        <v>1.19516999084214</v>
      </c>
    </row>
    <row r="544" customFormat="false" ht="14.25" hidden="false" customHeight="false" outlineLevel="0" collapsed="false">
      <c r="A544" s="27" t="n">
        <v>53</v>
      </c>
      <c r="B544" s="27" t="n">
        <v>11.4341</v>
      </c>
      <c r="C544" s="28" t="n">
        <v>118829</v>
      </c>
      <c r="G544" s="20" t="n">
        <f aca="false">$G$11</f>
        <v>14.8</v>
      </c>
      <c r="H544" s="20" t="n">
        <f aca="false">$H$11</f>
        <v>9.2</v>
      </c>
      <c r="I544" s="6" t="n">
        <f aca="false">(3.14*POWER(H544,2)*0.25*G544)</f>
        <v>983.34752</v>
      </c>
      <c r="J544" s="6" t="n">
        <f aca="false">B544-C544/(2*10^5/1.8467)</f>
        <v>10.3368924285</v>
      </c>
      <c r="K544" s="24" t="n">
        <f aca="false">G544-J544</f>
        <v>4.4631075715</v>
      </c>
      <c r="L544" s="6" t="n">
        <f aca="false">I544/K544</f>
        <v>220.327989914325</v>
      </c>
      <c r="M544" s="29" t="n">
        <f aca="false">C544/L544</f>
        <v>539.327754254949</v>
      </c>
      <c r="N544" s="17" t="n">
        <f aca="false">J544/G544</f>
        <v>0.698438677601351</v>
      </c>
      <c r="O544" s="18" t="n">
        <f aca="false">LN(L544/(3.14*H544^2/4))</f>
        <v>1.19878189245576</v>
      </c>
    </row>
    <row r="545" customFormat="false" ht="14.25" hidden="false" customHeight="false" outlineLevel="0" collapsed="false">
      <c r="A545" s="27" t="n">
        <v>53.1</v>
      </c>
      <c r="B545" s="27" t="n">
        <v>11.4548</v>
      </c>
      <c r="C545" s="28" t="n">
        <v>119338</v>
      </c>
      <c r="G545" s="20" t="n">
        <f aca="false">$G$11</f>
        <v>14.8</v>
      </c>
      <c r="H545" s="20" t="n">
        <f aca="false">$H$11</f>
        <v>9.2</v>
      </c>
      <c r="I545" s="6" t="n">
        <f aca="false">(3.14*POWER(H545,2)*0.25*G545)</f>
        <v>983.34752</v>
      </c>
      <c r="J545" s="6" t="n">
        <f aca="false">B545-C545/(2*10^5/1.8467)</f>
        <v>10.352892577</v>
      </c>
      <c r="K545" s="24" t="n">
        <f aca="false">G545-J545</f>
        <v>4.447107423</v>
      </c>
      <c r="L545" s="6" t="n">
        <f aca="false">I545/K545</f>
        <v>221.120703069646</v>
      </c>
      <c r="M545" s="29" t="n">
        <f aca="false">C545/L545</f>
        <v>539.696185582462</v>
      </c>
      <c r="N545" s="17" t="n">
        <f aca="false">J545/G545</f>
        <v>0.699519768716216</v>
      </c>
      <c r="O545" s="18" t="n">
        <f aca="false">LN(L545/(3.14*H545^2/4))</f>
        <v>1.20237331324813</v>
      </c>
    </row>
    <row r="546" customFormat="false" ht="14.25" hidden="false" customHeight="false" outlineLevel="0" collapsed="false">
      <c r="A546" s="27" t="n">
        <v>53.2</v>
      </c>
      <c r="B546" s="27" t="n">
        <v>11.4761</v>
      </c>
      <c r="C546" s="28" t="n">
        <v>119851</v>
      </c>
      <c r="G546" s="20" t="n">
        <f aca="false">$G$11</f>
        <v>14.8</v>
      </c>
      <c r="H546" s="20" t="n">
        <f aca="false">$H$11</f>
        <v>9.2</v>
      </c>
      <c r="I546" s="6" t="n">
        <f aca="false">(3.14*POWER(H546,2)*0.25*G546)</f>
        <v>983.34752</v>
      </c>
      <c r="J546" s="6" t="n">
        <f aca="false">B546-C546/(2*10^5/1.8467)</f>
        <v>10.3694557915</v>
      </c>
      <c r="K546" s="24" t="n">
        <f aca="false">G546-J546</f>
        <v>4.4305442085</v>
      </c>
      <c r="L546" s="6" t="n">
        <f aca="false">I546/K546</f>
        <v>221.947344101306</v>
      </c>
      <c r="M546" s="29" t="n">
        <f aca="false">C546/L546</f>
        <v>539.997450680441</v>
      </c>
      <c r="N546" s="17" t="n">
        <f aca="false">J546/G546</f>
        <v>0.700638904831081</v>
      </c>
      <c r="O546" s="18" t="n">
        <f aca="false">LN(L546/(3.14*H546^2/4))</f>
        <v>1.20610475809547</v>
      </c>
    </row>
    <row r="547" customFormat="false" ht="14.25" hidden="false" customHeight="false" outlineLevel="0" collapsed="false">
      <c r="A547" s="27" t="n">
        <v>53.3</v>
      </c>
      <c r="B547" s="27" t="n">
        <v>11.4968</v>
      </c>
      <c r="C547" s="28" t="n">
        <v>120376</v>
      </c>
      <c r="G547" s="20" t="n">
        <f aca="false">$G$11</f>
        <v>14.8</v>
      </c>
      <c r="H547" s="20" t="n">
        <f aca="false">$H$11</f>
        <v>9.2</v>
      </c>
      <c r="I547" s="6" t="n">
        <f aca="false">(3.14*POWER(H547,2)*0.25*G547)</f>
        <v>983.34752</v>
      </c>
      <c r="J547" s="6" t="n">
        <f aca="false">B547-C547/(2*10^5/1.8467)</f>
        <v>10.385308204</v>
      </c>
      <c r="K547" s="24" t="n">
        <f aca="false">G547-J547</f>
        <v>4.414691796</v>
      </c>
      <c r="L547" s="6" t="n">
        <f aca="false">I547/K547</f>
        <v>222.744319522141</v>
      </c>
      <c r="M547" s="29" t="n">
        <f aca="false">C547/L547</f>
        <v>540.422311366887</v>
      </c>
      <c r="N547" s="17" t="n">
        <f aca="false">J547/G547</f>
        <v>0.701710013783784</v>
      </c>
      <c r="O547" s="18" t="n">
        <f aca="false">LN(L547/(3.14*H547^2/4))</f>
        <v>1.20968915753139</v>
      </c>
    </row>
    <row r="548" customFormat="false" ht="14.25" hidden="false" customHeight="false" outlineLevel="0" collapsed="false">
      <c r="A548" s="27" t="n">
        <v>53.4</v>
      </c>
      <c r="B548" s="27" t="n">
        <v>11.5175</v>
      </c>
      <c r="C548" s="28" t="n">
        <v>120888</v>
      </c>
      <c r="G548" s="20" t="n">
        <f aca="false">$G$11</f>
        <v>14.8</v>
      </c>
      <c r="H548" s="20" t="n">
        <f aca="false">$H$11</f>
        <v>9.2</v>
      </c>
      <c r="I548" s="6" t="n">
        <f aca="false">(3.14*POWER(H548,2)*0.25*G548)</f>
        <v>983.34752</v>
      </c>
      <c r="J548" s="6" t="n">
        <f aca="false">B548-C548/(2*10^5/1.8467)</f>
        <v>10.401280652</v>
      </c>
      <c r="K548" s="24" t="n">
        <f aca="false">G548-J548</f>
        <v>4.398719348</v>
      </c>
      <c r="L548" s="6" t="n">
        <f aca="false">I548/K548</f>
        <v>223.553139494364</v>
      </c>
      <c r="M548" s="29" t="n">
        <f aca="false">C548/L548</f>
        <v>540.757335251147</v>
      </c>
      <c r="N548" s="17" t="n">
        <f aca="false">J548/G548</f>
        <v>0.702789233243243</v>
      </c>
      <c r="O548" s="18" t="n">
        <f aca="false">LN(L548/(3.14*H548^2/4))</f>
        <v>1.21331373948397</v>
      </c>
    </row>
    <row r="549" customFormat="false" ht="14.25" hidden="false" customHeight="false" outlineLevel="0" collapsed="false">
      <c r="A549" s="27" t="n">
        <v>53.5</v>
      </c>
      <c r="B549" s="27" t="n">
        <v>11.5382</v>
      </c>
      <c r="C549" s="28" t="n">
        <v>121413</v>
      </c>
      <c r="G549" s="20" t="n">
        <f aca="false">$G$11</f>
        <v>14.8</v>
      </c>
      <c r="H549" s="20" t="n">
        <f aca="false">$H$11</f>
        <v>9.2</v>
      </c>
      <c r="I549" s="6" t="n">
        <f aca="false">(3.14*POWER(H549,2)*0.25*G549)</f>
        <v>983.34752</v>
      </c>
      <c r="J549" s="6" t="n">
        <f aca="false">B549-C549/(2*10^5/1.8467)</f>
        <v>10.4171330645</v>
      </c>
      <c r="K549" s="24" t="n">
        <f aca="false">G549-J549</f>
        <v>4.3828669355</v>
      </c>
      <c r="L549" s="6" t="n">
        <f aca="false">I549/K549</f>
        <v>224.361709919861</v>
      </c>
      <c r="M549" s="29" t="n">
        <f aca="false">C549/L549</f>
        <v>541.148487606764</v>
      </c>
      <c r="N549" s="17" t="n">
        <f aca="false">J549/G549</f>
        <v>0.703860342195946</v>
      </c>
      <c r="O549" s="18" t="n">
        <f aca="false">LN(L549/(3.14*H549^2/4))</f>
        <v>1.21692411902309</v>
      </c>
    </row>
    <row r="550" customFormat="false" ht="14.25" hidden="false" customHeight="false" outlineLevel="0" collapsed="false">
      <c r="A550" s="27" t="n">
        <v>53.6</v>
      </c>
      <c r="B550" s="27" t="n">
        <v>11.559</v>
      </c>
      <c r="C550" s="28" t="n">
        <v>121910</v>
      </c>
      <c r="G550" s="20" t="n">
        <f aca="false">$G$11</f>
        <v>14.8</v>
      </c>
      <c r="H550" s="20" t="n">
        <f aca="false">$H$11</f>
        <v>9.2</v>
      </c>
      <c r="I550" s="6" t="n">
        <f aca="false">(3.14*POWER(H550,2)*0.25*G550)</f>
        <v>983.34752</v>
      </c>
      <c r="J550" s="6" t="n">
        <f aca="false">B550-C550/(2*10^5/1.8467)</f>
        <v>10.433344015</v>
      </c>
      <c r="K550" s="24" t="n">
        <f aca="false">G550-J550</f>
        <v>4.366655985</v>
      </c>
      <c r="L550" s="6" t="n">
        <f aca="false">I550/K550</f>
        <v>225.194639416963</v>
      </c>
      <c r="M550" s="29" t="n">
        <f aca="false">C550/L550</f>
        <v>541.353916397074</v>
      </c>
      <c r="N550" s="17" t="n">
        <f aca="false">J550/G550</f>
        <v>0.704955676689189</v>
      </c>
      <c r="O550" s="18" t="n">
        <f aca="false">LN(L550/(3.14*H550^2/4))</f>
        <v>1.22062968541727</v>
      </c>
    </row>
    <row r="551" customFormat="false" ht="14.25" hidden="false" customHeight="false" outlineLevel="0" collapsed="false">
      <c r="A551" s="27" t="n">
        <v>53.7</v>
      </c>
      <c r="B551" s="27" t="n">
        <v>11.5797</v>
      </c>
      <c r="C551" s="28" t="n">
        <v>122433</v>
      </c>
      <c r="G551" s="20" t="n">
        <f aca="false">$G$11</f>
        <v>14.8</v>
      </c>
      <c r="H551" s="20" t="n">
        <f aca="false">$H$11</f>
        <v>9.2</v>
      </c>
      <c r="I551" s="6" t="n">
        <f aca="false">(3.14*POWER(H551,2)*0.25*G551)</f>
        <v>983.34752</v>
      </c>
      <c r="J551" s="6" t="n">
        <f aca="false">B551-C551/(2*10^5/1.8467)</f>
        <v>10.4492148945</v>
      </c>
      <c r="K551" s="24" t="n">
        <f aca="false">G551-J551</f>
        <v>4.3507851055</v>
      </c>
      <c r="L551" s="6" t="n">
        <f aca="false">I551/K551</f>
        <v>226.016108852839</v>
      </c>
      <c r="M551" s="29" t="n">
        <f aca="false">C551/L551</f>
        <v>541.700326677675</v>
      </c>
      <c r="N551" s="17" t="n">
        <f aca="false">J551/G551</f>
        <v>0.706028033412162</v>
      </c>
      <c r="O551" s="18" t="n">
        <f aca="false">LN(L551/(3.14*H551^2/4))</f>
        <v>1.22427086793177</v>
      </c>
    </row>
    <row r="552" customFormat="false" ht="14.25" hidden="false" customHeight="false" outlineLevel="0" collapsed="false">
      <c r="A552" s="27" t="n">
        <v>53.8</v>
      </c>
      <c r="B552" s="27" t="n">
        <v>11.6005</v>
      </c>
      <c r="C552" s="28" t="n">
        <v>122973</v>
      </c>
      <c r="G552" s="20" t="n">
        <f aca="false">$G$11</f>
        <v>14.8</v>
      </c>
      <c r="H552" s="20" t="n">
        <f aca="false">$H$11</f>
        <v>9.2</v>
      </c>
      <c r="I552" s="6" t="n">
        <f aca="false">(3.14*POWER(H552,2)*0.25*G552)</f>
        <v>983.34752</v>
      </c>
      <c r="J552" s="6" t="n">
        <f aca="false">B552-C552/(2*10^5/1.8467)</f>
        <v>10.4650288045</v>
      </c>
      <c r="K552" s="24" t="n">
        <f aca="false">G552-J552</f>
        <v>4.3349711955</v>
      </c>
      <c r="L552" s="6" t="n">
        <f aca="false">I552/K552</f>
        <v>226.840612233083</v>
      </c>
      <c r="M552" s="29" t="n">
        <f aca="false">C552/L552</f>
        <v>542.111920742142</v>
      </c>
      <c r="N552" s="17" t="n">
        <f aca="false">J552/G552</f>
        <v>0.707096540844595</v>
      </c>
      <c r="O552" s="18" t="n">
        <f aca="false">LN(L552/(3.14*H552^2/4))</f>
        <v>1.22791221519632</v>
      </c>
    </row>
    <row r="553" customFormat="false" ht="14.25" hidden="false" customHeight="false" outlineLevel="0" collapsed="false">
      <c r="A553" s="27" t="n">
        <v>53.9</v>
      </c>
      <c r="B553" s="27" t="n">
        <v>11.6213</v>
      </c>
      <c r="C553" s="28" t="n">
        <v>123512</v>
      </c>
      <c r="G553" s="20" t="n">
        <f aca="false">$G$11</f>
        <v>14.8</v>
      </c>
      <c r="H553" s="20" t="n">
        <f aca="false">$H$11</f>
        <v>9.2</v>
      </c>
      <c r="I553" s="6" t="n">
        <f aca="false">(3.14*POWER(H553,2)*0.25*G553)</f>
        <v>983.34752</v>
      </c>
      <c r="J553" s="6" t="n">
        <f aca="false">B553-C553/(2*10^5/1.8467)</f>
        <v>10.480851948</v>
      </c>
      <c r="K553" s="24" t="n">
        <f aca="false">G553-J553</f>
        <v>4.319148052</v>
      </c>
      <c r="L553" s="6" t="n">
        <f aca="false">I553/K553</f>
        <v>227.671639907008</v>
      </c>
      <c r="M553" s="29" t="n">
        <f aca="false">C553/L553</f>
        <v>542.500594498499</v>
      </c>
      <c r="N553" s="17" t="n">
        <f aca="false">J553/G553</f>
        <v>0.708165672162162</v>
      </c>
      <c r="O553" s="18" t="n">
        <f aca="false">LN(L553/(3.14*H553^2/4))</f>
        <v>1.23156900814772</v>
      </c>
    </row>
    <row r="554" customFormat="false" ht="14.25" hidden="false" customHeight="false" outlineLevel="0" collapsed="false">
      <c r="A554" s="27" t="n">
        <v>54</v>
      </c>
      <c r="B554" s="27" t="n">
        <v>11.6428</v>
      </c>
      <c r="C554" s="28" t="n">
        <v>124055</v>
      </c>
      <c r="G554" s="20" t="n">
        <f aca="false">$G$11</f>
        <v>14.8</v>
      </c>
      <c r="H554" s="20" t="n">
        <f aca="false">$H$11</f>
        <v>9.2</v>
      </c>
      <c r="I554" s="6" t="n">
        <f aca="false">(3.14*POWER(H554,2)*0.25*G554)</f>
        <v>983.34752</v>
      </c>
      <c r="J554" s="6" t="n">
        <f aca="false">B554-C554/(2*10^5/1.8467)</f>
        <v>10.4973381575</v>
      </c>
      <c r="K554" s="24" t="n">
        <f aca="false">G554-J554</f>
        <v>4.3026618425</v>
      </c>
      <c r="L554" s="6" t="n">
        <f aca="false">I554/K554</f>
        <v>228.543993461647</v>
      </c>
      <c r="M554" s="29" t="n">
        <f aca="false">C554/L554</f>
        <v>542.805777220385</v>
      </c>
      <c r="N554" s="17" t="n">
        <f aca="false">J554/G554</f>
        <v>0.709279605236487</v>
      </c>
      <c r="O554" s="18" t="n">
        <f aca="false">LN(L554/(3.14*H554^2/4))</f>
        <v>1.235393316453</v>
      </c>
    </row>
    <row r="555" customFormat="false" ht="14.25" hidden="false" customHeight="false" outlineLevel="0" collapsed="false">
      <c r="A555" s="27" t="n">
        <v>54.1</v>
      </c>
      <c r="B555" s="27" t="n">
        <v>11.6635</v>
      </c>
      <c r="C555" s="28" t="n">
        <v>124586</v>
      </c>
      <c r="G555" s="20" t="n">
        <f aca="false">$G$11</f>
        <v>14.8</v>
      </c>
      <c r="H555" s="20" t="n">
        <f aca="false">$H$11</f>
        <v>9.2</v>
      </c>
      <c r="I555" s="6" t="n">
        <f aca="false">(3.14*POWER(H555,2)*0.25*G555)</f>
        <v>983.34752</v>
      </c>
      <c r="J555" s="6" t="n">
        <f aca="false">B555-C555/(2*10^5/1.8467)</f>
        <v>10.513135169</v>
      </c>
      <c r="K555" s="24" t="n">
        <f aca="false">G555-J555</f>
        <v>4.286864831</v>
      </c>
      <c r="L555" s="6" t="n">
        <f aca="false">I555/K555</f>
        <v>229.386173524537</v>
      </c>
      <c r="M555" s="29" t="n">
        <f aca="false">C555/L555</f>
        <v>543.127766097347</v>
      </c>
      <c r="N555" s="17" t="n">
        <f aca="false">J555/G555</f>
        <v>0.710346970878379</v>
      </c>
      <c r="O555" s="18" t="n">
        <f aca="false">LN(L555/(3.14*H555^2/4))</f>
        <v>1.23907152362565</v>
      </c>
    </row>
    <row r="556" customFormat="false" ht="14.25" hidden="false" customHeight="false" outlineLevel="0" collapsed="false">
      <c r="A556" s="27" t="n">
        <v>54.2</v>
      </c>
      <c r="B556" s="27" t="n">
        <v>11.6841</v>
      </c>
      <c r="C556" s="28" t="n">
        <v>125091</v>
      </c>
      <c r="G556" s="20" t="n">
        <f aca="false">$G$11</f>
        <v>14.8</v>
      </c>
      <c r="H556" s="20" t="n">
        <f aca="false">$H$11</f>
        <v>9.2</v>
      </c>
      <c r="I556" s="6" t="n">
        <f aca="false">(3.14*POWER(H556,2)*0.25*G556)</f>
        <v>983.34752</v>
      </c>
      <c r="J556" s="6" t="n">
        <f aca="false">B556-C556/(2*10^5/1.8467)</f>
        <v>10.5290722515</v>
      </c>
      <c r="K556" s="24" t="n">
        <f aca="false">G556-J556</f>
        <v>4.2709277485</v>
      </c>
      <c r="L556" s="6" t="n">
        <f aca="false">I556/K556</f>
        <v>230.242134240122</v>
      </c>
      <c r="M556" s="29" t="n">
        <f aca="false">C556/L556</f>
        <v>543.301947807438</v>
      </c>
      <c r="N556" s="17" t="n">
        <f aca="false">J556/G556</f>
        <v>0.711423800777027</v>
      </c>
      <c r="O556" s="18" t="n">
        <f aca="false">LN(L556/(3.14*H556^2/4))</f>
        <v>1.24279610581805</v>
      </c>
    </row>
    <row r="557" customFormat="false" ht="14.25" hidden="false" customHeight="false" outlineLevel="0" collapsed="false">
      <c r="A557" s="27" t="n">
        <v>54.3</v>
      </c>
      <c r="B557" s="27" t="n">
        <v>11.7046</v>
      </c>
      <c r="C557" s="28" t="n">
        <v>125637</v>
      </c>
      <c r="G557" s="20" t="n">
        <f aca="false">$G$11</f>
        <v>14.8</v>
      </c>
      <c r="H557" s="20" t="n">
        <f aca="false">$H$11</f>
        <v>9.2</v>
      </c>
      <c r="I557" s="6" t="n">
        <f aca="false">(3.14*POWER(H557,2)*0.25*G557)</f>
        <v>983.34752</v>
      </c>
      <c r="J557" s="6" t="n">
        <f aca="false">B557-C557/(2*10^5/1.8467)</f>
        <v>10.5445307605</v>
      </c>
      <c r="K557" s="24" t="n">
        <f aca="false">G557-J557</f>
        <v>4.2554692395</v>
      </c>
      <c r="L557" s="6" t="n">
        <f aca="false">I557/K557</f>
        <v>231.078516764355</v>
      </c>
      <c r="M557" s="29" t="n">
        <f aca="false">C557/L557</f>
        <v>543.698314145402</v>
      </c>
      <c r="N557" s="17" t="n">
        <f aca="false">J557/G557</f>
        <v>0.712468294628378</v>
      </c>
      <c r="O557" s="18" t="n">
        <f aca="false">LN(L557/(3.14*H557^2/4))</f>
        <v>1.24642214527161</v>
      </c>
    </row>
    <row r="558" customFormat="false" ht="14.25" hidden="false" customHeight="false" outlineLevel="0" collapsed="false">
      <c r="A558" s="27" t="n">
        <v>54.4</v>
      </c>
      <c r="B558" s="27" t="n">
        <v>11.7252</v>
      </c>
      <c r="C558" s="28" t="n">
        <v>126184</v>
      </c>
      <c r="G558" s="20" t="n">
        <f aca="false">$G$11</f>
        <v>14.8</v>
      </c>
      <c r="H558" s="20" t="n">
        <f aca="false">$H$11</f>
        <v>9.2</v>
      </c>
      <c r="I558" s="6" t="n">
        <f aca="false">(3.14*POWER(H558,2)*0.25*G558)</f>
        <v>983.34752</v>
      </c>
      <c r="J558" s="6" t="n">
        <f aca="false">B558-C558/(2*10^5/1.8467)</f>
        <v>10.560080036</v>
      </c>
      <c r="K558" s="24" t="n">
        <f aca="false">G558-J558</f>
        <v>4.239919964</v>
      </c>
      <c r="L558" s="6" t="n">
        <f aca="false">I558/K558</f>
        <v>231.925962836406</v>
      </c>
      <c r="M558" s="29" t="n">
        <f aca="false">C558/L558</f>
        <v>544.070178503502</v>
      </c>
      <c r="N558" s="17" t="n">
        <f aca="false">J558/G558</f>
        <v>0.713518921351351</v>
      </c>
      <c r="O558" s="18" t="n">
        <f aca="false">LN(L558/(3.14*H558^2/4))</f>
        <v>1.25008278811946</v>
      </c>
    </row>
    <row r="559" customFormat="false" ht="14.25" hidden="false" customHeight="false" outlineLevel="0" collapsed="false">
      <c r="A559" s="27" t="n">
        <v>54.5</v>
      </c>
      <c r="B559" s="27" t="n">
        <v>11.7459</v>
      </c>
      <c r="C559" s="28" t="n">
        <v>126717</v>
      </c>
      <c r="G559" s="20" t="n">
        <f aca="false">$G$11</f>
        <v>14.8</v>
      </c>
      <c r="H559" s="20" t="n">
        <f aca="false">$H$11</f>
        <v>9.2</v>
      </c>
      <c r="I559" s="6" t="n">
        <f aca="false">(3.14*POWER(H559,2)*0.25*G559)</f>
        <v>983.34752</v>
      </c>
      <c r="J559" s="6" t="n">
        <f aca="false">B559-C559/(2*10^5/1.8467)</f>
        <v>10.5758585805</v>
      </c>
      <c r="K559" s="24" t="n">
        <f aca="false">G559-J559</f>
        <v>4.2241414195</v>
      </c>
      <c r="L559" s="6" t="n">
        <f aca="false">I559/K559</f>
        <v>232.792281873081</v>
      </c>
      <c r="M559" s="29" t="n">
        <f aca="false">C559/L559</f>
        <v>544.33505690316</v>
      </c>
      <c r="N559" s="17" t="n">
        <f aca="false">J559/G559</f>
        <v>0.714585039222973</v>
      </c>
      <c r="O559" s="18" t="n">
        <f aca="false">LN(L559/(3.14*H559^2/4))</f>
        <v>1.25381115493129</v>
      </c>
    </row>
    <row r="560" customFormat="false" ht="14.25" hidden="false" customHeight="false" outlineLevel="0" collapsed="false">
      <c r="A560" s="27" t="n">
        <v>54.6</v>
      </c>
      <c r="B560" s="27" t="n">
        <v>11.7665</v>
      </c>
      <c r="C560" s="28" t="n">
        <v>127275</v>
      </c>
      <c r="G560" s="20" t="n">
        <f aca="false">$G$11</f>
        <v>14.8</v>
      </c>
      <c r="H560" s="20" t="n">
        <f aca="false">$H$11</f>
        <v>9.2</v>
      </c>
      <c r="I560" s="6" t="n">
        <f aca="false">(3.14*POWER(H560,2)*0.25*G560)</f>
        <v>983.34752</v>
      </c>
      <c r="J560" s="6" t="n">
        <f aca="false">B560-C560/(2*10^5/1.8467)</f>
        <v>10.5913062875</v>
      </c>
      <c r="K560" s="24" t="n">
        <f aca="false">G560-J560</f>
        <v>4.2086937125</v>
      </c>
      <c r="L560" s="6" t="n">
        <f aca="false">I560/K560</f>
        <v>233.646729169057</v>
      </c>
      <c r="M560" s="29" t="n">
        <f aca="false">C560/L560</f>
        <v>544.73264167935</v>
      </c>
      <c r="N560" s="17" t="n">
        <f aca="false">J560/G560</f>
        <v>0.715628803209459</v>
      </c>
      <c r="O560" s="18" t="n">
        <f aca="false">LN(L560/(3.14*H560^2/4))</f>
        <v>1.25747486328973</v>
      </c>
    </row>
    <row r="561" customFormat="false" ht="14.25" hidden="false" customHeight="false" outlineLevel="0" collapsed="false">
      <c r="A561" s="27" t="n">
        <v>54.7</v>
      </c>
      <c r="B561" s="27" t="n">
        <v>11.7871</v>
      </c>
      <c r="C561" s="28" t="n">
        <v>127838</v>
      </c>
      <c r="G561" s="20" t="n">
        <f aca="false">$G$11</f>
        <v>14.8</v>
      </c>
      <c r="H561" s="20" t="n">
        <f aca="false">$H$11</f>
        <v>9.2</v>
      </c>
      <c r="I561" s="6" t="n">
        <f aca="false">(3.14*POWER(H561,2)*0.25*G561)</f>
        <v>983.34752</v>
      </c>
      <c r="J561" s="6" t="n">
        <f aca="false">B561-C561/(2*10^5/1.8467)</f>
        <v>10.606707827</v>
      </c>
      <c r="K561" s="24" t="n">
        <f aca="false">G561-J561</f>
        <v>4.193292173</v>
      </c>
      <c r="L561" s="6" t="n">
        <f aca="false">I561/K561</f>
        <v>234.504890055511</v>
      </c>
      <c r="M561" s="29" t="n">
        <f aca="false">C561/L561</f>
        <v>545.140018059916</v>
      </c>
      <c r="N561" s="17" t="n">
        <f aca="false">J561/G561</f>
        <v>0.71666944777027</v>
      </c>
      <c r="O561" s="18" t="n">
        <f aca="false">LN(L561/(3.14*H561^2/4))</f>
        <v>1.26114103387384</v>
      </c>
    </row>
    <row r="562" customFormat="false" ht="14.25" hidden="false" customHeight="false" outlineLevel="0" collapsed="false">
      <c r="A562" s="27" t="n">
        <v>54.8</v>
      </c>
      <c r="B562" s="27" t="n">
        <v>11.8085</v>
      </c>
      <c r="C562" s="28" t="n">
        <v>128407</v>
      </c>
      <c r="G562" s="20" t="n">
        <f aca="false">$G$11</f>
        <v>14.8</v>
      </c>
      <c r="H562" s="20" t="n">
        <f aca="false">$H$11</f>
        <v>9.2</v>
      </c>
      <c r="I562" s="6" t="n">
        <f aca="false">(3.14*POWER(H562,2)*0.25*G562)</f>
        <v>983.34752</v>
      </c>
      <c r="J562" s="6" t="n">
        <f aca="false">B562-C562/(2*10^5/1.8467)</f>
        <v>10.6228539655</v>
      </c>
      <c r="K562" s="24" t="n">
        <f aca="false">G562-J562</f>
        <v>4.1771460345</v>
      </c>
      <c r="L562" s="6" t="n">
        <f aca="false">I562/K562</f>
        <v>235.411333929508</v>
      </c>
      <c r="M562" s="29" t="n">
        <f aca="false">C562/L562</f>
        <v>545.458019614512</v>
      </c>
      <c r="N562" s="17" t="n">
        <f aca="false">J562/G562</f>
        <v>0.717760403074324</v>
      </c>
      <c r="O562" s="18" t="n">
        <f aca="false">LN(L562/(3.14*H562^2/4))</f>
        <v>1.26499893429088</v>
      </c>
    </row>
    <row r="563" customFormat="false" ht="14.25" hidden="false" customHeight="false" outlineLevel="0" collapsed="false">
      <c r="A563" s="27" t="n">
        <v>54.9</v>
      </c>
      <c r="B563" s="27" t="n">
        <v>11.8293</v>
      </c>
      <c r="C563" s="28" t="n">
        <v>128980</v>
      </c>
      <c r="G563" s="20" t="n">
        <f aca="false">$G$11</f>
        <v>14.8</v>
      </c>
      <c r="H563" s="20" t="n">
        <f aca="false">$H$11</f>
        <v>9.2</v>
      </c>
      <c r="I563" s="6" t="n">
        <f aca="false">(3.14*POWER(H563,2)*0.25*G563)</f>
        <v>983.34752</v>
      </c>
      <c r="J563" s="6" t="n">
        <f aca="false">B563-C563/(2*10^5/1.8467)</f>
        <v>10.63836317</v>
      </c>
      <c r="K563" s="24" t="n">
        <f aca="false">G563-J563</f>
        <v>4.16163683</v>
      </c>
      <c r="L563" s="6" t="n">
        <f aca="false">I563/K563</f>
        <v>236.288643187541</v>
      </c>
      <c r="M563" s="29" t="n">
        <f aca="false">C563/L563</f>
        <v>545.857804505777</v>
      </c>
      <c r="N563" s="17" t="n">
        <f aca="false">J563/G563</f>
        <v>0.718808322297297</v>
      </c>
      <c r="O563" s="18" t="n">
        <f aca="false">LN(L563/(3.14*H563^2/4))</f>
        <v>1.26871871513543</v>
      </c>
    </row>
    <row r="564" customFormat="false" ht="14.25" hidden="false" customHeight="false" outlineLevel="0" collapsed="false">
      <c r="A564" s="27" t="n">
        <v>55</v>
      </c>
      <c r="B564" s="27" t="n">
        <v>11.85</v>
      </c>
      <c r="C564" s="28" t="n">
        <v>129541</v>
      </c>
      <c r="G564" s="20" t="n">
        <f aca="false">$G$11</f>
        <v>14.8</v>
      </c>
      <c r="H564" s="20" t="n">
        <f aca="false">$H$11</f>
        <v>9.2</v>
      </c>
      <c r="I564" s="6" t="n">
        <f aca="false">(3.14*POWER(H564,2)*0.25*G564)</f>
        <v>983.34752</v>
      </c>
      <c r="J564" s="6" t="n">
        <f aca="false">B564-C564/(2*10^5/1.8467)</f>
        <v>10.6538831765</v>
      </c>
      <c r="K564" s="24" t="n">
        <f aca="false">G564-J564</f>
        <v>4.1461168235</v>
      </c>
      <c r="L564" s="6" t="n">
        <f aca="false">I564/K564</f>
        <v>237.17313376855</v>
      </c>
      <c r="M564" s="29" t="n">
        <f aca="false">C564/L564</f>
        <v>546.187495782787</v>
      </c>
      <c r="N564" s="17" t="n">
        <f aca="false">J564/G564</f>
        <v>0.719856971385135</v>
      </c>
      <c r="O564" s="18" t="n">
        <f aca="false">LN(L564/(3.14*H564^2/4))</f>
        <v>1.27245498975355</v>
      </c>
    </row>
    <row r="565" customFormat="false" ht="14.25" hidden="false" customHeight="false" outlineLevel="0" collapsed="false">
      <c r="A565" s="27" t="n">
        <v>55.1</v>
      </c>
      <c r="B565" s="27" t="n">
        <v>11.8706</v>
      </c>
      <c r="C565" s="28" t="n">
        <v>130085</v>
      </c>
      <c r="G565" s="20" t="n">
        <f aca="false">$G$11</f>
        <v>14.8</v>
      </c>
      <c r="H565" s="20" t="n">
        <f aca="false">$H$11</f>
        <v>9.2</v>
      </c>
      <c r="I565" s="6" t="n">
        <f aca="false">(3.14*POWER(H565,2)*0.25*G565)</f>
        <v>983.34752</v>
      </c>
      <c r="J565" s="6" t="n">
        <f aca="false">B565-C565/(2*10^5/1.8467)</f>
        <v>10.6694601525</v>
      </c>
      <c r="K565" s="24" t="n">
        <f aca="false">G565-J565</f>
        <v>4.1305398475</v>
      </c>
      <c r="L565" s="6" t="n">
        <f aca="false">I565/K565</f>
        <v>238.067554437265</v>
      </c>
      <c r="M565" s="29" t="n">
        <f aca="false">C565/L565</f>
        <v>546.420533060416</v>
      </c>
      <c r="N565" s="17" t="n">
        <f aca="false">J565/G565</f>
        <v>0.720909469763513</v>
      </c>
      <c r="O565" s="18" t="n">
        <f aca="false">LN(L565/(3.14*H565^2/4))</f>
        <v>1.27621906865903</v>
      </c>
    </row>
    <row r="566" customFormat="false" ht="14.25" hidden="false" customHeight="false" outlineLevel="0" collapsed="false">
      <c r="A566" s="27" t="n">
        <v>55.2</v>
      </c>
      <c r="B566" s="27" t="n">
        <v>11.9109</v>
      </c>
      <c r="C566" s="28" t="n">
        <v>131199</v>
      </c>
      <c r="G566" s="20" t="n">
        <f aca="false">$G$11</f>
        <v>14.8</v>
      </c>
      <c r="H566" s="20" t="n">
        <f aca="false">$H$11</f>
        <v>9.2</v>
      </c>
      <c r="I566" s="6" t="n">
        <f aca="false">(3.14*POWER(H566,2)*0.25*G566)</f>
        <v>983.34752</v>
      </c>
      <c r="J566" s="6" t="n">
        <f aca="false">B566-C566/(2*10^5/1.8467)</f>
        <v>10.6994740335</v>
      </c>
      <c r="K566" s="24" t="n">
        <f aca="false">G566-J566</f>
        <v>4.1005259665</v>
      </c>
      <c r="L566" s="6" t="n">
        <f aca="false">I566/K566</f>
        <v>239.810094615578</v>
      </c>
      <c r="M566" s="29" t="n">
        <f aca="false">C566/L566</f>
        <v>547.095401510581</v>
      </c>
      <c r="N566" s="17" t="n">
        <f aca="false">J566/G566</f>
        <v>0.722937434695946</v>
      </c>
      <c r="O566" s="18" t="n">
        <f aca="false">LN(L566/(3.14*H566^2/4))</f>
        <v>1.28351193077537</v>
      </c>
    </row>
    <row r="567" customFormat="false" ht="14.25" hidden="false" customHeight="false" outlineLevel="0" collapsed="false">
      <c r="A567" s="27" t="n">
        <v>55.3</v>
      </c>
      <c r="B567" s="27" t="n">
        <v>11.9316</v>
      </c>
      <c r="C567" s="28" t="n">
        <v>131777</v>
      </c>
      <c r="G567" s="20" t="n">
        <f aca="false">$G$11</f>
        <v>14.8</v>
      </c>
      <c r="H567" s="20" t="n">
        <f aca="false">$H$11</f>
        <v>9.2</v>
      </c>
      <c r="I567" s="6" t="n">
        <f aca="false">(3.14*POWER(H567,2)*0.25*G567)</f>
        <v>983.34752</v>
      </c>
      <c r="J567" s="6" t="n">
        <f aca="false">B567-C567/(2*10^5/1.8467)</f>
        <v>10.7148370705</v>
      </c>
      <c r="K567" s="24" t="n">
        <f aca="false">G567-J567</f>
        <v>4.0851629295</v>
      </c>
      <c r="L567" s="6" t="n">
        <f aca="false">I567/K567</f>
        <v>240.711946370363</v>
      </c>
      <c r="M567" s="29" t="n">
        <f aca="false">C567/L567</f>
        <v>547.446863302937</v>
      </c>
      <c r="N567" s="17" t="n">
        <f aca="false">J567/G567</f>
        <v>0.723975477736486</v>
      </c>
      <c r="O567" s="18" t="n">
        <f aca="false">LN(L567/(3.14*H567^2/4))</f>
        <v>1.28726556843096</v>
      </c>
    </row>
    <row r="568" customFormat="false" ht="14.25" hidden="false" customHeight="false" outlineLevel="0" collapsed="false">
      <c r="A568" s="27" t="n">
        <v>55.4</v>
      </c>
      <c r="B568" s="27" t="n">
        <v>11.9521</v>
      </c>
      <c r="C568" s="28" t="n">
        <v>132355</v>
      </c>
      <c r="G568" s="20" t="n">
        <f aca="false">$G$11</f>
        <v>14.8</v>
      </c>
      <c r="H568" s="20" t="n">
        <f aca="false">$H$11</f>
        <v>9.2</v>
      </c>
      <c r="I568" s="6" t="n">
        <f aca="false">(3.14*POWER(H568,2)*0.25*G568)</f>
        <v>983.34752</v>
      </c>
      <c r="J568" s="6" t="n">
        <f aca="false">B568-C568/(2*10^5/1.8467)</f>
        <v>10.7300001075</v>
      </c>
      <c r="K568" s="24" t="n">
        <f aca="false">G568-J568</f>
        <v>4.0699998925</v>
      </c>
      <c r="L568" s="6" t="n">
        <f aca="false">I568/K568</f>
        <v>241.608733654285</v>
      </c>
      <c r="M568" s="29" t="n">
        <f aca="false">C568/L568</f>
        <v>547.807183946361</v>
      </c>
      <c r="N568" s="17" t="n">
        <f aca="false">J568/G568</f>
        <v>0.725000007263514</v>
      </c>
      <c r="O568" s="18" t="n">
        <f aca="false">LN(L568/(3.14*H568^2/4))</f>
        <v>1.29098420772834</v>
      </c>
    </row>
    <row r="569" customFormat="false" ht="14.25" hidden="false" customHeight="false" outlineLevel="0" collapsed="false">
      <c r="A569" s="27" t="n">
        <v>55.5</v>
      </c>
      <c r="B569" s="27" t="n">
        <v>11.9734</v>
      </c>
      <c r="C569" s="28" t="n">
        <v>132975</v>
      </c>
      <c r="G569" s="20" t="n">
        <f aca="false">$G$11</f>
        <v>14.8</v>
      </c>
      <c r="H569" s="20" t="n">
        <f aca="false">$H$11</f>
        <v>9.2</v>
      </c>
      <c r="I569" s="6" t="n">
        <f aca="false">(3.14*POWER(H569,2)*0.25*G569)</f>
        <v>983.34752</v>
      </c>
      <c r="J569" s="6" t="n">
        <f aca="false">B569-C569/(2*10^5/1.8467)</f>
        <v>10.7455753375</v>
      </c>
      <c r="K569" s="24" t="n">
        <f aca="false">G569-J569</f>
        <v>4.0544246625</v>
      </c>
      <c r="L569" s="6" t="n">
        <f aca="false">I569/K569</f>
        <v>242.536882999734</v>
      </c>
      <c r="M569" s="29" t="n">
        <f aca="false">C569/L569</f>
        <v>548.267126860642</v>
      </c>
      <c r="N569" s="17" t="n">
        <f aca="false">J569/G569</f>
        <v>0.726052387668919</v>
      </c>
      <c r="O569" s="18" t="n">
        <f aca="false">LN(L569/(3.14*H569^2/4))</f>
        <v>1.29481838674629</v>
      </c>
    </row>
    <row r="570" customFormat="false" ht="14.25" hidden="false" customHeight="false" outlineLevel="0" collapsed="false">
      <c r="A570" s="27" t="n">
        <v>55.6</v>
      </c>
      <c r="B570" s="27" t="n">
        <v>11.994</v>
      </c>
      <c r="C570" s="28" t="n">
        <v>133534</v>
      </c>
      <c r="G570" s="20" t="n">
        <f aca="false">$G$11</f>
        <v>14.8</v>
      </c>
      <c r="H570" s="20" t="n">
        <f aca="false">$H$11</f>
        <v>9.2</v>
      </c>
      <c r="I570" s="6" t="n">
        <f aca="false">(3.14*POWER(H570,2)*0.25*G570)</f>
        <v>983.34752</v>
      </c>
      <c r="J570" s="6" t="n">
        <f aca="false">B570-C570/(2*10^5/1.8467)</f>
        <v>10.761013811</v>
      </c>
      <c r="K570" s="24" t="n">
        <f aca="false">G570-J570</f>
        <v>4.038986189</v>
      </c>
      <c r="L570" s="6" t="n">
        <f aca="false">I570/K570</f>
        <v>243.463947135572</v>
      </c>
      <c r="M570" s="29" t="n">
        <f aca="false">C570/L570</f>
        <v>548.475458362804</v>
      </c>
      <c r="N570" s="17" t="n">
        <f aca="false">J570/G570</f>
        <v>0.72709552777027</v>
      </c>
      <c r="O570" s="18" t="n">
        <f aca="false">LN(L570/(3.14*H570^2/4))</f>
        <v>1.29863346360539</v>
      </c>
    </row>
    <row r="571" customFormat="false" ht="14.25" hidden="false" customHeight="false" outlineLevel="0" collapsed="false">
      <c r="A571" s="27" t="n">
        <v>55.7</v>
      </c>
      <c r="B571" s="27" t="n">
        <v>12.0147</v>
      </c>
      <c r="C571" s="28" t="n">
        <v>134125</v>
      </c>
      <c r="G571" s="20" t="n">
        <f aca="false">$G$11</f>
        <v>14.8</v>
      </c>
      <c r="H571" s="20" t="n">
        <f aca="false">$H$11</f>
        <v>9.2</v>
      </c>
      <c r="I571" s="6" t="n">
        <f aca="false">(3.14*POWER(H571,2)*0.25*G571)</f>
        <v>983.34752</v>
      </c>
      <c r="J571" s="6" t="n">
        <f aca="false">B571-C571/(2*10^5/1.8467)</f>
        <v>10.7762568125</v>
      </c>
      <c r="K571" s="24" t="n">
        <f aca="false">G571-J571</f>
        <v>4.0237431875</v>
      </c>
      <c r="L571" s="6" t="n">
        <f aca="false">I571/K571</f>
        <v>244.386252844075</v>
      </c>
      <c r="M571" s="29" t="n">
        <f aca="false">C571/L571</f>
        <v>548.82383292474</v>
      </c>
      <c r="N571" s="17" t="n">
        <f aca="false">J571/G571</f>
        <v>0.728125460304054</v>
      </c>
      <c r="O571" s="18" t="n">
        <f aca="false">LN(L571/(3.14*H571^2/4))</f>
        <v>1.302414570213</v>
      </c>
    </row>
    <row r="572" customFormat="false" ht="14.25" hidden="false" customHeight="false" outlineLevel="0" collapsed="false">
      <c r="A572" s="27" t="n">
        <v>55.8</v>
      </c>
      <c r="B572" s="27" t="n">
        <v>12.0354</v>
      </c>
      <c r="C572" s="28" t="n">
        <v>134720</v>
      </c>
      <c r="G572" s="20" t="n">
        <f aca="false">$G$11</f>
        <v>14.8</v>
      </c>
      <c r="H572" s="20" t="n">
        <f aca="false">$H$11</f>
        <v>9.2</v>
      </c>
      <c r="I572" s="6" t="n">
        <f aca="false">(3.14*POWER(H572,2)*0.25*G572)</f>
        <v>983.34752</v>
      </c>
      <c r="J572" s="6" t="n">
        <f aca="false">B572-C572/(2*10^5/1.8467)</f>
        <v>10.79146288</v>
      </c>
      <c r="K572" s="24" t="n">
        <f aca="false">G572-J572</f>
        <v>4.00853712</v>
      </c>
      <c r="L572" s="6" t="n">
        <f aca="false">I572/K572</f>
        <v>245.313312702964</v>
      </c>
      <c r="M572" s="29" t="n">
        <f aca="false">C572/L572</f>
        <v>549.175250684926</v>
      </c>
      <c r="N572" s="17" t="n">
        <f aca="false">J572/G572</f>
        <v>0.729152897297297</v>
      </c>
      <c r="O572" s="18" t="n">
        <f aca="false">LN(L572/(3.14*H572^2/4))</f>
        <v>1.30620081399026</v>
      </c>
    </row>
    <row r="573" customFormat="false" ht="14.25" hidden="false" customHeight="false" outlineLevel="0" collapsed="false">
      <c r="A573" s="27" t="n">
        <v>55.9</v>
      </c>
      <c r="B573" s="27" t="n">
        <v>12.0562</v>
      </c>
      <c r="C573" s="28" t="n">
        <v>135311</v>
      </c>
      <c r="G573" s="20" t="n">
        <f aca="false">$G$11</f>
        <v>14.8</v>
      </c>
      <c r="H573" s="20" t="n">
        <f aca="false">$H$11</f>
        <v>9.2</v>
      </c>
      <c r="I573" s="6" t="n">
        <f aca="false">(3.14*POWER(H573,2)*0.25*G573)</f>
        <v>983.34752</v>
      </c>
      <c r="J573" s="6" t="n">
        <f aca="false">B573-C573/(2*10^5/1.8467)</f>
        <v>10.8068058815</v>
      </c>
      <c r="K573" s="24" t="n">
        <f aca="false">G573-J573</f>
        <v>3.9931941185</v>
      </c>
      <c r="L573" s="6" t="n">
        <f aca="false">I573/K573</f>
        <v>246.25587707952</v>
      </c>
      <c r="M573" s="29" t="n">
        <f aca="false">C573/L573</f>
        <v>549.473180517457</v>
      </c>
      <c r="N573" s="17" t="n">
        <f aca="false">J573/G573</f>
        <v>0.730189586587838</v>
      </c>
      <c r="O573" s="18" t="n">
        <f aca="false">LN(L573/(3.14*H573^2/4))</f>
        <v>1.31003573916992</v>
      </c>
    </row>
    <row r="574" customFormat="false" ht="14.25" hidden="false" customHeight="false" outlineLevel="0" collapsed="false">
      <c r="A574" s="27" t="n">
        <v>56</v>
      </c>
      <c r="B574" s="27" t="n">
        <v>12.077</v>
      </c>
      <c r="C574" s="28" t="n">
        <v>135894</v>
      </c>
      <c r="G574" s="20" t="n">
        <f aca="false">$G$11</f>
        <v>14.8</v>
      </c>
      <c r="H574" s="20" t="n">
        <f aca="false">$H$11</f>
        <v>9.2</v>
      </c>
      <c r="I574" s="6" t="n">
        <f aca="false">(3.14*POWER(H574,2)*0.25*G574)</f>
        <v>983.34752</v>
      </c>
      <c r="J574" s="6" t="n">
        <f aca="false">B574-C574/(2*10^5/1.8467)</f>
        <v>10.822222751</v>
      </c>
      <c r="K574" s="24" t="n">
        <f aca="false">G574-J574</f>
        <v>3.977777249</v>
      </c>
      <c r="L574" s="6" t="n">
        <f aca="false">I574/K574</f>
        <v>247.210303253459</v>
      </c>
      <c r="M574" s="29" t="n">
        <f aca="false">C574/L574</f>
        <v>549.710097886459</v>
      </c>
      <c r="N574" s="17" t="n">
        <f aca="false">J574/G574</f>
        <v>0.731231266959459</v>
      </c>
      <c r="O574" s="18" t="n">
        <f aca="false">LN(L574/(3.14*H574^2/4))</f>
        <v>1.3139039976326</v>
      </c>
    </row>
    <row r="575" customFormat="false" ht="14.25" hidden="false" customHeight="false" outlineLevel="0" collapsed="false">
      <c r="A575" s="27" t="n">
        <v>56.1</v>
      </c>
      <c r="B575" s="27" t="n">
        <v>12.0978</v>
      </c>
      <c r="C575" s="28" t="n">
        <v>136497</v>
      </c>
      <c r="G575" s="20" t="n">
        <f aca="false">$G$11</f>
        <v>14.8</v>
      </c>
      <c r="H575" s="20" t="n">
        <f aca="false">$H$11</f>
        <v>9.2</v>
      </c>
      <c r="I575" s="6" t="n">
        <f aca="false">(3.14*POWER(H575,2)*0.25*G575)</f>
        <v>983.34752</v>
      </c>
      <c r="J575" s="6" t="n">
        <f aca="false">B575-C575/(2*10^5/1.8467)</f>
        <v>10.8374549505</v>
      </c>
      <c r="K575" s="24" t="n">
        <f aca="false">G575-J575</f>
        <v>3.9625450495</v>
      </c>
      <c r="L575" s="6" t="n">
        <f aca="false">I575/K575</f>
        <v>248.160590659803</v>
      </c>
      <c r="M575" s="29" t="n">
        <f aca="false">C575/L575</f>
        <v>550.034957754916</v>
      </c>
      <c r="N575" s="17" t="n">
        <f aca="false">J575/G575</f>
        <v>0.732260469628378</v>
      </c>
      <c r="O575" s="18" t="n">
        <f aca="false">LN(L575/(3.14*H575^2/4))</f>
        <v>1.31774067267231</v>
      </c>
    </row>
    <row r="576" customFormat="false" ht="14.25" hidden="false" customHeight="false" outlineLevel="0" collapsed="false">
      <c r="A576" s="27" t="n">
        <v>56.2</v>
      </c>
      <c r="B576" s="27" t="n">
        <v>12.1186</v>
      </c>
      <c r="C576" s="28" t="n">
        <v>137117</v>
      </c>
      <c r="G576" s="20" t="n">
        <f aca="false">$G$11</f>
        <v>14.8</v>
      </c>
      <c r="H576" s="20" t="n">
        <f aca="false">$H$11</f>
        <v>9.2</v>
      </c>
      <c r="I576" s="6" t="n">
        <f aca="false">(3.14*POWER(H576,2)*0.25*G576)</f>
        <v>983.34752</v>
      </c>
      <c r="J576" s="6" t="n">
        <f aca="false">B576-C576/(2*10^5/1.8467)</f>
        <v>10.8525301805</v>
      </c>
      <c r="K576" s="24" t="n">
        <f aca="false">G576-J576</f>
        <v>3.9474698195</v>
      </c>
      <c r="L576" s="6" t="n">
        <f aca="false">I576/K576</f>
        <v>249.108306070483</v>
      </c>
      <c r="M576" s="29" t="n">
        <f aca="false">C576/L576</f>
        <v>550.431264870004</v>
      </c>
      <c r="N576" s="17" t="n">
        <f aca="false">J576/G576</f>
        <v>0.73327906625</v>
      </c>
      <c r="O576" s="18" t="n">
        <f aca="false">LN(L576/(3.14*H576^2/4))</f>
        <v>1.32155235912345</v>
      </c>
    </row>
    <row r="577" customFormat="false" ht="14.25" hidden="false" customHeight="false" outlineLevel="0" collapsed="false">
      <c r="A577" s="27" t="n">
        <v>56.3</v>
      </c>
      <c r="B577" s="27" t="n">
        <v>12.1401</v>
      </c>
      <c r="C577" s="28" t="n">
        <v>137740</v>
      </c>
      <c r="G577" s="20" t="n">
        <f aca="false">$G$11</f>
        <v>14.8</v>
      </c>
      <c r="H577" s="20" t="n">
        <f aca="false">$H$11</f>
        <v>9.2</v>
      </c>
      <c r="I577" s="6" t="n">
        <f aca="false">(3.14*POWER(H577,2)*0.25*G577)</f>
        <v>983.34752</v>
      </c>
      <c r="J577" s="6" t="n">
        <f aca="false">B577-C577/(2*10^5/1.8467)</f>
        <v>10.86827771</v>
      </c>
      <c r="K577" s="24" t="n">
        <f aca="false">G577-J577</f>
        <v>3.93172229</v>
      </c>
      <c r="L577" s="6" t="n">
        <f aca="false">I577/K577</f>
        <v>250.106047037213</v>
      </c>
      <c r="M577" s="29" t="n">
        <f aca="false">C577/L577</f>
        <v>550.726388392783</v>
      </c>
      <c r="N577" s="17" t="n">
        <f aca="false">J577/G577</f>
        <v>0.734343088513514</v>
      </c>
      <c r="O577" s="18" t="n">
        <f aca="false">LN(L577/(3.14*H577^2/4))</f>
        <v>1.32554960915848</v>
      </c>
    </row>
    <row r="578" customFormat="false" ht="14.25" hidden="false" customHeight="false" outlineLevel="0" collapsed="false">
      <c r="A578" s="27" t="n">
        <v>56.4</v>
      </c>
      <c r="B578" s="27" t="n">
        <v>12.1609</v>
      </c>
      <c r="C578" s="28" t="n">
        <v>138354</v>
      </c>
      <c r="G578" s="20" t="n">
        <f aca="false">$G$11</f>
        <v>14.8</v>
      </c>
      <c r="H578" s="20" t="n">
        <f aca="false">$H$11</f>
        <v>9.2</v>
      </c>
      <c r="I578" s="6" t="n">
        <f aca="false">(3.14*POWER(H578,2)*0.25*G578)</f>
        <v>983.34752</v>
      </c>
      <c r="J578" s="6" t="n">
        <f aca="false">B578-C578/(2*10^5/1.8467)</f>
        <v>10.883408341</v>
      </c>
      <c r="K578" s="24" t="n">
        <f aca="false">G578-J578</f>
        <v>3.916591659</v>
      </c>
      <c r="L578" s="6" t="n">
        <f aca="false">I578/K578</f>
        <v>251.072260173038</v>
      </c>
      <c r="M578" s="29" t="n">
        <f aca="false">C578/L578</f>
        <v>551.052513346743</v>
      </c>
      <c r="N578" s="17" t="n">
        <f aca="false">J578/G578</f>
        <v>0.735365428445946</v>
      </c>
      <c r="O578" s="18" t="n">
        <f aca="false">LN(L578/(3.14*H578^2/4))</f>
        <v>1.32940537992501</v>
      </c>
    </row>
    <row r="579" customFormat="false" ht="14.25" hidden="false" customHeight="false" outlineLevel="0" collapsed="false">
      <c r="A579" s="27" t="n">
        <v>56.5</v>
      </c>
      <c r="B579" s="27" t="n">
        <v>12.1815</v>
      </c>
      <c r="C579" s="28" t="n">
        <v>138971</v>
      </c>
      <c r="G579" s="20" t="n">
        <f aca="false">$G$11</f>
        <v>14.8</v>
      </c>
      <c r="H579" s="20" t="n">
        <f aca="false">$H$11</f>
        <v>9.2</v>
      </c>
      <c r="I579" s="6" t="n">
        <f aca="false">(3.14*POWER(H579,2)*0.25*G579)</f>
        <v>983.34752</v>
      </c>
      <c r="J579" s="6" t="n">
        <f aca="false">B579-C579/(2*10^5/1.8467)</f>
        <v>10.8983112715</v>
      </c>
      <c r="K579" s="24" t="n">
        <f aca="false">G579-J579</f>
        <v>3.9016887285</v>
      </c>
      <c r="L579" s="6" t="n">
        <f aca="false">I579/K579</f>
        <v>252.03125836695</v>
      </c>
      <c r="M579" s="29" t="n">
        <f aca="false">C579/L579</f>
        <v>551.403825463834</v>
      </c>
      <c r="N579" s="17" t="n">
        <f aca="false">J579/G579</f>
        <v>0.736372383209459</v>
      </c>
      <c r="O579" s="18" t="n">
        <f aca="false">LN(L579/(3.14*H579^2/4))</f>
        <v>1.33321771404739</v>
      </c>
    </row>
    <row r="580" customFormat="false" ht="14.25" hidden="false" customHeight="false" outlineLevel="0" collapsed="false">
      <c r="A580" s="27" t="n">
        <v>56.6</v>
      </c>
      <c r="B580" s="27" t="n">
        <v>12.2022</v>
      </c>
      <c r="C580" s="28" t="n">
        <v>139565</v>
      </c>
      <c r="G580" s="20" t="n">
        <f aca="false">$G$11</f>
        <v>14.8</v>
      </c>
      <c r="H580" s="20" t="n">
        <f aca="false">$H$11</f>
        <v>9.2</v>
      </c>
      <c r="I580" s="6" t="n">
        <f aca="false">(3.14*POWER(H580,2)*0.25*G580)</f>
        <v>983.34752</v>
      </c>
      <c r="J580" s="6" t="n">
        <f aca="false">B580-C580/(2*10^5/1.8467)</f>
        <v>10.9135265725</v>
      </c>
      <c r="K580" s="24" t="n">
        <f aca="false">G580-J580</f>
        <v>3.8864734275</v>
      </c>
      <c r="L580" s="6" t="n">
        <f aca="false">I580/K580</f>
        <v>253.017945019772</v>
      </c>
      <c r="M580" s="29" t="n">
        <f aca="false">C580/L580</f>
        <v>551.601191722167</v>
      </c>
      <c r="N580" s="17" t="n">
        <f aca="false">J580/G580</f>
        <v>0.737400444087838</v>
      </c>
      <c r="O580" s="18" t="n">
        <f aca="false">LN(L580/(3.14*H580^2/4))</f>
        <v>1.33712500823383</v>
      </c>
    </row>
    <row r="581" customFormat="false" ht="14.25" hidden="false" customHeight="false" outlineLevel="0" collapsed="false">
      <c r="A581" s="27" t="n">
        <v>56.7</v>
      </c>
      <c r="B581" s="27" t="n">
        <v>12.2228</v>
      </c>
      <c r="C581" s="28" t="n">
        <v>140188</v>
      </c>
      <c r="G581" s="20" t="n">
        <f aca="false">$G$11</f>
        <v>14.8</v>
      </c>
      <c r="H581" s="20" t="n">
        <f aca="false">$H$11</f>
        <v>9.2</v>
      </c>
      <c r="I581" s="6" t="n">
        <f aca="false">(3.14*POWER(H581,2)*0.25*G581)</f>
        <v>983.34752</v>
      </c>
      <c r="J581" s="6" t="n">
        <f aca="false">B581-C581/(2*10^5/1.8467)</f>
        <v>10.928374102</v>
      </c>
      <c r="K581" s="24" t="n">
        <f aca="false">G581-J581</f>
        <v>3.871625898</v>
      </c>
      <c r="L581" s="6" t="n">
        <f aca="false">I581/K581</f>
        <v>253.988258655873</v>
      </c>
      <c r="M581" s="29" t="n">
        <f aca="false">C581/L581</f>
        <v>551.94677400399</v>
      </c>
      <c r="N581" s="17" t="n">
        <f aca="false">J581/G581</f>
        <v>0.73840365554054</v>
      </c>
      <c r="O581" s="18" t="n">
        <f aca="false">LN(L581/(3.14*H581^2/4))</f>
        <v>1.34095263327555</v>
      </c>
    </row>
    <row r="582" customFormat="false" ht="14.25" hidden="false" customHeight="false" outlineLevel="0" collapsed="false">
      <c r="A582" s="27" t="n">
        <v>56.8</v>
      </c>
      <c r="B582" s="27" t="n">
        <v>12.2435</v>
      </c>
      <c r="C582" s="28" t="n">
        <v>140811</v>
      </c>
      <c r="G582" s="20" t="n">
        <f aca="false">$G$11</f>
        <v>14.8</v>
      </c>
      <c r="H582" s="20" t="n">
        <f aca="false">$H$11</f>
        <v>9.2</v>
      </c>
      <c r="I582" s="6" t="n">
        <f aca="false">(3.14*POWER(H582,2)*0.25*G582)</f>
        <v>983.34752</v>
      </c>
      <c r="J582" s="6" t="n">
        <f aca="false">B582-C582/(2*10^5/1.8467)</f>
        <v>10.9433216315</v>
      </c>
      <c r="K582" s="24" t="n">
        <f aca="false">G582-J582</f>
        <v>3.8566783685</v>
      </c>
      <c r="L582" s="6" t="n">
        <f aca="false">I582/K582</f>
        <v>254.972654196844</v>
      </c>
      <c r="M582" s="29" t="n">
        <f aca="false">C582/L582</f>
        <v>552.259223419665</v>
      </c>
      <c r="N582" s="17" t="n">
        <f aca="false">J582/G582</f>
        <v>0.73941362375</v>
      </c>
      <c r="O582" s="18" t="n">
        <f aca="false">LN(L582/(3.14*H582^2/4))</f>
        <v>1.34482089405396</v>
      </c>
    </row>
    <row r="583" customFormat="false" ht="14.25" hidden="false" customHeight="false" outlineLevel="0" collapsed="false">
      <c r="A583" s="27" t="n">
        <v>56.9</v>
      </c>
      <c r="B583" s="27" t="n">
        <v>12.2642</v>
      </c>
      <c r="C583" s="28" t="n">
        <v>141402</v>
      </c>
      <c r="G583" s="20" t="n">
        <f aca="false">$G$11</f>
        <v>14.8</v>
      </c>
      <c r="H583" s="20" t="n">
        <f aca="false">$H$11</f>
        <v>9.2</v>
      </c>
      <c r="I583" s="6" t="n">
        <f aca="false">(3.14*POWER(H583,2)*0.25*G583)</f>
        <v>983.34752</v>
      </c>
      <c r="J583" s="6" t="n">
        <f aca="false">B583-C583/(2*10^5/1.8467)</f>
        <v>10.958564633</v>
      </c>
      <c r="K583" s="24" t="n">
        <f aca="false">G583-J583</f>
        <v>3.841435367</v>
      </c>
      <c r="L583" s="6" t="n">
        <f aca="false">I583/K583</f>
        <v>255.984398031914</v>
      </c>
      <c r="M583" s="29" t="n">
        <f aca="false">C583/L583</f>
        <v>552.385227721461</v>
      </c>
      <c r="N583" s="17" t="n">
        <f aca="false">J583/G583</f>
        <v>0.740443556283784</v>
      </c>
      <c r="O583" s="18" t="n">
        <f aca="false">LN(L583/(3.14*H583^2/4))</f>
        <v>1.34878109052423</v>
      </c>
    </row>
    <row r="584" customFormat="false" ht="14.25" hidden="false" customHeight="false" outlineLevel="0" collapsed="false">
      <c r="A584" s="27" t="n">
        <v>57</v>
      </c>
      <c r="B584" s="27" t="n">
        <v>12.2849</v>
      </c>
      <c r="C584" s="28" t="n">
        <v>142042</v>
      </c>
      <c r="G584" s="20" t="n">
        <f aca="false">$G$11</f>
        <v>14.8</v>
      </c>
      <c r="H584" s="20" t="n">
        <f aca="false">$H$11</f>
        <v>9.2</v>
      </c>
      <c r="I584" s="6" t="n">
        <f aca="false">(3.14*POWER(H584,2)*0.25*G584)</f>
        <v>983.34752</v>
      </c>
      <c r="J584" s="6" t="n">
        <f aca="false">B584-C584/(2*10^5/1.8467)</f>
        <v>10.973355193</v>
      </c>
      <c r="K584" s="24" t="n">
        <f aca="false">G584-J584</f>
        <v>3.826644807</v>
      </c>
      <c r="L584" s="6" t="n">
        <f aca="false">I584/K584</f>
        <v>256.97381638379</v>
      </c>
      <c r="M584" s="29" t="n">
        <f aca="false">C584/L584</f>
        <v>552.748922045275</v>
      </c>
      <c r="N584" s="17" t="n">
        <f aca="false">J584/G584</f>
        <v>0.741442918445946</v>
      </c>
      <c r="O584" s="18" t="n">
        <f aca="false">LN(L584/(3.14*H584^2/4))</f>
        <v>1.35263879101952</v>
      </c>
    </row>
    <row r="585" customFormat="false" ht="14.25" hidden="false" customHeight="false" outlineLevel="0" collapsed="false">
      <c r="A585" s="27" t="n">
        <v>57.1</v>
      </c>
      <c r="B585" s="27" t="n">
        <v>12.3063</v>
      </c>
      <c r="C585" s="28" t="n">
        <v>142681</v>
      </c>
      <c r="G585" s="20" t="n">
        <f aca="false">$G$11</f>
        <v>14.8</v>
      </c>
      <c r="H585" s="20" t="n">
        <f aca="false">$H$11</f>
        <v>9.2</v>
      </c>
      <c r="I585" s="6" t="n">
        <f aca="false">(3.14*POWER(H585,2)*0.25*G585)</f>
        <v>983.34752</v>
      </c>
      <c r="J585" s="6" t="n">
        <f aca="false">B585-C585/(2*10^5/1.8467)</f>
        <v>10.9888549865</v>
      </c>
      <c r="K585" s="24" t="n">
        <f aca="false">G585-J585</f>
        <v>3.8111450135</v>
      </c>
      <c r="L585" s="6" t="n">
        <f aca="false">I585/K585</f>
        <v>258.018919909042</v>
      </c>
      <c r="M585" s="29" t="n">
        <f aca="false">C585/L585</f>
        <v>552.98657962873</v>
      </c>
      <c r="N585" s="17" t="n">
        <f aca="false">J585/G585</f>
        <v>0.742490201790541</v>
      </c>
      <c r="O585" s="18" t="n">
        <f aca="false">LN(L585/(3.14*H585^2/4))</f>
        <v>1.35669750830341</v>
      </c>
    </row>
    <row r="586" customFormat="false" ht="14.25" hidden="false" customHeight="false" outlineLevel="0" collapsed="false">
      <c r="A586" s="27" t="n">
        <v>57.2</v>
      </c>
      <c r="B586" s="27" t="n">
        <v>12.327</v>
      </c>
      <c r="C586" s="28" t="n">
        <v>143309</v>
      </c>
      <c r="G586" s="20" t="n">
        <f aca="false">$G$11</f>
        <v>14.8</v>
      </c>
      <c r="H586" s="20" t="n">
        <f aca="false">$H$11</f>
        <v>9.2</v>
      </c>
      <c r="I586" s="6" t="n">
        <f aca="false">(3.14*POWER(H586,2)*0.25*G586)</f>
        <v>983.34752</v>
      </c>
      <c r="J586" s="6" t="n">
        <f aca="false">B586-C586/(2*10^5/1.8467)</f>
        <v>11.0037563485</v>
      </c>
      <c r="K586" s="24" t="n">
        <f aca="false">G586-J586</f>
        <v>3.7962436515</v>
      </c>
      <c r="L586" s="6" t="n">
        <f aca="false">I586/K586</f>
        <v>259.031719318504</v>
      </c>
      <c r="M586" s="29" t="n">
        <f aca="false">C586/L586</f>
        <v>553.248846809329</v>
      </c>
      <c r="N586" s="17" t="n">
        <f aca="false">J586/G586</f>
        <v>0.743497050574324</v>
      </c>
      <c r="O586" s="18" t="n">
        <f aca="false">LN(L586/(3.14*H586^2/4))</f>
        <v>1.36061511570184</v>
      </c>
    </row>
    <row r="587" customFormat="false" ht="14.25" hidden="false" customHeight="false" outlineLevel="0" collapsed="false">
      <c r="A587" s="27" t="n">
        <v>57.3</v>
      </c>
      <c r="B587" s="27" t="n">
        <v>12.3476</v>
      </c>
      <c r="C587" s="28" t="n">
        <v>143937</v>
      </c>
      <c r="G587" s="20" t="n">
        <f aca="false">$G$11</f>
        <v>14.8</v>
      </c>
      <c r="H587" s="20" t="n">
        <f aca="false">$H$11</f>
        <v>9.2</v>
      </c>
      <c r="I587" s="6" t="n">
        <f aca="false">(3.14*POWER(H587,2)*0.25*G587)</f>
        <v>983.34752</v>
      </c>
      <c r="J587" s="6" t="n">
        <f aca="false">B587-C587/(2*10^5/1.8467)</f>
        <v>11.0185577105</v>
      </c>
      <c r="K587" s="24" t="n">
        <f aca="false">G587-J587</f>
        <v>3.7814422895</v>
      </c>
      <c r="L587" s="6" t="n">
        <f aca="false">I587/K587</f>
        <v>260.045624054737</v>
      </c>
      <c r="M587" s="29" t="n">
        <f aca="false">C587/L587</f>
        <v>553.506718381475</v>
      </c>
      <c r="N587" s="17" t="n">
        <f aca="false">J587/G587</f>
        <v>0.744497142601351</v>
      </c>
      <c r="O587" s="18" t="n">
        <f aca="false">LN(L587/(3.14*H587^2/4))</f>
        <v>1.36452168584456</v>
      </c>
    </row>
    <row r="588" customFormat="false" ht="14.25" hidden="false" customHeight="false" outlineLevel="0" collapsed="false">
      <c r="A588" s="27" t="n">
        <v>57.4</v>
      </c>
      <c r="B588" s="27" t="n">
        <v>12.3682</v>
      </c>
      <c r="C588" s="28" t="n">
        <v>144571</v>
      </c>
      <c r="G588" s="20" t="n">
        <f aca="false">$G$11</f>
        <v>14.8</v>
      </c>
      <c r="H588" s="20" t="n">
        <f aca="false">$H$11</f>
        <v>9.2</v>
      </c>
      <c r="I588" s="6" t="n">
        <f aca="false">(3.14*POWER(H588,2)*0.25*G588)</f>
        <v>983.34752</v>
      </c>
      <c r="J588" s="6" t="n">
        <f aca="false">B588-C588/(2*10^5/1.8467)</f>
        <v>11.0333036715</v>
      </c>
      <c r="K588" s="24" t="n">
        <f aca="false">G588-J588</f>
        <v>3.7666963285</v>
      </c>
      <c r="L588" s="6" t="n">
        <f aca="false">I588/K588</f>
        <v>261.06365744424</v>
      </c>
      <c r="M588" s="29" t="n">
        <f aca="false">C588/L588</f>
        <v>553.77681219715</v>
      </c>
      <c r="N588" s="17" t="n">
        <f aca="false">J588/G588</f>
        <v>0.745493491317568</v>
      </c>
      <c r="O588" s="18" t="n">
        <f aca="false">LN(L588/(3.14*H588^2/4))</f>
        <v>1.36842886892788</v>
      </c>
    </row>
    <row r="589" customFormat="false" ht="14.25" hidden="false" customHeight="false" outlineLevel="0" collapsed="false">
      <c r="A589" s="27" t="n">
        <v>57.5</v>
      </c>
      <c r="B589" s="27" t="n">
        <v>12.3889</v>
      </c>
      <c r="C589" s="28" t="n">
        <v>145168</v>
      </c>
      <c r="G589" s="20" t="n">
        <f aca="false">$G$11</f>
        <v>14.8</v>
      </c>
      <c r="H589" s="20" t="n">
        <f aca="false">$H$11</f>
        <v>9.2</v>
      </c>
      <c r="I589" s="6" t="n">
        <f aca="false">(3.14*POWER(H589,2)*0.25*G589)</f>
        <v>983.34752</v>
      </c>
      <c r="J589" s="6" t="n">
        <f aca="false">B589-C589/(2*10^5/1.8467)</f>
        <v>11.048491272</v>
      </c>
      <c r="K589" s="24" t="n">
        <f aca="false">G589-J589</f>
        <v>3.751508728</v>
      </c>
      <c r="L589" s="6" t="n">
        <f aca="false">I589/K589</f>
        <v>262.120547037682</v>
      </c>
      <c r="M589" s="29" t="n">
        <f aca="false">C589/L589</f>
        <v>553.821520825419</v>
      </c>
      <c r="N589" s="17" t="n">
        <f aca="false">J589/G589</f>
        <v>0.746519680540541</v>
      </c>
      <c r="O589" s="18" t="n">
        <f aca="false">LN(L589/(3.14*H589^2/4))</f>
        <v>1.37246909423308</v>
      </c>
    </row>
    <row r="590" customFormat="false" ht="14.25" hidden="false" customHeight="false" outlineLevel="0" collapsed="false">
      <c r="A590" s="27" t="n">
        <v>57.6</v>
      </c>
      <c r="B590" s="27" t="n">
        <v>12.4096</v>
      </c>
      <c r="C590" s="28" t="n">
        <v>145807</v>
      </c>
      <c r="G590" s="20" t="n">
        <f aca="false">$G$11</f>
        <v>14.8</v>
      </c>
      <c r="H590" s="20" t="n">
        <f aca="false">$H$11</f>
        <v>9.2</v>
      </c>
      <c r="I590" s="6" t="n">
        <f aca="false">(3.14*POWER(H590,2)*0.25*G590)</f>
        <v>983.34752</v>
      </c>
      <c r="J590" s="6" t="n">
        <f aca="false">B590-C590/(2*10^5/1.8467)</f>
        <v>11.0632910655</v>
      </c>
      <c r="K590" s="24" t="n">
        <f aca="false">G590-J590</f>
        <v>3.7367089345</v>
      </c>
      <c r="L590" s="6" t="n">
        <f aca="false">I590/K590</f>
        <v>263.158714590003</v>
      </c>
      <c r="M590" s="29" t="n">
        <f aca="false">C590/L590</f>
        <v>554.064873843015</v>
      </c>
      <c r="N590" s="17" t="n">
        <f aca="false">J590/G590</f>
        <v>0.747519666587838</v>
      </c>
      <c r="O590" s="18" t="n">
        <f aca="false">LN(L590/(3.14*H590^2/4))</f>
        <v>1.37642192077669</v>
      </c>
    </row>
    <row r="591" customFormat="false" ht="14.25" hidden="false" customHeight="false" outlineLevel="0" collapsed="false">
      <c r="A591" s="27" t="n">
        <v>57.7</v>
      </c>
      <c r="B591" s="27" t="n">
        <v>12.4302</v>
      </c>
      <c r="C591" s="28" t="n">
        <v>146446</v>
      </c>
      <c r="G591" s="20" t="n">
        <f aca="false">$G$11</f>
        <v>14.8</v>
      </c>
      <c r="H591" s="20" t="n">
        <f aca="false">$H$11</f>
        <v>9.2</v>
      </c>
      <c r="I591" s="6" t="n">
        <f aca="false">(3.14*POWER(H591,2)*0.25*G591)</f>
        <v>983.34752</v>
      </c>
      <c r="J591" s="6" t="n">
        <f aca="false">B591-C591/(2*10^5/1.8467)</f>
        <v>11.077990859</v>
      </c>
      <c r="K591" s="24" t="n">
        <f aca="false">G591-J591</f>
        <v>3.722009141</v>
      </c>
      <c r="L591" s="6" t="n">
        <f aca="false">I591/K591</f>
        <v>264.19804002303</v>
      </c>
      <c r="M591" s="29" t="n">
        <f aca="false">C591/L591</f>
        <v>554.30388502214</v>
      </c>
      <c r="N591" s="17" t="n">
        <f aca="false">J591/G591</f>
        <v>0.748512895878378</v>
      </c>
      <c r="O591" s="18" t="n">
        <f aca="false">LN(L591/(3.14*H591^2/4))</f>
        <v>1.38036356661536</v>
      </c>
    </row>
    <row r="592" customFormat="false" ht="14.25" hidden="false" customHeight="false" outlineLevel="0" collapsed="false">
      <c r="A592" s="27" t="n">
        <v>57.8</v>
      </c>
      <c r="B592" s="27" t="n">
        <v>12.4509</v>
      </c>
      <c r="C592" s="28" t="n">
        <v>147086</v>
      </c>
      <c r="G592" s="20" t="n">
        <f aca="false">$G$11</f>
        <v>14.8</v>
      </c>
      <c r="H592" s="20" t="n">
        <f aca="false">$H$11</f>
        <v>9.2</v>
      </c>
      <c r="I592" s="6" t="n">
        <f aca="false">(3.14*POWER(H592,2)*0.25*G592)</f>
        <v>983.34752</v>
      </c>
      <c r="J592" s="6" t="n">
        <f aca="false">B592-C592/(2*10^5/1.8467)</f>
        <v>11.092781419</v>
      </c>
      <c r="K592" s="24" t="n">
        <f aca="false">G592-J592</f>
        <v>3.707218581</v>
      </c>
      <c r="L592" s="6" t="n">
        <f aca="false">I592/K592</f>
        <v>265.252101680702</v>
      </c>
      <c r="M592" s="29" t="n">
        <f aca="false">C592/L592</f>
        <v>554.513985254131</v>
      </c>
      <c r="N592" s="17" t="n">
        <f aca="false">J592/G592</f>
        <v>0.749512258040541</v>
      </c>
      <c r="O592" s="18" t="n">
        <f aca="false">LN(L592/(3.14*H592^2/4))</f>
        <v>1.38434529394811</v>
      </c>
    </row>
    <row r="593" customFormat="false" ht="14.25" hidden="false" customHeight="false" outlineLevel="0" collapsed="false">
      <c r="A593" s="27" t="n">
        <v>57.9</v>
      </c>
      <c r="B593" s="27" t="n">
        <v>12.4722</v>
      </c>
      <c r="C593" s="28" t="n">
        <v>147725</v>
      </c>
      <c r="G593" s="20" t="n">
        <f aca="false">$G$11</f>
        <v>14.8</v>
      </c>
      <c r="H593" s="20" t="n">
        <f aca="false">$H$11</f>
        <v>9.2</v>
      </c>
      <c r="I593" s="6" t="n">
        <f aca="false">(3.14*POWER(H593,2)*0.25*G593)</f>
        <v>983.34752</v>
      </c>
      <c r="J593" s="6" t="n">
        <f aca="false">B593-C593/(2*10^5/1.8467)</f>
        <v>11.1081812125</v>
      </c>
      <c r="K593" s="24" t="n">
        <f aca="false">G593-J593</f>
        <v>3.6918187875</v>
      </c>
      <c r="L593" s="6" t="n">
        <f aca="false">I593/K593</f>
        <v>266.358555660825</v>
      </c>
      <c r="M593" s="29" t="n">
        <f aca="false">C593/L593</f>
        <v>554.60955490429</v>
      </c>
      <c r="N593" s="17" t="n">
        <f aca="false">J593/G593</f>
        <v>0.750552784628378</v>
      </c>
      <c r="O593" s="18" t="n">
        <f aca="false">LN(L593/(3.14*H593^2/4))</f>
        <v>1.38850794780967</v>
      </c>
    </row>
    <row r="594" customFormat="false" ht="14.25" hidden="false" customHeight="false" outlineLevel="0" collapsed="false">
      <c r="A594" s="27" t="n">
        <v>58</v>
      </c>
      <c r="B594" s="27" t="n">
        <v>12.4929</v>
      </c>
      <c r="C594" s="28" t="n">
        <v>148391</v>
      </c>
      <c r="G594" s="20" t="n">
        <f aca="false">$G$11</f>
        <v>14.8</v>
      </c>
      <c r="H594" s="20" t="n">
        <f aca="false">$H$11</f>
        <v>9.2</v>
      </c>
      <c r="I594" s="6" t="n">
        <f aca="false">(3.14*POWER(H594,2)*0.25*G594)</f>
        <v>983.34752</v>
      </c>
      <c r="J594" s="6" t="n">
        <f aca="false">B594-C594/(2*10^5/1.8467)</f>
        <v>11.1227317015</v>
      </c>
      <c r="K594" s="24" t="n">
        <f aca="false">G594-J594</f>
        <v>3.6772682985</v>
      </c>
      <c r="L594" s="6" t="n">
        <f aca="false">I594/K594</f>
        <v>267.412503025988</v>
      </c>
      <c r="M594" s="29" t="n">
        <f aca="false">C594/L594</f>
        <v>554.914217999669</v>
      </c>
      <c r="N594" s="17" t="n">
        <f aca="false">J594/G594</f>
        <v>0.751535925777027</v>
      </c>
      <c r="O594" s="18" t="n">
        <f aca="false">LN(L594/(3.14*H594^2/4))</f>
        <v>1.39245701442808</v>
      </c>
    </row>
    <row r="595" customFormat="false" ht="14.25" hidden="false" customHeight="false" outlineLevel="0" collapsed="false">
      <c r="A595" s="27" t="n">
        <v>58.1</v>
      </c>
      <c r="B595" s="27" t="n">
        <v>12.5137</v>
      </c>
      <c r="C595" s="28" t="n">
        <v>148978</v>
      </c>
      <c r="G595" s="20" t="n">
        <f aca="false">$G$11</f>
        <v>14.8</v>
      </c>
      <c r="H595" s="20" t="n">
        <f aca="false">$H$11</f>
        <v>9.2</v>
      </c>
      <c r="I595" s="6" t="n">
        <f aca="false">(3.14*POWER(H595,2)*0.25*G595)</f>
        <v>983.34752</v>
      </c>
      <c r="J595" s="6" t="n">
        <f aca="false">B595-C595/(2*10^5/1.8467)</f>
        <v>11.138111637</v>
      </c>
      <c r="K595" s="24" t="n">
        <f aca="false">G595-J595</f>
        <v>3.661888363</v>
      </c>
      <c r="L595" s="6" t="n">
        <f aca="false">I595/K595</f>
        <v>268.535635858214</v>
      </c>
      <c r="M595" s="29" t="n">
        <f aca="false">C595/L595</f>
        <v>554.77925499117</v>
      </c>
      <c r="N595" s="17" t="n">
        <f aca="false">J595/G595</f>
        <v>0.752575110608108</v>
      </c>
      <c r="O595" s="18" t="n">
        <f aca="false">LN(L595/(3.14*H595^2/4))</f>
        <v>1.39664822023639</v>
      </c>
    </row>
    <row r="596" customFormat="false" ht="14.25" hidden="false" customHeight="false" outlineLevel="0" collapsed="false">
      <c r="A596" s="27" t="n">
        <v>58.2</v>
      </c>
      <c r="B596" s="27" t="n">
        <v>12.5343</v>
      </c>
      <c r="C596" s="28" t="n">
        <v>149613</v>
      </c>
      <c r="G596" s="20" t="n">
        <f aca="false">$G$11</f>
        <v>14.8</v>
      </c>
      <c r="H596" s="20" t="n">
        <f aca="false">$H$11</f>
        <v>9.2</v>
      </c>
      <c r="I596" s="6" t="n">
        <f aca="false">(3.14*POWER(H596,2)*0.25*G596)</f>
        <v>983.34752</v>
      </c>
      <c r="J596" s="6" t="n">
        <f aca="false">B596-C596/(2*10^5/1.8467)</f>
        <v>11.1528483645</v>
      </c>
      <c r="K596" s="24" t="n">
        <f aca="false">G596-J596</f>
        <v>3.6471516355</v>
      </c>
      <c r="L596" s="6" t="n">
        <f aca="false">I596/K596</f>
        <v>269.620684379686</v>
      </c>
      <c r="M596" s="29" t="n">
        <f aca="false">C596/L596</f>
        <v>554.901788578326</v>
      </c>
      <c r="N596" s="17" t="n">
        <f aca="false">J596/G596</f>
        <v>0.753570835439189</v>
      </c>
      <c r="O596" s="18" t="n">
        <f aca="false">LN(L596/(3.14*H596^2/4))</f>
        <v>1.40068069166145</v>
      </c>
    </row>
    <row r="597" customFormat="false" ht="14.25" hidden="false" customHeight="false" outlineLevel="0" collapsed="false">
      <c r="A597" s="27" t="n">
        <v>58.3</v>
      </c>
      <c r="B597" s="27" t="n">
        <v>12.555</v>
      </c>
      <c r="C597" s="28" t="n">
        <v>150250</v>
      </c>
      <c r="G597" s="20" t="n">
        <f aca="false">$G$11</f>
        <v>14.8</v>
      </c>
      <c r="H597" s="20" t="n">
        <f aca="false">$H$11</f>
        <v>9.2</v>
      </c>
      <c r="I597" s="6" t="n">
        <f aca="false">(3.14*POWER(H597,2)*0.25*G597)</f>
        <v>983.34752</v>
      </c>
      <c r="J597" s="6" t="n">
        <f aca="false">B597-C597/(2*10^5/1.8467)</f>
        <v>11.167666625</v>
      </c>
      <c r="K597" s="24" t="n">
        <f aca="false">G597-J597</f>
        <v>3.632333375</v>
      </c>
      <c r="L597" s="6" t="n">
        <f aca="false">I597/K597</f>
        <v>270.720613578042</v>
      </c>
      <c r="M597" s="29" t="n">
        <f aca="false">C597/L597</f>
        <v>555.000219651492</v>
      </c>
      <c r="N597" s="17" t="n">
        <f aca="false">J597/G597</f>
        <v>0.754572069256757</v>
      </c>
      <c r="O597" s="18" t="n">
        <f aca="false">LN(L597/(3.14*H597^2/4))</f>
        <v>1.40475193597238</v>
      </c>
    </row>
    <row r="598" customFormat="false" ht="14.25" hidden="false" customHeight="false" outlineLevel="0" collapsed="false">
      <c r="A598" s="27" t="n">
        <v>58.4</v>
      </c>
      <c r="B598" s="27" t="n">
        <v>12.5756</v>
      </c>
      <c r="C598" s="28" t="n">
        <v>150890</v>
      </c>
      <c r="G598" s="20" t="n">
        <f aca="false">$G$11</f>
        <v>14.8</v>
      </c>
      <c r="H598" s="20" t="n">
        <f aca="false">$H$11</f>
        <v>9.2</v>
      </c>
      <c r="I598" s="6" t="n">
        <f aca="false">(3.14*POWER(H598,2)*0.25*G598)</f>
        <v>983.34752</v>
      </c>
      <c r="J598" s="6" t="n">
        <f aca="false">B598-C598/(2*10^5/1.8467)</f>
        <v>11.182357185</v>
      </c>
      <c r="K598" s="24" t="n">
        <f aca="false">G598-J598</f>
        <v>3.617642815</v>
      </c>
      <c r="L598" s="6" t="n">
        <f aca="false">I598/K598</f>
        <v>271.819958543917</v>
      </c>
      <c r="M598" s="29" t="n">
        <f aca="false">C598/L598</f>
        <v>555.110083925722</v>
      </c>
      <c r="N598" s="17" t="n">
        <f aca="false">J598/G598</f>
        <v>0.755564674662162</v>
      </c>
      <c r="O598" s="18" t="n">
        <f aca="false">LN(L598/(3.14*H598^2/4))</f>
        <v>1.40880452310393</v>
      </c>
    </row>
    <row r="599" customFormat="false" ht="14.25" hidden="false" customHeight="false" outlineLevel="0" collapsed="false">
      <c r="A599" s="27" t="n">
        <v>58.5</v>
      </c>
      <c r="B599" s="27" t="n">
        <v>12.5963</v>
      </c>
      <c r="C599" s="28" t="n">
        <v>151498</v>
      </c>
      <c r="G599" s="20" t="n">
        <f aca="false">$G$11</f>
        <v>14.8</v>
      </c>
      <c r="H599" s="20" t="n">
        <f aca="false">$H$11</f>
        <v>9.2</v>
      </c>
      <c r="I599" s="6" t="n">
        <f aca="false">(3.14*POWER(H599,2)*0.25*G599)</f>
        <v>983.34752</v>
      </c>
      <c r="J599" s="6" t="n">
        <f aca="false">B599-C599/(2*10^5/1.8467)</f>
        <v>11.197443217</v>
      </c>
      <c r="K599" s="24" t="n">
        <f aca="false">G599-J599</f>
        <v>3.602556783</v>
      </c>
      <c r="L599" s="6" t="n">
        <f aca="false">I599/K599</f>
        <v>272.958229177758</v>
      </c>
      <c r="M599" s="29" t="n">
        <f aca="false">C599/L599</f>
        <v>555.022651108058</v>
      </c>
      <c r="N599" s="17" t="n">
        <f aca="false">J599/G599</f>
        <v>0.756584001148649</v>
      </c>
      <c r="O599" s="18" t="n">
        <f aca="false">LN(L599/(3.14*H599^2/4))</f>
        <v>1.4129833698931</v>
      </c>
    </row>
    <row r="600" customFormat="false" ht="14.25" hidden="false" customHeight="false" outlineLevel="0" collapsed="false">
      <c r="A600" s="27" t="n">
        <v>58.6</v>
      </c>
      <c r="B600" s="27" t="n">
        <v>12.617</v>
      </c>
      <c r="C600" s="28" t="n">
        <v>152138</v>
      </c>
      <c r="G600" s="20" t="n">
        <f aca="false">$G$11</f>
        <v>14.8</v>
      </c>
      <c r="H600" s="20" t="n">
        <f aca="false">$H$11</f>
        <v>9.2</v>
      </c>
      <c r="I600" s="6" t="n">
        <f aca="false">(3.14*POWER(H600,2)*0.25*G600)</f>
        <v>983.34752</v>
      </c>
      <c r="J600" s="6" t="n">
        <f aca="false">B600-C600/(2*10^5/1.8467)</f>
        <v>11.212233777</v>
      </c>
      <c r="K600" s="24" t="n">
        <f aca="false">G600-J600</f>
        <v>3.587766223</v>
      </c>
      <c r="L600" s="6" t="n">
        <f aca="false">I600/K600</f>
        <v>274.083499001713</v>
      </c>
      <c r="M600" s="29" t="n">
        <f aca="false">C600/L600</f>
        <v>555.079019912283</v>
      </c>
      <c r="N600" s="17" t="n">
        <f aca="false">J600/G600</f>
        <v>0.757583363310811</v>
      </c>
      <c r="O600" s="18" t="n">
        <f aca="false">LN(L600/(3.14*H600^2/4))</f>
        <v>1.4170973939359</v>
      </c>
    </row>
    <row r="601" customFormat="false" ht="14.25" hidden="false" customHeight="false" outlineLevel="0" collapsed="false">
      <c r="A601" s="27" t="n">
        <v>58.7</v>
      </c>
      <c r="B601" s="27" t="n">
        <v>12.6386</v>
      </c>
      <c r="C601" s="28" t="n">
        <v>152770</v>
      </c>
      <c r="G601" s="20" t="n">
        <f aca="false">$G$11</f>
        <v>14.8</v>
      </c>
      <c r="H601" s="20" t="n">
        <f aca="false">$H$11</f>
        <v>9.2</v>
      </c>
      <c r="I601" s="6" t="n">
        <f aca="false">(3.14*POWER(H601,2)*0.25*G601)</f>
        <v>983.34752</v>
      </c>
      <c r="J601" s="6" t="n">
        <f aca="false">B601-C601/(2*10^5/1.8467)</f>
        <v>11.227998205</v>
      </c>
      <c r="K601" s="24" t="n">
        <f aca="false">G601-J601</f>
        <v>3.572001795</v>
      </c>
      <c r="L601" s="6" t="n">
        <f aca="false">I601/K601</f>
        <v>275.293120338424</v>
      </c>
      <c r="M601" s="29" t="n">
        <f aca="false">C601/L601</f>
        <v>554.935771050859</v>
      </c>
      <c r="N601" s="17" t="n">
        <f aca="false">J601/G601</f>
        <v>0.758648527364865</v>
      </c>
      <c r="O601" s="18" t="n">
        <f aca="false">LN(L601/(3.14*H601^2/4))</f>
        <v>1.42150101523635</v>
      </c>
    </row>
    <row r="602" customFormat="false" ht="14.25" hidden="false" customHeight="false" outlineLevel="0" collapsed="false">
      <c r="A602" s="27" t="n">
        <v>58.8</v>
      </c>
      <c r="B602" s="27" t="n">
        <v>12.6593</v>
      </c>
      <c r="C602" s="28" t="n">
        <v>153408</v>
      </c>
      <c r="G602" s="20" t="n">
        <f aca="false">$G$11</f>
        <v>14.8</v>
      </c>
      <c r="H602" s="20" t="n">
        <f aca="false">$H$11</f>
        <v>9.2</v>
      </c>
      <c r="I602" s="6" t="n">
        <f aca="false">(3.14*POWER(H602,2)*0.25*G602)</f>
        <v>983.34752</v>
      </c>
      <c r="J602" s="6" t="n">
        <f aca="false">B602-C602/(2*10^5/1.8467)</f>
        <v>11.242807232</v>
      </c>
      <c r="K602" s="24" t="n">
        <f aca="false">G602-J602</f>
        <v>3.557192768</v>
      </c>
      <c r="L602" s="6" t="n">
        <f aca="false">I602/K602</f>
        <v>276.439199147725</v>
      </c>
      <c r="M602" s="29" t="n">
        <f aca="false">C602/L602</f>
        <v>554.943005452787</v>
      </c>
      <c r="N602" s="17" t="n">
        <f aca="false">J602/G602</f>
        <v>0.759649137297297</v>
      </c>
      <c r="O602" s="18" t="n">
        <f aca="false">LN(L602/(3.14*H602^2/4))</f>
        <v>1.4256554952885</v>
      </c>
    </row>
    <row r="603" customFormat="false" ht="14.25" hidden="false" customHeight="false" outlineLevel="0" collapsed="false">
      <c r="A603" s="27" t="n">
        <v>58.9</v>
      </c>
      <c r="B603" s="27" t="n">
        <v>12.6799</v>
      </c>
      <c r="C603" s="28" t="n">
        <v>154034</v>
      </c>
      <c r="G603" s="20" t="n">
        <f aca="false">$G$11</f>
        <v>14.8</v>
      </c>
      <c r="H603" s="20" t="n">
        <f aca="false">$H$11</f>
        <v>9.2</v>
      </c>
      <c r="I603" s="6" t="n">
        <f aca="false">(3.14*POWER(H603,2)*0.25*G603)</f>
        <v>983.34752</v>
      </c>
      <c r="J603" s="6" t="n">
        <f aca="false">B603-C603/(2*10^5/1.8467)</f>
        <v>11.257627061</v>
      </c>
      <c r="K603" s="24" t="n">
        <f aca="false">G603-J603</f>
        <v>3.542372939</v>
      </c>
      <c r="L603" s="6" t="n">
        <f aca="false">I603/K603</f>
        <v>277.595706870321</v>
      </c>
      <c r="M603" s="29" t="n">
        <f aca="false">C603/L603</f>
        <v>554.886103018723</v>
      </c>
      <c r="N603" s="17" t="n">
        <f aca="false">J603/G603</f>
        <v>0.760650477094595</v>
      </c>
      <c r="O603" s="18" t="n">
        <f aca="false">LN(L603/(3.14*H603^2/4))</f>
        <v>1.42983035643825</v>
      </c>
    </row>
    <row r="604" customFormat="false" ht="14.25" hidden="false" customHeight="false" outlineLevel="0" collapsed="false">
      <c r="A604" s="27" t="n">
        <v>59</v>
      </c>
      <c r="B604" s="27" t="n">
        <v>12.7005</v>
      </c>
      <c r="C604" s="28" t="n">
        <v>154666</v>
      </c>
      <c r="G604" s="20" t="n">
        <f aca="false">$G$11</f>
        <v>14.8</v>
      </c>
      <c r="H604" s="20" t="n">
        <f aca="false">$H$11</f>
        <v>9.2</v>
      </c>
      <c r="I604" s="6" t="n">
        <f aca="false">(3.14*POWER(H604,2)*0.25*G604)</f>
        <v>983.34752</v>
      </c>
      <c r="J604" s="6" t="n">
        <f aca="false">B604-C604/(2*10^5/1.8467)</f>
        <v>11.272391489</v>
      </c>
      <c r="K604" s="24" t="n">
        <f aca="false">G604-J604</f>
        <v>3.527608511</v>
      </c>
      <c r="L604" s="6" t="n">
        <f aca="false">I604/K604</f>
        <v>278.75755400115</v>
      </c>
      <c r="M604" s="29" t="n">
        <f aca="false">C604/L604</f>
        <v>554.840569448252</v>
      </c>
      <c r="N604" s="17" t="n">
        <f aca="false">J604/G604</f>
        <v>0.761648073581081</v>
      </c>
      <c r="O604" s="18" t="n">
        <f aca="false">LN(L604/(3.14*H604^2/4))</f>
        <v>1.43400701505258</v>
      </c>
    </row>
    <row r="605" customFormat="false" ht="14.25" hidden="false" customHeight="false" outlineLevel="0" collapsed="false">
      <c r="A605" s="27" t="n">
        <v>59.1</v>
      </c>
      <c r="B605" s="27" t="n">
        <v>12.7212</v>
      </c>
      <c r="C605" s="28" t="n">
        <v>155268</v>
      </c>
      <c r="G605" s="20" t="n">
        <f aca="false">$G$11</f>
        <v>14.8</v>
      </c>
      <c r="H605" s="20" t="n">
        <f aca="false">$H$11</f>
        <v>9.2</v>
      </c>
      <c r="I605" s="6" t="n">
        <f aca="false">(3.14*POWER(H605,2)*0.25*G605)</f>
        <v>983.34752</v>
      </c>
      <c r="J605" s="6" t="n">
        <f aca="false">B605-C605/(2*10^5/1.8467)</f>
        <v>11.287532922</v>
      </c>
      <c r="K605" s="24" t="n">
        <f aca="false">G605-J605</f>
        <v>3.512467078</v>
      </c>
      <c r="L605" s="6" t="n">
        <f aca="false">I605/K605</f>
        <v>279.959213328746</v>
      </c>
      <c r="M605" s="29" t="n">
        <f aca="false">C605/L605</f>
        <v>554.609359534363</v>
      </c>
      <c r="N605" s="17" t="n">
        <f aca="false">J605/G605</f>
        <v>0.762671143378378</v>
      </c>
      <c r="O605" s="18" t="n">
        <f aca="false">LN(L605/(3.14*H605^2/4))</f>
        <v>1.43830851896552</v>
      </c>
    </row>
    <row r="606" customFormat="false" ht="14.25" hidden="false" customHeight="false" outlineLevel="0" collapsed="false">
      <c r="A606" s="27" t="n">
        <v>59.2</v>
      </c>
      <c r="B606" s="27" t="n">
        <v>12.7418</v>
      </c>
      <c r="C606" s="28" t="n">
        <v>155899</v>
      </c>
      <c r="G606" s="20" t="n">
        <f aca="false">$G$11</f>
        <v>14.8</v>
      </c>
      <c r="H606" s="20" t="n">
        <f aca="false">$H$11</f>
        <v>9.2</v>
      </c>
      <c r="I606" s="6" t="n">
        <f aca="false">(3.14*POWER(H606,2)*0.25*G606)</f>
        <v>983.34752</v>
      </c>
      <c r="J606" s="6" t="n">
        <f aca="false">B606-C606/(2*10^5/1.8467)</f>
        <v>11.3023065835</v>
      </c>
      <c r="K606" s="24" t="n">
        <f aca="false">G606-J606</f>
        <v>3.4976934165</v>
      </c>
      <c r="L606" s="6" t="n">
        <f aca="false">I606/K606</f>
        <v>281.141713382071</v>
      </c>
      <c r="M606" s="29" t="n">
        <f aca="false">C606/L606</f>
        <v>554.521056745975</v>
      </c>
      <c r="N606" s="17" t="n">
        <f aca="false">J606/G606</f>
        <v>0.76366936375</v>
      </c>
      <c r="O606" s="18" t="n">
        <f aca="false">LN(L606/(3.14*H606^2/4))</f>
        <v>1.44252345338352</v>
      </c>
    </row>
    <row r="607" customFormat="false" ht="14.25" hidden="false" customHeight="false" outlineLevel="0" collapsed="false">
      <c r="A607" s="27" t="n">
        <v>59.3</v>
      </c>
      <c r="B607" s="27" t="n">
        <v>12.7625</v>
      </c>
      <c r="C607" s="28" t="n">
        <v>156528</v>
      </c>
      <c r="G607" s="20" t="n">
        <f aca="false">$G$11</f>
        <v>14.8</v>
      </c>
      <c r="H607" s="20" t="n">
        <f aca="false">$H$11</f>
        <v>9.2</v>
      </c>
      <c r="I607" s="6" t="n">
        <f aca="false">(3.14*POWER(H607,2)*0.25*G607)</f>
        <v>983.34752</v>
      </c>
      <c r="J607" s="6" t="n">
        <f aca="false">B607-C607/(2*10^5/1.8467)</f>
        <v>11.317198712</v>
      </c>
      <c r="K607" s="24" t="n">
        <f aca="false">G607-J607</f>
        <v>3.482801288</v>
      </c>
      <c r="L607" s="6" t="n">
        <f aca="false">I607/K607</f>
        <v>282.343848725486</v>
      </c>
      <c r="M607" s="29" t="n">
        <f aca="false">C607/L607</f>
        <v>554.387852636334</v>
      </c>
      <c r="N607" s="17" t="n">
        <f aca="false">J607/G607</f>
        <v>0.764675588648649</v>
      </c>
      <c r="O607" s="18" t="n">
        <f aca="false">LN(L607/(3.14*H607^2/4))</f>
        <v>1.44679024298043</v>
      </c>
    </row>
    <row r="608" customFormat="false" ht="14.25" hidden="false" customHeight="false" outlineLevel="0" collapsed="false">
      <c r="A608" s="27" t="n">
        <v>59.4</v>
      </c>
      <c r="B608" s="27" t="n">
        <v>12.7832</v>
      </c>
      <c r="C608" s="28" t="n">
        <v>157124</v>
      </c>
      <c r="G608" s="20" t="n">
        <f aca="false">$G$11</f>
        <v>14.8</v>
      </c>
      <c r="H608" s="20" t="n">
        <f aca="false">$H$11</f>
        <v>9.2</v>
      </c>
      <c r="I608" s="6" t="n">
        <f aca="false">(3.14*POWER(H608,2)*0.25*G608)</f>
        <v>983.34752</v>
      </c>
      <c r="J608" s="6" t="n">
        <f aca="false">B608-C608/(2*10^5/1.8467)</f>
        <v>11.332395546</v>
      </c>
      <c r="K608" s="24" t="n">
        <f aca="false">G608-J608</f>
        <v>3.467604454</v>
      </c>
      <c r="L608" s="6" t="n">
        <f aca="false">I608/K608</f>
        <v>283.581225322766</v>
      </c>
      <c r="M608" s="29" t="n">
        <f aca="false">C608/L608</f>
        <v>554.070530660713</v>
      </c>
      <c r="N608" s="17" t="n">
        <f aca="false">J608/G608</f>
        <v>0.765702401756757</v>
      </c>
      <c r="O608" s="18" t="n">
        <f aca="false">LN(L608/(3.14*H608^2/4))</f>
        <v>1.45116318429667</v>
      </c>
    </row>
    <row r="609" customFormat="false" ht="14.25" hidden="false" customHeight="false" outlineLevel="0" collapsed="false">
      <c r="A609" s="27" t="n">
        <v>59.5</v>
      </c>
      <c r="B609" s="27" t="n">
        <v>12.8047</v>
      </c>
      <c r="C609" s="28" t="n">
        <v>157786</v>
      </c>
      <c r="G609" s="20" t="n">
        <f aca="false">$G$11</f>
        <v>14.8</v>
      </c>
      <c r="H609" s="20" t="n">
        <f aca="false">$H$11</f>
        <v>9.2</v>
      </c>
      <c r="I609" s="6" t="n">
        <f aca="false">(3.14*POWER(H609,2)*0.25*G609)</f>
        <v>983.34752</v>
      </c>
      <c r="J609" s="6" t="n">
        <f aca="false">B609-C609/(2*10^5/1.8467)</f>
        <v>11.347782969</v>
      </c>
      <c r="K609" s="24" t="n">
        <f aca="false">G609-J609</f>
        <v>3.452217031</v>
      </c>
      <c r="L609" s="6" t="n">
        <f aca="false">I609/K609</f>
        <v>284.845220091842</v>
      </c>
      <c r="M609" s="29" t="n">
        <f aca="false">C609/L609</f>
        <v>553.935923338034</v>
      </c>
      <c r="N609" s="17" t="n">
        <f aca="false">J609/G609</f>
        <v>0.7667420925</v>
      </c>
      <c r="O609" s="18" t="n">
        <f aca="false">LN(L609/(3.14*H609^2/4))</f>
        <v>1.45561053843597</v>
      </c>
    </row>
    <row r="610" customFormat="false" ht="14.25" hidden="false" customHeight="false" outlineLevel="0" collapsed="false">
      <c r="A610" s="27" t="n">
        <v>59.6</v>
      </c>
      <c r="B610" s="27" t="n">
        <v>12.8255</v>
      </c>
      <c r="C610" s="28" t="n">
        <v>158379</v>
      </c>
      <c r="G610" s="20" t="n">
        <f aca="false">$G$11</f>
        <v>14.8</v>
      </c>
      <c r="H610" s="20" t="n">
        <f aca="false">$H$11</f>
        <v>9.2</v>
      </c>
      <c r="I610" s="6" t="n">
        <f aca="false">(3.14*POWER(H610,2)*0.25*G610)</f>
        <v>983.34752</v>
      </c>
      <c r="J610" s="6" t="n">
        <f aca="false">B610-C610/(2*10^5/1.8467)</f>
        <v>11.3631075035</v>
      </c>
      <c r="K610" s="24" t="n">
        <f aca="false">G610-J610</f>
        <v>3.4368924965</v>
      </c>
      <c r="L610" s="6" t="n">
        <f aca="false">I610/K610</f>
        <v>286.115297758485</v>
      </c>
      <c r="M610" s="29" t="n">
        <f aca="false">C610/L610</f>
        <v>553.54956984401</v>
      </c>
      <c r="N610" s="17" t="n">
        <f aca="false">J610/G610</f>
        <v>0.76777753402027</v>
      </c>
      <c r="O610" s="18" t="n">
        <f aca="false">LN(L610/(3.14*H610^2/4))</f>
        <v>1.46005946168657</v>
      </c>
    </row>
    <row r="611" customFormat="false" ht="14.25" hidden="false" customHeight="false" outlineLevel="0" collapsed="false">
      <c r="A611" s="27" t="n">
        <v>59.7</v>
      </c>
      <c r="B611" s="27" t="n">
        <v>12.8462</v>
      </c>
      <c r="C611" s="28" t="n">
        <v>159003</v>
      </c>
      <c r="G611" s="20" t="n">
        <f aca="false">$G$11</f>
        <v>14.8</v>
      </c>
      <c r="H611" s="20" t="n">
        <f aca="false">$H$11</f>
        <v>9.2</v>
      </c>
      <c r="I611" s="6" t="n">
        <f aca="false">(3.14*POWER(H611,2)*0.25*G611)</f>
        <v>983.34752</v>
      </c>
      <c r="J611" s="6" t="n">
        <f aca="false">B611-C611/(2*10^5/1.8467)</f>
        <v>11.3780457995</v>
      </c>
      <c r="K611" s="24" t="n">
        <f aca="false">G611-J611</f>
        <v>3.4219542005</v>
      </c>
      <c r="L611" s="6" t="n">
        <f aca="false">I611/K611</f>
        <v>287.364313600783</v>
      </c>
      <c r="M611" s="29" t="n">
        <f aca="false">C611/L611</f>
        <v>553.315051572105</v>
      </c>
      <c r="N611" s="17" t="n">
        <f aca="false">J611/G611</f>
        <v>0.768786878344595</v>
      </c>
      <c r="O611" s="18" t="n">
        <f aca="false">LN(L611/(3.14*H611^2/4))</f>
        <v>1.46441538922949</v>
      </c>
    </row>
    <row r="612" customFormat="false" ht="14.25" hidden="false" customHeight="false" outlineLevel="0" collapsed="false">
      <c r="A612" s="27" t="n">
        <v>59.8</v>
      </c>
      <c r="B612" s="27" t="n">
        <v>12.8669</v>
      </c>
      <c r="C612" s="28" t="n">
        <v>159620</v>
      </c>
      <c r="G612" s="20" t="n">
        <f aca="false">$G$11</f>
        <v>14.8</v>
      </c>
      <c r="H612" s="20" t="n">
        <f aca="false">$H$11</f>
        <v>9.2</v>
      </c>
      <c r="I612" s="6" t="n">
        <f aca="false">(3.14*POWER(H612,2)*0.25*G612)</f>
        <v>983.34752</v>
      </c>
      <c r="J612" s="6" t="n">
        <f aca="false">B612-C612/(2*10^5/1.8467)</f>
        <v>11.39304873</v>
      </c>
      <c r="K612" s="24" t="n">
        <f aca="false">G612-J612</f>
        <v>3.40695127</v>
      </c>
      <c r="L612" s="6" t="n">
        <f aca="false">I612/K612</f>
        <v>288.629757830378</v>
      </c>
      <c r="M612" s="29" t="n">
        <f aca="false">C612/L612</f>
        <v>553.026829942481</v>
      </c>
      <c r="N612" s="17" t="n">
        <f aca="false">J612/G612</f>
        <v>0.769800589864865</v>
      </c>
      <c r="O612" s="18" t="n">
        <f aca="false">LN(L612/(3.14*H612^2/4))</f>
        <v>1.46880934509931</v>
      </c>
    </row>
    <row r="613" customFormat="false" ht="14.25" hidden="false" customHeight="false" outlineLevel="0" collapsed="false">
      <c r="A613" s="27" t="n">
        <v>59.9</v>
      </c>
      <c r="B613" s="27" t="n">
        <v>12.8876</v>
      </c>
      <c r="C613" s="28" t="n">
        <v>160240</v>
      </c>
      <c r="G613" s="20" t="n">
        <f aca="false">$G$11</f>
        <v>14.8</v>
      </c>
      <c r="H613" s="20" t="n">
        <f aca="false">$H$11</f>
        <v>9.2</v>
      </c>
      <c r="I613" s="6" t="n">
        <f aca="false">(3.14*POWER(H613,2)*0.25*G613)</f>
        <v>983.34752</v>
      </c>
      <c r="J613" s="6" t="n">
        <f aca="false">B613-C613/(2*10^5/1.8467)</f>
        <v>11.40802396</v>
      </c>
      <c r="K613" s="24" t="n">
        <f aca="false">G613-J613</f>
        <v>3.39197604</v>
      </c>
      <c r="L613" s="6" t="n">
        <f aca="false">I613/K613</f>
        <v>289.904028921148</v>
      </c>
      <c r="M613" s="29" t="n">
        <f aca="false">C613/L613</f>
        <v>552.734643241486</v>
      </c>
      <c r="N613" s="17" t="n">
        <f aca="false">J613/G613</f>
        <v>0.77081242972973</v>
      </c>
      <c r="O613" s="18" t="n">
        <f aca="false">LN(L613/(3.14*H613^2/4))</f>
        <v>1.47321452654461</v>
      </c>
    </row>
    <row r="614" customFormat="false" ht="14.25" hidden="false" customHeight="false" outlineLevel="0" collapsed="false">
      <c r="A614" s="27" t="n">
        <v>60</v>
      </c>
      <c r="B614" s="27" t="n">
        <v>12.9083</v>
      </c>
      <c r="C614" s="28" t="n">
        <v>160831</v>
      </c>
      <c r="G614" s="20" t="n">
        <f aca="false">$G$11</f>
        <v>14.8</v>
      </c>
      <c r="H614" s="20" t="n">
        <f aca="false">$H$11</f>
        <v>9.2</v>
      </c>
      <c r="I614" s="6" t="n">
        <f aca="false">(3.14*POWER(H614,2)*0.25*G614)</f>
        <v>983.34752</v>
      </c>
      <c r="J614" s="6" t="n">
        <f aca="false">B614-C614/(2*10^5/1.8467)</f>
        <v>11.4232669615</v>
      </c>
      <c r="K614" s="24" t="n">
        <f aca="false">G614-J614</f>
        <v>3.3767330385</v>
      </c>
      <c r="L614" s="6" t="n">
        <f aca="false">I614/K614</f>
        <v>291.212692501395</v>
      </c>
      <c r="M614" s="29" t="n">
        <f aca="false">C614/L614</f>
        <v>552.280186067885</v>
      </c>
      <c r="N614" s="17" t="n">
        <f aca="false">J614/G614</f>
        <v>0.771842362263514</v>
      </c>
      <c r="O614" s="18" t="n">
        <f aca="false">LN(L614/(3.14*H614^2/4))</f>
        <v>1.47771849534905</v>
      </c>
    </row>
    <row r="615" customFormat="false" ht="14.25" hidden="false" customHeight="false" outlineLevel="0" collapsed="false">
      <c r="A615" s="27" t="n">
        <v>60.1</v>
      </c>
      <c r="B615" s="27" t="n">
        <v>12.9289</v>
      </c>
      <c r="C615" s="28" t="n">
        <v>161448</v>
      </c>
      <c r="G615" s="20" t="n">
        <f aca="false">$G$11</f>
        <v>14.8</v>
      </c>
      <c r="H615" s="20" t="n">
        <f aca="false">$H$11</f>
        <v>9.2</v>
      </c>
      <c r="I615" s="6" t="n">
        <f aca="false">(3.14*POWER(H615,2)*0.25*G615)</f>
        <v>983.34752</v>
      </c>
      <c r="J615" s="6" t="n">
        <f aca="false">B615-C615/(2*10^5/1.8467)</f>
        <v>11.438169892</v>
      </c>
      <c r="K615" s="24" t="n">
        <f aca="false">G615-J615</f>
        <v>3.361830108</v>
      </c>
      <c r="L615" s="6" t="n">
        <f aca="false">I615/K615</f>
        <v>292.503632964667</v>
      </c>
      <c r="M615" s="29" t="n">
        <f aca="false">C615/L615</f>
        <v>551.952118897279</v>
      </c>
      <c r="N615" s="17" t="n">
        <f aca="false">J615/G615</f>
        <v>0.772849317027027</v>
      </c>
      <c r="O615" s="18" t="n">
        <f aca="false">LN(L615/(3.14*H615^2/4))</f>
        <v>1.48214168007654</v>
      </c>
    </row>
    <row r="616" customFormat="false" ht="14.25" hidden="false" customHeight="false" outlineLevel="0" collapsed="false">
      <c r="A616" s="27" t="n">
        <v>60.2</v>
      </c>
      <c r="B616" s="27" t="n">
        <v>12.9495</v>
      </c>
      <c r="C616" s="28" t="n">
        <v>162062</v>
      </c>
      <c r="G616" s="20" t="n">
        <f aca="false">$G$11</f>
        <v>14.8</v>
      </c>
      <c r="H616" s="20" t="n">
        <f aca="false">$H$11</f>
        <v>9.2</v>
      </c>
      <c r="I616" s="6" t="n">
        <f aca="false">(3.14*POWER(H616,2)*0.25*G616)</f>
        <v>983.34752</v>
      </c>
      <c r="J616" s="6" t="n">
        <f aca="false">B616-C616/(2*10^5/1.8467)</f>
        <v>11.453100523</v>
      </c>
      <c r="K616" s="24" t="n">
        <f aca="false">G616-J616</f>
        <v>3.346899477</v>
      </c>
      <c r="L616" s="6" t="n">
        <f aca="false">I616/K616</f>
        <v>293.808501497459</v>
      </c>
      <c r="M616" s="29" t="n">
        <f aca="false">C616/L616</f>
        <v>551.590574044031</v>
      </c>
      <c r="N616" s="17" t="n">
        <f aca="false">J616/G616</f>
        <v>0.773858143445946</v>
      </c>
      <c r="O616" s="18" t="n">
        <f aca="false">LN(L616/(3.14*H616^2/4))</f>
        <v>1.48659279275348</v>
      </c>
    </row>
    <row r="617" customFormat="false" ht="14.25" hidden="false" customHeight="false" outlineLevel="0" collapsed="false">
      <c r="A617" s="27" t="n">
        <v>60.3</v>
      </c>
      <c r="B617" s="27" t="n">
        <v>12.9708</v>
      </c>
      <c r="C617" s="28" t="n">
        <v>162664</v>
      </c>
      <c r="G617" s="20" t="n">
        <f aca="false">$G$11</f>
        <v>14.8</v>
      </c>
      <c r="H617" s="20" t="n">
        <f aca="false">$H$11</f>
        <v>9.2</v>
      </c>
      <c r="I617" s="6" t="n">
        <f aca="false">(3.14*POWER(H617,2)*0.25*G617)</f>
        <v>983.34752</v>
      </c>
      <c r="J617" s="6" t="n">
        <f aca="false">B617-C617/(2*10^5/1.8467)</f>
        <v>11.468841956</v>
      </c>
      <c r="K617" s="24" t="n">
        <f aca="false">G617-J617</f>
        <v>3.331158044</v>
      </c>
      <c r="L617" s="6" t="n">
        <f aca="false">I617/K617</f>
        <v>295.196897598774</v>
      </c>
      <c r="M617" s="29" t="n">
        <f aca="false">C617/L617</f>
        <v>551.035601400831</v>
      </c>
      <c r="N617" s="17" t="n">
        <f aca="false">J617/G617</f>
        <v>0.774921753783784</v>
      </c>
      <c r="O617" s="18" t="n">
        <f aca="false">LN(L617/(3.14*H617^2/4))</f>
        <v>1.49130717627158</v>
      </c>
    </row>
    <row r="618" customFormat="false" ht="14.25" hidden="false" customHeight="false" outlineLevel="0" collapsed="false">
      <c r="A618" s="27" t="n">
        <v>60.4</v>
      </c>
      <c r="B618" s="27" t="n">
        <v>12.9914</v>
      </c>
      <c r="C618" s="28" t="n">
        <v>163269</v>
      </c>
      <c r="G618" s="20" t="n">
        <f aca="false">$G$11</f>
        <v>14.8</v>
      </c>
      <c r="H618" s="20" t="n">
        <f aca="false">$H$11</f>
        <v>9.2</v>
      </c>
      <c r="I618" s="6" t="n">
        <f aca="false">(3.14*POWER(H618,2)*0.25*G618)</f>
        <v>983.34752</v>
      </c>
      <c r="J618" s="6" t="n">
        <f aca="false">B618-C618/(2*10^5/1.8467)</f>
        <v>11.4838556885</v>
      </c>
      <c r="K618" s="24" t="n">
        <f aca="false">G618-J618</f>
        <v>3.3161443115</v>
      </c>
      <c r="L618" s="6" t="n">
        <f aca="false">I618/K618</f>
        <v>296.533391683186</v>
      </c>
      <c r="M618" s="29" t="n">
        <f aca="false">C618/L618</f>
        <v>550.592292737255</v>
      </c>
      <c r="N618" s="17" t="n">
        <f aca="false">J618/G618</f>
        <v>0.775936195168919</v>
      </c>
      <c r="O618" s="18" t="n">
        <f aca="false">LN(L618/(3.14*H618^2/4))</f>
        <v>1.49582442469126</v>
      </c>
    </row>
    <row r="619" customFormat="false" ht="14.25" hidden="false" customHeight="false" outlineLevel="0" collapsed="false">
      <c r="A619" s="27" t="n">
        <v>60.5</v>
      </c>
      <c r="B619" s="27" t="n">
        <v>13.012</v>
      </c>
      <c r="C619" s="28" t="n">
        <v>163890</v>
      </c>
      <c r="G619" s="20" t="n">
        <f aca="false">$G$11</f>
        <v>14.8</v>
      </c>
      <c r="H619" s="20" t="n">
        <f aca="false">$H$11</f>
        <v>9.2</v>
      </c>
      <c r="I619" s="6" t="n">
        <f aca="false">(3.14*POWER(H619,2)*0.25*G619)</f>
        <v>983.34752</v>
      </c>
      <c r="J619" s="6" t="n">
        <f aca="false">B619-C619/(2*10^5/1.8467)</f>
        <v>11.498721685</v>
      </c>
      <c r="K619" s="24" t="n">
        <f aca="false">G619-J619</f>
        <v>3.301278315</v>
      </c>
      <c r="L619" s="6" t="n">
        <f aca="false">I619/K619</f>
        <v>297.868712108267</v>
      </c>
      <c r="M619" s="29" t="n">
        <f aca="false">C619/L619</f>
        <v>550.2088448297</v>
      </c>
      <c r="N619" s="17" t="n">
        <f aca="false">J619/G619</f>
        <v>0.776940654391892</v>
      </c>
      <c r="O619" s="18" t="n">
        <f aca="false">LN(L619/(3.14*H619^2/4))</f>
        <v>1.5003174191235</v>
      </c>
    </row>
    <row r="620" customFormat="false" ht="14.25" hidden="false" customHeight="false" outlineLevel="0" collapsed="false">
      <c r="A620" s="27" t="n">
        <v>60.6</v>
      </c>
      <c r="B620" s="27" t="n">
        <v>13.052</v>
      </c>
      <c r="C620" s="28" t="n">
        <v>165068</v>
      </c>
      <c r="G620" s="20" t="n">
        <f aca="false">$G$11</f>
        <v>14.8</v>
      </c>
      <c r="H620" s="20" t="n">
        <f aca="false">$H$11</f>
        <v>9.2</v>
      </c>
      <c r="I620" s="6" t="n">
        <f aca="false">(3.14*POWER(H620,2)*0.25*G620)</f>
        <v>983.34752</v>
      </c>
      <c r="J620" s="6" t="n">
        <f aca="false">B620-C620/(2*10^5/1.8467)</f>
        <v>11.527844622</v>
      </c>
      <c r="K620" s="24" t="n">
        <f aca="false">G620-J620</f>
        <v>3.272155378</v>
      </c>
      <c r="L620" s="6" t="n">
        <f aca="false">I620/K620</f>
        <v>300.519812296028</v>
      </c>
      <c r="M620" s="29" t="n">
        <f aca="false">C620/L620</f>
        <v>549.274933785061</v>
      </c>
      <c r="N620" s="17" t="n">
        <f aca="false">J620/G620</f>
        <v>0.778908420405405</v>
      </c>
      <c r="O620" s="18" t="n">
        <f aca="false">LN(L620/(3.14*H620^2/4))</f>
        <v>1.50917827599323</v>
      </c>
    </row>
    <row r="621" customFormat="false" ht="14.25" hidden="false" customHeight="false" outlineLevel="0" collapsed="false">
      <c r="A621" s="27" t="n">
        <v>60.7</v>
      </c>
      <c r="B621" s="27" t="n">
        <v>13.0728</v>
      </c>
      <c r="C621" s="28" t="n">
        <v>165675</v>
      </c>
      <c r="G621" s="20" t="n">
        <f aca="false">$G$11</f>
        <v>14.8</v>
      </c>
      <c r="H621" s="20" t="n">
        <f aca="false">$H$11</f>
        <v>9.2</v>
      </c>
      <c r="I621" s="6" t="n">
        <f aca="false">(3.14*POWER(H621,2)*0.25*G621)</f>
        <v>983.34752</v>
      </c>
      <c r="J621" s="6" t="n">
        <f aca="false">B621-C621/(2*10^5/1.8467)</f>
        <v>11.5430398875</v>
      </c>
      <c r="K621" s="24" t="n">
        <f aca="false">G621-J621</f>
        <v>3.2569601125</v>
      </c>
      <c r="L621" s="6" t="n">
        <f aca="false">I621/K621</f>
        <v>301.921879922931</v>
      </c>
      <c r="M621" s="29" t="n">
        <f aca="false">C621/L621</f>
        <v>548.734659582441</v>
      </c>
      <c r="N621" s="17" t="n">
        <f aca="false">J621/G621</f>
        <v>0.779935127533784</v>
      </c>
      <c r="O621" s="18" t="n">
        <f aca="false">LN(L621/(3.14*H621^2/4))</f>
        <v>1.51383290125038</v>
      </c>
    </row>
    <row r="622" customFormat="false" ht="14.25" hidden="false" customHeight="false" outlineLevel="0" collapsed="false">
      <c r="A622" s="27" t="n">
        <v>60.8</v>
      </c>
      <c r="B622" s="27" t="n">
        <v>13.0934</v>
      </c>
      <c r="C622" s="28" t="n">
        <v>166252</v>
      </c>
      <c r="G622" s="20" t="n">
        <f aca="false">$G$11</f>
        <v>14.8</v>
      </c>
      <c r="H622" s="20" t="n">
        <f aca="false">$H$11</f>
        <v>9.2</v>
      </c>
      <c r="I622" s="6" t="n">
        <f aca="false">(3.14*POWER(H622,2)*0.25*G622)</f>
        <v>983.34752</v>
      </c>
      <c r="J622" s="6" t="n">
        <f aca="false">B622-C622/(2*10^5/1.8467)</f>
        <v>11.558312158</v>
      </c>
      <c r="K622" s="24" t="n">
        <f aca="false">G622-J622</f>
        <v>3.241687842</v>
      </c>
      <c r="L622" s="6" t="n">
        <f aca="false">I622/K622</f>
        <v>303.344297146548</v>
      </c>
      <c r="M622" s="29" t="n">
        <f aca="false">C622/L622</f>
        <v>548.063707028197</v>
      </c>
      <c r="N622" s="17" t="n">
        <f aca="false">J622/G622</f>
        <v>0.780967037702703</v>
      </c>
      <c r="O622" s="18" t="n">
        <f aca="false">LN(L622/(3.14*H622^2/4))</f>
        <v>1.5185330477185</v>
      </c>
    </row>
    <row r="623" customFormat="false" ht="14.25" hidden="false" customHeight="false" outlineLevel="0" collapsed="false">
      <c r="A623" s="27" t="n">
        <v>60.9</v>
      </c>
      <c r="B623" s="27" t="n">
        <v>13.1141</v>
      </c>
      <c r="C623" s="28" t="n">
        <v>166859</v>
      </c>
      <c r="G623" s="20" t="n">
        <f aca="false">$G$11</f>
        <v>14.8</v>
      </c>
      <c r="H623" s="20" t="n">
        <f aca="false">$H$11</f>
        <v>9.2</v>
      </c>
      <c r="I623" s="6" t="n">
        <f aca="false">(3.14*POWER(H623,2)*0.25*G623)</f>
        <v>983.34752</v>
      </c>
      <c r="J623" s="6" t="n">
        <f aca="false">B623-C623/(2*10^5/1.8467)</f>
        <v>11.5734074235</v>
      </c>
      <c r="K623" s="24" t="n">
        <f aca="false">G623-J623</f>
        <v>3.2265925765</v>
      </c>
      <c r="L623" s="6" t="n">
        <f aca="false">I623/K623</f>
        <v>304.76346073624</v>
      </c>
      <c r="M623" s="29" t="n">
        <f aca="false">C623/L623</f>
        <v>547.503298449579</v>
      </c>
      <c r="N623" s="17" t="n">
        <f aca="false">J623/G623</f>
        <v>0.781986988074324</v>
      </c>
      <c r="O623" s="18" t="n">
        <f aca="false">LN(L623/(3.14*H623^2/4))</f>
        <v>1.52320053024183</v>
      </c>
    </row>
    <row r="624" customFormat="false" ht="14.25" hidden="false" customHeight="false" outlineLevel="0" collapsed="false">
      <c r="A624" s="27" t="n">
        <v>61</v>
      </c>
      <c r="B624" s="27" t="n">
        <v>13.1355</v>
      </c>
      <c r="C624" s="28" t="n">
        <v>167503</v>
      </c>
      <c r="G624" s="20" t="n">
        <f aca="false">$G$11</f>
        <v>14.8</v>
      </c>
      <c r="H624" s="20" t="n">
        <f aca="false">$H$11</f>
        <v>9.2</v>
      </c>
      <c r="I624" s="6" t="n">
        <f aca="false">(3.14*POWER(H624,2)*0.25*G624)</f>
        <v>983.34752</v>
      </c>
      <c r="J624" s="6" t="n">
        <f aca="false">B624-C624/(2*10^5/1.8467)</f>
        <v>11.5888610495</v>
      </c>
      <c r="K624" s="24" t="n">
        <f aca="false">G624-J624</f>
        <v>3.2111389505</v>
      </c>
      <c r="L624" s="6" t="n">
        <f aca="false">I624/K624</f>
        <v>306.230136770284</v>
      </c>
      <c r="M624" s="29" t="n">
        <f aca="false">C624/L624</f>
        <v>546.984048554474</v>
      </c>
      <c r="N624" s="17" t="n">
        <f aca="false">J624/G624</f>
        <v>0.783031151993243</v>
      </c>
      <c r="O624" s="18" t="n">
        <f aca="false">LN(L624/(3.14*H624^2/4))</f>
        <v>1.5280014933196</v>
      </c>
    </row>
    <row r="625" customFormat="false" ht="14.25" hidden="false" customHeight="false" outlineLevel="0" collapsed="false">
      <c r="A625" s="27" t="n">
        <v>61.1</v>
      </c>
      <c r="B625" s="27" t="n">
        <v>13.1562</v>
      </c>
      <c r="C625" s="28" t="n">
        <v>168074</v>
      </c>
      <c r="G625" s="20" t="n">
        <f aca="false">$G$11</f>
        <v>14.8</v>
      </c>
      <c r="H625" s="20" t="n">
        <f aca="false">$H$11</f>
        <v>9.2</v>
      </c>
      <c r="I625" s="6" t="n">
        <f aca="false">(3.14*POWER(H625,2)*0.25*G625)</f>
        <v>983.34752</v>
      </c>
      <c r="J625" s="6" t="n">
        <f aca="false">B625-C625/(2*10^5/1.8467)</f>
        <v>11.604288721</v>
      </c>
      <c r="K625" s="24" t="n">
        <f aca="false">G625-J625</f>
        <v>3.195711279</v>
      </c>
      <c r="L625" s="6" t="n">
        <f aca="false">I625/K625</f>
        <v>307.708498718854</v>
      </c>
      <c r="M625" s="29" t="n">
        <f aca="false">C625/L625</f>
        <v>546.211757880516</v>
      </c>
      <c r="N625" s="17" t="n">
        <f aca="false">J625/G625</f>
        <v>0.78407356222973</v>
      </c>
      <c r="O625" s="18" t="n">
        <f aca="false">LN(L625/(3.14*H625^2/4))</f>
        <v>1.53281749518208</v>
      </c>
    </row>
    <row r="626" customFormat="false" ht="14.25" hidden="false" customHeight="false" outlineLevel="0" collapsed="false">
      <c r="A626" s="27" t="n">
        <v>61.2</v>
      </c>
      <c r="B626" s="27" t="n">
        <v>13.1769</v>
      </c>
      <c r="C626" s="28" t="n">
        <v>168677</v>
      </c>
      <c r="G626" s="20" t="n">
        <f aca="false">$G$11</f>
        <v>14.8</v>
      </c>
      <c r="H626" s="20" t="n">
        <f aca="false">$H$11</f>
        <v>9.2</v>
      </c>
      <c r="I626" s="6" t="n">
        <f aca="false">(3.14*POWER(H626,2)*0.25*G626)</f>
        <v>983.34752</v>
      </c>
      <c r="J626" s="6" t="n">
        <f aca="false">B626-C626/(2*10^5/1.8467)</f>
        <v>11.6194209205</v>
      </c>
      <c r="K626" s="24" t="n">
        <f aca="false">G626-J626</f>
        <v>3.1805790795</v>
      </c>
      <c r="L626" s="6" t="n">
        <f aca="false">I626/K626</f>
        <v>309.172479419875</v>
      </c>
      <c r="M626" s="29" t="n">
        <f aca="false">C626/L626</f>
        <v>545.5757262629</v>
      </c>
      <c r="N626" s="17" t="n">
        <f aca="false">J626/G626</f>
        <v>0.785096008141892</v>
      </c>
      <c r="O626" s="18" t="n">
        <f aca="false">LN(L626/(3.14*H626^2/4))</f>
        <v>1.53756390008456</v>
      </c>
    </row>
    <row r="627" customFormat="false" ht="14.25" hidden="false" customHeight="false" outlineLevel="0" collapsed="false">
      <c r="A627" s="27" t="n">
        <v>61.3</v>
      </c>
      <c r="B627" s="27" t="n">
        <v>13.1974</v>
      </c>
      <c r="C627" s="28" t="n">
        <v>169276</v>
      </c>
      <c r="G627" s="20" t="n">
        <f aca="false">$G$11</f>
        <v>14.8</v>
      </c>
      <c r="H627" s="20" t="n">
        <f aca="false">$H$11</f>
        <v>9.2</v>
      </c>
      <c r="I627" s="6" t="n">
        <f aca="false">(3.14*POWER(H627,2)*0.25*G627)</f>
        <v>983.34752</v>
      </c>
      <c r="J627" s="6" t="n">
        <f aca="false">B627-C627/(2*10^5/1.8467)</f>
        <v>11.634390054</v>
      </c>
      <c r="K627" s="24" t="n">
        <f aca="false">G627-J627</f>
        <v>3.165609946</v>
      </c>
      <c r="L627" s="6" t="n">
        <f aca="false">I627/K627</f>
        <v>310.634454899454</v>
      </c>
      <c r="M627" s="29" t="n">
        <f aca="false">C627/L627</f>
        <v>544.936330565105</v>
      </c>
      <c r="N627" s="17" t="n">
        <f aca="false">J627/G627</f>
        <v>0.786107436081081</v>
      </c>
      <c r="O627" s="18" t="n">
        <f aca="false">LN(L627/(3.14*H627^2/4))</f>
        <v>1.5422814277855</v>
      </c>
    </row>
    <row r="628" customFormat="false" ht="14.25" hidden="false" customHeight="false" outlineLevel="0" collapsed="false">
      <c r="A628" s="27" t="n">
        <v>61.4</v>
      </c>
      <c r="B628" s="27" t="n">
        <v>13.218</v>
      </c>
      <c r="C628" s="28" t="n">
        <v>169842</v>
      </c>
      <c r="G628" s="20" t="n">
        <f aca="false">$G$11</f>
        <v>14.8</v>
      </c>
      <c r="H628" s="20" t="n">
        <f aca="false">$H$11</f>
        <v>9.2</v>
      </c>
      <c r="I628" s="6" t="n">
        <f aca="false">(3.14*POWER(H628,2)*0.25*G628)</f>
        <v>983.34752</v>
      </c>
      <c r="J628" s="6" t="n">
        <f aca="false">B628-C628/(2*10^5/1.8467)</f>
        <v>11.649763893</v>
      </c>
      <c r="K628" s="24" t="n">
        <f aca="false">G628-J628</f>
        <v>3.150236107</v>
      </c>
      <c r="L628" s="6" t="n">
        <f aca="false">I628/K628</f>
        <v>312.150418762247</v>
      </c>
      <c r="M628" s="29" t="n">
        <f aca="false">C628/L628</f>
        <v>544.103066314841</v>
      </c>
      <c r="N628" s="17" t="n">
        <f aca="false">J628/G628</f>
        <v>0.787146208986486</v>
      </c>
      <c r="O628" s="18" t="n">
        <f aca="false">LN(L628/(3.14*H628^2/4))</f>
        <v>1.54714977613831</v>
      </c>
    </row>
    <row r="629" customFormat="false" ht="14.25" hidden="false" customHeight="false" outlineLevel="0" collapsed="false">
      <c r="A629" s="27" t="n">
        <v>61.5</v>
      </c>
      <c r="B629" s="27" t="n">
        <v>13.2386</v>
      </c>
      <c r="C629" s="28" t="n">
        <v>170471</v>
      </c>
      <c r="G629" s="20" t="n">
        <f aca="false">$G$11</f>
        <v>14.8</v>
      </c>
      <c r="H629" s="20" t="n">
        <f aca="false">$H$11</f>
        <v>9.2</v>
      </c>
      <c r="I629" s="6" t="n">
        <f aca="false">(3.14*POWER(H629,2)*0.25*G629)</f>
        <v>983.34752</v>
      </c>
      <c r="J629" s="6" t="n">
        <f aca="false">B629-C629/(2*10^5/1.8467)</f>
        <v>11.6645560215</v>
      </c>
      <c r="K629" s="24" t="n">
        <f aca="false">G629-J629</f>
        <v>3.1354439785</v>
      </c>
      <c r="L629" s="6" t="n">
        <f aca="false">I629/K629</f>
        <v>313.623055217346</v>
      </c>
      <c r="M629" s="29" t="n">
        <f aca="false">C629/L629</f>
        <v>543.553789060122</v>
      </c>
      <c r="N629" s="17" t="n">
        <f aca="false">J629/G629</f>
        <v>0.788145677128378</v>
      </c>
      <c r="O629" s="18" t="n">
        <f aca="false">LN(L629/(3.14*H629^2/4))</f>
        <v>1.55185639677614</v>
      </c>
    </row>
    <row r="630" customFormat="false" ht="14.25" hidden="false" customHeight="false" outlineLevel="0" collapsed="false">
      <c r="A630" s="27" t="n">
        <v>61.6</v>
      </c>
      <c r="B630" s="27" t="n">
        <v>13.2593</v>
      </c>
      <c r="C630" s="28" t="n">
        <v>171080</v>
      </c>
      <c r="G630" s="20" t="n">
        <f aca="false">$G$11</f>
        <v>14.8</v>
      </c>
      <c r="H630" s="20" t="n">
        <f aca="false">$H$11</f>
        <v>9.2</v>
      </c>
      <c r="I630" s="6" t="n">
        <f aca="false">(3.14*POWER(H630,2)*0.25*G630)</f>
        <v>983.34752</v>
      </c>
      <c r="J630" s="6" t="n">
        <f aca="false">B630-C630/(2*10^5/1.8467)</f>
        <v>11.67963282</v>
      </c>
      <c r="K630" s="24" t="n">
        <f aca="false">G630-J630</f>
        <v>3.12036718</v>
      </c>
      <c r="L630" s="6" t="n">
        <f aca="false">I630/K630</f>
        <v>315.138399834086</v>
      </c>
      <c r="M630" s="29" t="n">
        <f aca="false">C630/L630</f>
        <v>542.872592137518</v>
      </c>
      <c r="N630" s="17" t="n">
        <f aca="false">J630/G630</f>
        <v>0.78916437972973</v>
      </c>
      <c r="O630" s="18" t="n">
        <f aca="false">LN(L630/(3.14*H630^2/4))</f>
        <v>1.55667649997568</v>
      </c>
    </row>
    <row r="631" customFormat="false" ht="14.25" hidden="false" customHeight="false" outlineLevel="0" collapsed="false">
      <c r="A631" s="27" t="n">
        <v>61.7</v>
      </c>
      <c r="B631" s="27" t="n">
        <v>13.28</v>
      </c>
      <c r="C631" s="28" t="n">
        <v>171689</v>
      </c>
      <c r="G631" s="20" t="n">
        <f aca="false">$G$11</f>
        <v>14.8</v>
      </c>
      <c r="H631" s="20" t="n">
        <f aca="false">$H$11</f>
        <v>9.2</v>
      </c>
      <c r="I631" s="6" t="n">
        <f aca="false">(3.14*POWER(H631,2)*0.25*G631)</f>
        <v>983.34752</v>
      </c>
      <c r="J631" s="6" t="n">
        <f aca="false">B631-C631/(2*10^5/1.8467)</f>
        <v>11.6947096185</v>
      </c>
      <c r="K631" s="24" t="n">
        <f aca="false">G631-J631</f>
        <v>3.1052903815</v>
      </c>
      <c r="L631" s="6" t="n">
        <f aca="false">I631/K631</f>
        <v>316.668459046009</v>
      </c>
      <c r="M631" s="29" t="n">
        <f aca="false">C631/L631</f>
        <v>542.172720697311</v>
      </c>
      <c r="N631" s="17" t="n">
        <f aca="false">J631/G631</f>
        <v>0.790183082331081</v>
      </c>
      <c r="O631" s="18" t="n">
        <f aca="false">LN(L631/(3.14*H631^2/4))</f>
        <v>1.56151994914549</v>
      </c>
    </row>
    <row r="632" customFormat="false" ht="14.25" hidden="false" customHeight="false" outlineLevel="0" collapsed="false">
      <c r="A632" s="27" t="n">
        <v>61.8</v>
      </c>
      <c r="B632" s="27" t="n">
        <v>13.3015</v>
      </c>
      <c r="C632" s="28" t="n">
        <v>172303</v>
      </c>
      <c r="G632" s="20" t="n">
        <f aca="false">$G$11</f>
        <v>14.8</v>
      </c>
      <c r="H632" s="20" t="n">
        <f aca="false">$H$11</f>
        <v>9.2</v>
      </c>
      <c r="I632" s="6" t="n">
        <f aca="false">(3.14*POWER(H632,2)*0.25*G632)</f>
        <v>983.34752</v>
      </c>
      <c r="J632" s="6" t="n">
        <f aca="false">B632-C632/(2*10^5/1.8467)</f>
        <v>11.7105402495</v>
      </c>
      <c r="K632" s="24" t="n">
        <f aca="false">G632-J632</f>
        <v>3.0894597505</v>
      </c>
      <c r="L632" s="6" t="n">
        <f aca="false">I632/K632</f>
        <v>318.291092752011</v>
      </c>
      <c r="M632" s="29" t="n">
        <f aca="false">C632/L632</f>
        <v>541.337800282856</v>
      </c>
      <c r="N632" s="17" t="n">
        <f aca="false">J632/G632</f>
        <v>0.791252719560811</v>
      </c>
      <c r="O632" s="18" t="n">
        <f aca="false">LN(L632/(3.14*H632^2/4))</f>
        <v>1.56663094317225</v>
      </c>
    </row>
    <row r="633" customFormat="false" ht="14.25" hidden="false" customHeight="false" outlineLevel="0" collapsed="false">
      <c r="A633" s="27" t="n">
        <v>61.9</v>
      </c>
      <c r="B633" s="27" t="n">
        <v>13.3223</v>
      </c>
      <c r="C633" s="28" t="n">
        <v>172909</v>
      </c>
      <c r="G633" s="20" t="n">
        <f aca="false">$G$11</f>
        <v>14.8</v>
      </c>
      <c r="H633" s="20" t="n">
        <f aca="false">$H$11</f>
        <v>9.2</v>
      </c>
      <c r="I633" s="6" t="n">
        <f aca="false">(3.14*POWER(H633,2)*0.25*G633)</f>
        <v>983.34752</v>
      </c>
      <c r="J633" s="6" t="n">
        <f aca="false">B633-C633/(2*10^5/1.8467)</f>
        <v>11.7257447485</v>
      </c>
      <c r="K633" s="24" t="n">
        <f aca="false">G633-J633</f>
        <v>3.0742552515</v>
      </c>
      <c r="L633" s="6" t="n">
        <f aca="false">I633/K633</f>
        <v>319.865281036831</v>
      </c>
      <c r="M633" s="29" t="n">
        <f aca="false">C633/L633</f>
        <v>540.568202461744</v>
      </c>
      <c r="N633" s="17" t="n">
        <f aca="false">J633/G633</f>
        <v>0.792280050574324</v>
      </c>
      <c r="O633" s="18" t="n">
        <f aca="false">LN(L633/(3.14*H633^2/4))</f>
        <v>1.57156450347959</v>
      </c>
    </row>
    <row r="634" customFormat="false" ht="14.25" hidden="false" customHeight="false" outlineLevel="0" collapsed="false">
      <c r="A634" s="27" t="n">
        <v>62</v>
      </c>
      <c r="B634" s="27" t="n">
        <v>13.343</v>
      </c>
      <c r="C634" s="28" t="n">
        <v>173492</v>
      </c>
      <c r="G634" s="20" t="n">
        <f aca="false">$G$11</f>
        <v>14.8</v>
      </c>
      <c r="H634" s="20" t="n">
        <f aca="false">$H$11</f>
        <v>9.2</v>
      </c>
      <c r="I634" s="6" t="n">
        <f aca="false">(3.14*POWER(H634,2)*0.25*G634)</f>
        <v>983.34752</v>
      </c>
      <c r="J634" s="6" t="n">
        <f aca="false">B634-C634/(2*10^5/1.8467)</f>
        <v>11.741061618</v>
      </c>
      <c r="K634" s="24" t="n">
        <f aca="false">G634-J634</f>
        <v>3.058938382</v>
      </c>
      <c r="L634" s="6" t="n">
        <f aca="false">I634/K634</f>
        <v>321.466926495285</v>
      </c>
      <c r="M634" s="29" t="n">
        <f aca="false">C634/L634</f>
        <v>539.688489548379</v>
      </c>
      <c r="N634" s="17" t="n">
        <f aca="false">J634/G634</f>
        <v>0.793314974189189</v>
      </c>
      <c r="O634" s="18" t="n">
        <f aca="false">LN(L634/(3.14*H634^2/4))</f>
        <v>1.57655925898823</v>
      </c>
    </row>
    <row r="635" customFormat="false" ht="14.25" hidden="false" customHeight="false" outlineLevel="0" collapsed="false">
      <c r="A635" s="27" t="n">
        <v>62.1</v>
      </c>
      <c r="B635" s="27" t="n">
        <v>13.3637</v>
      </c>
      <c r="C635" s="28" t="n">
        <v>174087</v>
      </c>
      <c r="G635" s="20" t="n">
        <f aca="false">$G$11</f>
        <v>14.8</v>
      </c>
      <c r="H635" s="20" t="n">
        <f aca="false">$H$11</f>
        <v>9.2</v>
      </c>
      <c r="I635" s="6" t="n">
        <f aca="false">(3.14*POWER(H635,2)*0.25*G635)</f>
        <v>983.34752</v>
      </c>
      <c r="J635" s="6" t="n">
        <f aca="false">B635-C635/(2*10^5/1.8467)</f>
        <v>11.7562676855</v>
      </c>
      <c r="K635" s="24" t="n">
        <f aca="false">G635-J635</f>
        <v>3.0437323145</v>
      </c>
      <c r="L635" s="6" t="n">
        <f aca="false">I635/K635</f>
        <v>323.07293099181</v>
      </c>
      <c r="M635" s="29" t="n">
        <f aca="false">C635/L635</f>
        <v>538.847372528444</v>
      </c>
      <c r="N635" s="17" t="n">
        <f aca="false">J635/G635</f>
        <v>0.794342411182432</v>
      </c>
      <c r="O635" s="18" t="n">
        <f aca="false">LN(L635/(3.14*H635^2/4))</f>
        <v>1.5815426833694</v>
      </c>
    </row>
    <row r="636" customFormat="false" ht="14.25" hidden="false" customHeight="false" outlineLevel="0" collapsed="false">
      <c r="A636" s="27" t="n">
        <v>62.2</v>
      </c>
      <c r="B636" s="27" t="n">
        <v>13.3844</v>
      </c>
      <c r="C636" s="28" t="n">
        <v>174690</v>
      </c>
      <c r="G636" s="20" t="n">
        <f aca="false">$G$11</f>
        <v>14.8</v>
      </c>
      <c r="H636" s="20" t="n">
        <f aca="false">$H$11</f>
        <v>9.2</v>
      </c>
      <c r="I636" s="6" t="n">
        <f aca="false">(3.14*POWER(H636,2)*0.25*G636)</f>
        <v>983.34752</v>
      </c>
      <c r="J636" s="6" t="n">
        <f aca="false">B636-C636/(2*10^5/1.8467)</f>
        <v>11.771399885</v>
      </c>
      <c r="K636" s="24" t="n">
        <f aca="false">G636-J636</f>
        <v>3.028600115</v>
      </c>
      <c r="L636" s="6" t="n">
        <f aca="false">I636/K636</f>
        <v>324.687143452743</v>
      </c>
      <c r="M636" s="29" t="n">
        <f aca="false">C636/L636</f>
        <v>538.025614880638</v>
      </c>
      <c r="N636" s="17" t="n">
        <f aca="false">J636/G636</f>
        <v>0.795364857094595</v>
      </c>
      <c r="O636" s="18" t="n">
        <f aca="false">LN(L636/(3.14*H636^2/4))</f>
        <v>1.58652667625831</v>
      </c>
    </row>
    <row r="637" customFormat="false" ht="14.25" hidden="false" customHeight="false" outlineLevel="0" collapsed="false">
      <c r="A637" s="27" t="n">
        <v>62.3</v>
      </c>
      <c r="B637" s="27" t="n">
        <v>13.4051</v>
      </c>
      <c r="C637" s="28" t="n">
        <v>175293</v>
      </c>
      <c r="G637" s="20" t="n">
        <f aca="false">$G$11</f>
        <v>14.8</v>
      </c>
      <c r="H637" s="20" t="n">
        <f aca="false">$H$11</f>
        <v>9.2</v>
      </c>
      <c r="I637" s="6" t="n">
        <f aca="false">(3.14*POWER(H637,2)*0.25*G637)</f>
        <v>983.34752</v>
      </c>
      <c r="J637" s="6" t="n">
        <f aca="false">B637-C637/(2*10^5/1.8467)</f>
        <v>11.7865320845</v>
      </c>
      <c r="K637" s="24" t="n">
        <f aca="false">G637-J637</f>
        <v>3.0134679155</v>
      </c>
      <c r="L637" s="6" t="n">
        <f aca="false">I637/K637</f>
        <v>326.317567524803</v>
      </c>
      <c r="M637" s="29" t="n">
        <f aca="false">C637/L637</f>
        <v>537.185298755563</v>
      </c>
      <c r="N637" s="17" t="n">
        <f aca="false">J637/G637</f>
        <v>0.796387303006757</v>
      </c>
      <c r="O637" s="18" t="n">
        <f aca="false">LN(L637/(3.14*H637^2/4))</f>
        <v>1.59153563380797</v>
      </c>
    </row>
    <row r="638" customFormat="false" ht="14.25" hidden="false" customHeight="false" outlineLevel="0" collapsed="false">
      <c r="A638" s="27" t="n">
        <v>62.4</v>
      </c>
      <c r="B638" s="27" t="n">
        <v>13.4257</v>
      </c>
      <c r="C638" s="28" t="n">
        <v>175878</v>
      </c>
      <c r="G638" s="20" t="n">
        <f aca="false">$G$11</f>
        <v>14.8</v>
      </c>
      <c r="H638" s="20" t="n">
        <f aca="false">$H$11</f>
        <v>9.2</v>
      </c>
      <c r="I638" s="6" t="n">
        <f aca="false">(3.14*POWER(H638,2)*0.25*G638)</f>
        <v>983.34752</v>
      </c>
      <c r="J638" s="6" t="n">
        <f aca="false">B638-C638/(2*10^5/1.8467)</f>
        <v>11.801730487</v>
      </c>
      <c r="K638" s="24" t="n">
        <f aca="false">G638-J638</f>
        <v>2.998269513</v>
      </c>
      <c r="L638" s="6" t="n">
        <f aca="false">I638/K638</f>
        <v>327.971690248781</v>
      </c>
      <c r="M638" s="29" t="n">
        <f aca="false">C638/L638</f>
        <v>536.259699325234</v>
      </c>
      <c r="N638" s="17" t="n">
        <f aca="false">J638/G638</f>
        <v>0.797414222094595</v>
      </c>
      <c r="O638" s="18" t="n">
        <f aca="false">LN(L638/(3.14*H638^2/4))</f>
        <v>1.59659188753181</v>
      </c>
    </row>
    <row r="639" customFormat="false" ht="14.25" hidden="false" customHeight="false" outlineLevel="0" collapsed="false">
      <c r="A639" s="27" t="n">
        <v>62.5</v>
      </c>
      <c r="B639" s="27" t="n">
        <v>13.4464</v>
      </c>
      <c r="C639" s="28" t="n">
        <v>176483</v>
      </c>
      <c r="G639" s="20" t="n">
        <f aca="false">$G$11</f>
        <v>14.8</v>
      </c>
      <c r="H639" s="20" t="n">
        <f aca="false">$H$11</f>
        <v>9.2</v>
      </c>
      <c r="I639" s="6" t="n">
        <f aca="false">(3.14*POWER(H639,2)*0.25*G639)</f>
        <v>983.34752</v>
      </c>
      <c r="J639" s="6" t="n">
        <f aca="false">B639-C639/(2*10^5/1.8467)</f>
        <v>11.8168442195</v>
      </c>
      <c r="K639" s="24" t="n">
        <f aca="false">G639-J639</f>
        <v>2.9831557805</v>
      </c>
      <c r="L639" s="6" t="n">
        <f aca="false">I639/K639</f>
        <v>329.633311953687</v>
      </c>
      <c r="M639" s="29" t="n">
        <f aca="false">C639/L639</f>
        <v>535.391884254695</v>
      </c>
      <c r="N639" s="17" t="n">
        <f aca="false">J639/G639</f>
        <v>0.798435420236487</v>
      </c>
      <c r="O639" s="18" t="n">
        <f aca="false">LN(L639/(3.14*H639^2/4))</f>
        <v>1.6016454538387</v>
      </c>
    </row>
    <row r="640" customFormat="false" ht="14.25" hidden="false" customHeight="false" outlineLevel="0" collapsed="false">
      <c r="A640" s="27" t="n">
        <v>62.6</v>
      </c>
      <c r="B640" s="27" t="n">
        <v>13.4678</v>
      </c>
      <c r="C640" s="28" t="n">
        <v>177096</v>
      </c>
      <c r="G640" s="20" t="n">
        <f aca="false">$G$11</f>
        <v>14.8</v>
      </c>
      <c r="H640" s="20" t="n">
        <f aca="false">$H$11</f>
        <v>9.2</v>
      </c>
      <c r="I640" s="6" t="n">
        <f aca="false">(3.14*POWER(H640,2)*0.25*G640)</f>
        <v>983.34752</v>
      </c>
      <c r="J640" s="6" t="n">
        <f aca="false">B640-C640/(2*10^5/1.8467)</f>
        <v>11.832584084</v>
      </c>
      <c r="K640" s="24" t="n">
        <f aca="false">G640-J640</f>
        <v>2.967415916</v>
      </c>
      <c r="L640" s="6" t="n">
        <f aca="false">I640/K640</f>
        <v>331.381763741945</v>
      </c>
      <c r="M640" s="29" t="n">
        <f aca="false">C640/L640</f>
        <v>534.416855050325</v>
      </c>
      <c r="N640" s="17" t="n">
        <f aca="false">J640/G640</f>
        <v>0.799498924594595</v>
      </c>
      <c r="O640" s="18" t="n">
        <f aca="false">LN(L640/(3.14*H640^2/4))</f>
        <v>1.60693566863192</v>
      </c>
    </row>
    <row r="641" customFormat="false" ht="14.25" hidden="false" customHeight="false" outlineLevel="0" collapsed="false">
      <c r="A641" s="27" t="n">
        <v>62.7</v>
      </c>
      <c r="B641" s="27" t="n">
        <v>13.4885</v>
      </c>
      <c r="C641" s="28" t="n">
        <v>177701</v>
      </c>
      <c r="G641" s="20" t="n">
        <f aca="false">$G$11</f>
        <v>14.8</v>
      </c>
      <c r="H641" s="20" t="n">
        <f aca="false">$H$11</f>
        <v>9.2</v>
      </c>
      <c r="I641" s="6" t="n">
        <f aca="false">(3.14*POWER(H641,2)*0.25*G641)</f>
        <v>983.34752</v>
      </c>
      <c r="J641" s="6" t="n">
        <f aca="false">B641-C641/(2*10^5/1.8467)</f>
        <v>11.8476978165</v>
      </c>
      <c r="K641" s="24" t="n">
        <f aca="false">G641-J641</f>
        <v>2.9523021835</v>
      </c>
      <c r="L641" s="6" t="n">
        <f aca="false">I641/K641</f>
        <v>333.07820774438</v>
      </c>
      <c r="M641" s="29" t="n">
        <f aca="false">C641/L641</f>
        <v>533.511337182336</v>
      </c>
      <c r="N641" s="17" t="n">
        <f aca="false">J641/G641</f>
        <v>0.800520122736486</v>
      </c>
      <c r="O641" s="18" t="n">
        <f aca="false">LN(L641/(3.14*H641^2/4))</f>
        <v>1.61204191358657</v>
      </c>
    </row>
    <row r="642" customFormat="false" ht="14.25" hidden="false" customHeight="false" outlineLevel="0" collapsed="false">
      <c r="A642" s="27" t="n">
        <v>62.8</v>
      </c>
      <c r="B642" s="27" t="n">
        <v>13.5092</v>
      </c>
      <c r="C642" s="28" t="n">
        <v>178309</v>
      </c>
      <c r="G642" s="20" t="n">
        <f aca="false">$G$11</f>
        <v>14.8</v>
      </c>
      <c r="H642" s="20" t="n">
        <f aca="false">$H$11</f>
        <v>9.2</v>
      </c>
      <c r="I642" s="6" t="n">
        <f aca="false">(3.14*POWER(H642,2)*0.25*G642)</f>
        <v>983.34752</v>
      </c>
      <c r="J642" s="6" t="n">
        <f aca="false">B642-C642/(2*10^5/1.8467)</f>
        <v>11.8627838485</v>
      </c>
      <c r="K642" s="24" t="n">
        <f aca="false">G642-J642</f>
        <v>2.9372161515</v>
      </c>
      <c r="L642" s="6" t="n">
        <f aca="false">I642/K642</f>
        <v>334.788952967529</v>
      </c>
      <c r="M642" s="29" t="n">
        <f aca="false">C642/L642</f>
        <v>532.601205683433</v>
      </c>
      <c r="N642" s="17" t="n">
        <f aca="false">J642/G642</f>
        <v>0.801539449222973</v>
      </c>
      <c r="O642" s="18" t="n">
        <f aca="false">LN(L642/(3.14*H642^2/4))</f>
        <v>1.6171649352453</v>
      </c>
    </row>
    <row r="643" customFormat="false" ht="14.25" hidden="false" customHeight="false" outlineLevel="0" collapsed="false">
      <c r="A643" s="27" t="n">
        <v>62.9</v>
      </c>
      <c r="B643" s="27" t="n">
        <v>13.5298</v>
      </c>
      <c r="C643" s="28" t="n">
        <v>178910</v>
      </c>
      <c r="G643" s="20" t="n">
        <f aca="false">$G$11</f>
        <v>14.8</v>
      </c>
      <c r="H643" s="20" t="n">
        <f aca="false">$H$11</f>
        <v>9.2</v>
      </c>
      <c r="I643" s="6" t="n">
        <f aca="false">(3.14*POWER(H643,2)*0.25*G643)</f>
        <v>983.34752</v>
      </c>
      <c r="J643" s="6" t="n">
        <f aca="false">B643-C643/(2*10^5/1.8467)</f>
        <v>11.877834515</v>
      </c>
      <c r="K643" s="24" t="n">
        <f aca="false">G643-J643</f>
        <v>2.922165485</v>
      </c>
      <c r="L643" s="6" t="n">
        <f aca="false">I643/K643</f>
        <v>336.513289561354</v>
      </c>
      <c r="M643" s="29" t="n">
        <f aca="false">C643/L643</f>
        <v>531.658051999104</v>
      </c>
      <c r="N643" s="17" t="n">
        <f aca="false">J643/G643</f>
        <v>0.802556386148649</v>
      </c>
      <c r="O643" s="18" t="n">
        <f aca="false">LN(L643/(3.14*H643^2/4))</f>
        <v>1.62230223489053</v>
      </c>
    </row>
    <row r="644" customFormat="false" ht="14.25" hidden="false" customHeight="false" outlineLevel="0" collapsed="false">
      <c r="A644" s="27" t="n">
        <v>63</v>
      </c>
      <c r="B644" s="27" t="n">
        <v>13.5505</v>
      </c>
      <c r="C644" s="28" t="n">
        <v>179510</v>
      </c>
      <c r="G644" s="20" t="n">
        <f aca="false">$G$11</f>
        <v>14.8</v>
      </c>
      <c r="H644" s="20" t="n">
        <f aca="false">$H$11</f>
        <v>9.2</v>
      </c>
      <c r="I644" s="6" t="n">
        <f aca="false">(3.14*POWER(H644,2)*0.25*G644)</f>
        <v>983.34752</v>
      </c>
      <c r="J644" s="6" t="n">
        <f aca="false">B644-C644/(2*10^5/1.8467)</f>
        <v>11.892994415</v>
      </c>
      <c r="K644" s="24" t="n">
        <f aca="false">G644-J644</f>
        <v>2.907005585</v>
      </c>
      <c r="L644" s="6" t="n">
        <f aca="false">I644/K644</f>
        <v>338.268190840094</v>
      </c>
      <c r="M644" s="29" t="n">
        <f aca="false">C644/L644</f>
        <v>530.673604142867</v>
      </c>
      <c r="N644" s="17" t="n">
        <f aca="false">J644/G644</f>
        <v>0.803580703716216</v>
      </c>
      <c r="O644" s="18" t="n">
        <f aca="false">LN(L644/(3.14*H644^2/4))</f>
        <v>1.62750363797055</v>
      </c>
    </row>
    <row r="645" customFormat="false" ht="14.25" hidden="false" customHeight="false" outlineLevel="0" collapsed="false">
      <c r="A645" s="27" t="n">
        <v>63.1</v>
      </c>
      <c r="B645" s="27" t="n">
        <v>13.5711</v>
      </c>
      <c r="C645" s="28" t="n">
        <v>180107</v>
      </c>
      <c r="G645" s="20" t="n">
        <f aca="false">$G$11</f>
        <v>14.8</v>
      </c>
      <c r="H645" s="20" t="n">
        <f aca="false">$H$11</f>
        <v>9.2</v>
      </c>
      <c r="I645" s="6" t="n">
        <f aca="false">(3.14*POWER(H645,2)*0.25*G645)</f>
        <v>983.34752</v>
      </c>
      <c r="J645" s="6" t="n">
        <f aca="false">B645-C645/(2*10^5/1.8467)</f>
        <v>11.9080820155</v>
      </c>
      <c r="K645" s="24" t="n">
        <f aca="false">G645-J645</f>
        <v>2.8919179845</v>
      </c>
      <c r="L645" s="6" t="n">
        <f aca="false">I645/K645</f>
        <v>340.032990309722</v>
      </c>
      <c r="M645" s="29" t="n">
        <f aca="false">C645/L645</f>
        <v>529.675076044674</v>
      </c>
      <c r="N645" s="17" t="n">
        <f aca="false">J645/G645</f>
        <v>0.804600136182432</v>
      </c>
      <c r="O645" s="18" t="n">
        <f aca="false">LN(L645/(3.14*H645^2/4))</f>
        <v>1.63270723631552</v>
      </c>
    </row>
    <row r="646" customFormat="false" ht="14.25" hidden="false" customHeight="false" outlineLevel="0" collapsed="false">
      <c r="A646" s="27" t="n">
        <v>63.2</v>
      </c>
      <c r="B646" s="27" t="n">
        <v>13.5918</v>
      </c>
      <c r="C646" s="28" t="n">
        <v>180700</v>
      </c>
      <c r="G646" s="20" t="n">
        <f aca="false">$G$11</f>
        <v>14.8</v>
      </c>
      <c r="H646" s="20" t="n">
        <f aca="false">$H$11</f>
        <v>9.2</v>
      </c>
      <c r="I646" s="6" t="n">
        <f aca="false">(3.14*POWER(H646,2)*0.25*G646)</f>
        <v>983.34752</v>
      </c>
      <c r="J646" s="6" t="n">
        <f aca="false">B646-C646/(2*10^5/1.8467)</f>
        <v>11.92330655</v>
      </c>
      <c r="K646" s="24" t="n">
        <f aca="false">G646-J646</f>
        <v>2.87669345</v>
      </c>
      <c r="L646" s="6" t="n">
        <f aca="false">I646/K646</f>
        <v>341.832571697898</v>
      </c>
      <c r="M646" s="29" t="n">
        <f aca="false">C646/L646</f>
        <v>528.621363091453</v>
      </c>
      <c r="N646" s="17" t="n">
        <f aca="false">J646/G646</f>
        <v>0.805628820945946</v>
      </c>
      <c r="O646" s="18" t="n">
        <f aca="false">LN(L646/(3.14*H646^2/4))</f>
        <v>1.63798565384157</v>
      </c>
    </row>
    <row r="647" customFormat="false" ht="14.25" hidden="false" customHeight="false" outlineLevel="0" collapsed="false">
      <c r="A647" s="27" t="n">
        <v>63.3</v>
      </c>
      <c r="B647" s="27" t="n">
        <v>13.6124</v>
      </c>
      <c r="C647" s="28" t="n">
        <v>181272</v>
      </c>
      <c r="G647" s="20" t="n">
        <f aca="false">$G$11</f>
        <v>14.8</v>
      </c>
      <c r="H647" s="20" t="n">
        <f aca="false">$H$11</f>
        <v>9.2</v>
      </c>
      <c r="I647" s="6" t="n">
        <f aca="false">(3.14*POWER(H647,2)*0.25*G647)</f>
        <v>983.34752</v>
      </c>
      <c r="J647" s="6" t="n">
        <f aca="false">B647-C647/(2*10^5/1.8467)</f>
        <v>11.938624988</v>
      </c>
      <c r="K647" s="24" t="n">
        <f aca="false">G647-J647</f>
        <v>2.861375012</v>
      </c>
      <c r="L647" s="6" t="n">
        <f aca="false">I647/K647</f>
        <v>343.662580359459</v>
      </c>
      <c r="M647" s="29" t="n">
        <f aca="false">C647/L647</f>
        <v>527.470869276473</v>
      </c>
      <c r="N647" s="17" t="n">
        <f aca="false">J647/G647</f>
        <v>0.806663850540541</v>
      </c>
      <c r="O647" s="18" t="n">
        <f aca="false">LN(L647/(3.14*H647^2/4))</f>
        <v>1.64332489804625</v>
      </c>
    </row>
    <row r="648" customFormat="false" ht="14.25" hidden="false" customHeight="false" outlineLevel="0" collapsed="false">
      <c r="A648" s="27" t="n">
        <v>63.4</v>
      </c>
      <c r="B648" s="27" t="n">
        <v>13.6337</v>
      </c>
      <c r="C648" s="28" t="n">
        <v>181912</v>
      </c>
      <c r="G648" s="20" t="n">
        <f aca="false">$G$11</f>
        <v>14.8</v>
      </c>
      <c r="H648" s="20" t="n">
        <f aca="false">$H$11</f>
        <v>9.2</v>
      </c>
      <c r="I648" s="6" t="n">
        <f aca="false">(3.14*POWER(H648,2)*0.25*G648)</f>
        <v>983.34752</v>
      </c>
      <c r="J648" s="6" t="n">
        <f aca="false">B648-C648/(2*10^5/1.8467)</f>
        <v>11.954015548</v>
      </c>
      <c r="K648" s="24" t="n">
        <f aca="false">G648-J648</f>
        <v>2.845984452</v>
      </c>
      <c r="L648" s="6" t="n">
        <f aca="false">I648/K648</f>
        <v>345.521044329303</v>
      </c>
      <c r="M648" s="29" t="n">
        <f aca="false">C648/L648</f>
        <v>526.486021576812</v>
      </c>
      <c r="N648" s="17" t="n">
        <f aca="false">J648/G648</f>
        <v>0.807703753243243</v>
      </c>
      <c r="O648" s="18" t="n">
        <f aca="false">LN(L648/(3.14*H648^2/4))</f>
        <v>1.64871814422344</v>
      </c>
    </row>
    <row r="649" customFormat="false" ht="14.25" hidden="false" customHeight="false" outlineLevel="0" collapsed="false">
      <c r="A649" s="27" t="n">
        <v>63.5</v>
      </c>
      <c r="B649" s="27" t="n">
        <v>13.6545</v>
      </c>
      <c r="C649" s="28" t="n">
        <v>182483</v>
      </c>
      <c r="G649" s="20" t="n">
        <f aca="false">$G$11</f>
        <v>14.8</v>
      </c>
      <c r="H649" s="20" t="n">
        <f aca="false">$H$11</f>
        <v>9.2</v>
      </c>
      <c r="I649" s="6" t="n">
        <f aca="false">(3.14*POWER(H649,2)*0.25*G649)</f>
        <v>983.34752</v>
      </c>
      <c r="J649" s="6" t="n">
        <f aca="false">B649-C649/(2*10^5/1.8467)</f>
        <v>11.9695432195</v>
      </c>
      <c r="K649" s="24" t="n">
        <f aca="false">G649-J649</f>
        <v>2.8304567805</v>
      </c>
      <c r="L649" s="6" t="n">
        <f aca="false">I649/K649</f>
        <v>347.416546606407</v>
      </c>
      <c r="M649" s="29" t="n">
        <f aca="false">C649/L649</f>
        <v>525.257077656515</v>
      </c>
      <c r="N649" s="17" t="n">
        <f aca="false">J649/G649</f>
        <v>0.808752920236487</v>
      </c>
      <c r="O649" s="18" t="n">
        <f aca="false">LN(L649/(3.14*H649^2/4))</f>
        <v>1.65418907560245</v>
      </c>
    </row>
    <row r="650" customFormat="false" ht="14.25" hidden="false" customHeight="false" outlineLevel="0" collapsed="false">
      <c r="A650" s="27" t="n">
        <v>63.6</v>
      </c>
      <c r="B650" s="27" t="n">
        <v>13.6751</v>
      </c>
      <c r="C650" s="28" t="n">
        <v>183083</v>
      </c>
      <c r="G650" s="20" t="n">
        <f aca="false">$G$11</f>
        <v>14.8</v>
      </c>
      <c r="H650" s="20" t="n">
        <f aca="false">$H$11</f>
        <v>9.2</v>
      </c>
      <c r="I650" s="6" t="n">
        <f aca="false">(3.14*POWER(H650,2)*0.25*G650)</f>
        <v>983.34752</v>
      </c>
      <c r="J650" s="6" t="n">
        <f aca="false">B650-C650/(2*10^5/1.8467)</f>
        <v>11.9846031195</v>
      </c>
      <c r="K650" s="24" t="n">
        <f aca="false">G650-J650</f>
        <v>2.8153968805</v>
      </c>
      <c r="L650" s="6" t="n">
        <f aca="false">I650/K650</f>
        <v>349.274919927226</v>
      </c>
      <c r="M650" s="29" t="n">
        <f aca="false">C650/L650</f>
        <v>524.180207494276</v>
      </c>
      <c r="N650" s="17" t="n">
        <f aca="false">J650/G650</f>
        <v>0.809770481047297</v>
      </c>
      <c r="O650" s="18" t="n">
        <f aca="false">LN(L650/(3.14*H650^2/4))</f>
        <v>1.65952394137203</v>
      </c>
    </row>
    <row r="651" customFormat="false" ht="14.25" hidden="false" customHeight="false" outlineLevel="0" collapsed="false">
      <c r="A651" s="27" t="n">
        <v>63.7</v>
      </c>
      <c r="B651" s="27" t="n">
        <v>13.6956</v>
      </c>
      <c r="C651" s="28" t="n">
        <v>183684</v>
      </c>
      <c r="G651" s="20" t="n">
        <f aca="false">$G$11</f>
        <v>14.8</v>
      </c>
      <c r="H651" s="20" t="n">
        <f aca="false">$H$11</f>
        <v>9.2</v>
      </c>
      <c r="I651" s="6" t="n">
        <f aca="false">(3.14*POWER(H651,2)*0.25*G651)</f>
        <v>983.34752</v>
      </c>
      <c r="J651" s="6" t="n">
        <f aca="false">B651-C651/(2*10^5/1.8467)</f>
        <v>11.999553786</v>
      </c>
      <c r="K651" s="24" t="n">
        <f aca="false">G651-J651</f>
        <v>2.800446214</v>
      </c>
      <c r="L651" s="6" t="n">
        <f aca="false">I651/K651</f>
        <v>351.139584500515</v>
      </c>
      <c r="M651" s="29" t="n">
        <f aca="false">C651/L651</f>
        <v>523.10821140056</v>
      </c>
      <c r="N651" s="17" t="n">
        <f aca="false">J651/G651</f>
        <v>0.810780661216216</v>
      </c>
      <c r="O651" s="18" t="n">
        <f aca="false">LN(L651/(3.14*H651^2/4))</f>
        <v>1.66484841414285</v>
      </c>
    </row>
    <row r="652" customFormat="false" ht="14.25" hidden="false" customHeight="false" outlineLevel="0" collapsed="false">
      <c r="A652" s="27" t="n">
        <v>63.8</v>
      </c>
      <c r="B652" s="27" t="n">
        <v>13.7162</v>
      </c>
      <c r="C652" s="28" t="n">
        <v>184297</v>
      </c>
      <c r="G652" s="20" t="n">
        <f aca="false">$G$11</f>
        <v>14.8</v>
      </c>
      <c r="H652" s="20" t="n">
        <f aca="false">$H$11</f>
        <v>9.2</v>
      </c>
      <c r="I652" s="6" t="n">
        <f aca="false">(3.14*POWER(H652,2)*0.25*G652)</f>
        <v>983.34752</v>
      </c>
      <c r="J652" s="6" t="n">
        <f aca="false">B652-C652/(2*10^5/1.8467)</f>
        <v>12.0144936505</v>
      </c>
      <c r="K652" s="24" t="n">
        <f aca="false">G652-J652</f>
        <v>2.7855063495</v>
      </c>
      <c r="L652" s="6" t="n">
        <f aca="false">I652/K652</f>
        <v>353.022896600653</v>
      </c>
      <c r="M652" s="29" t="n">
        <f aca="false">C652/L652</f>
        <v>522.053956767798</v>
      </c>
      <c r="N652" s="17" t="n">
        <f aca="false">J652/G652</f>
        <v>0.81179011152027</v>
      </c>
      <c r="O652" s="18" t="n">
        <f aca="false">LN(L652/(3.14*H652^2/4))</f>
        <v>1.6701975108109</v>
      </c>
    </row>
    <row r="653" customFormat="false" ht="14.25" hidden="false" customHeight="false" outlineLevel="0" collapsed="false">
      <c r="A653" s="27" t="n">
        <v>63.9</v>
      </c>
      <c r="B653" s="27" t="n">
        <v>13.7368</v>
      </c>
      <c r="C653" s="28" t="n">
        <v>184873</v>
      </c>
      <c r="G653" s="20" t="n">
        <f aca="false">$G$11</f>
        <v>14.8</v>
      </c>
      <c r="H653" s="20" t="n">
        <f aca="false">$H$11</f>
        <v>9.2</v>
      </c>
      <c r="I653" s="6" t="n">
        <f aca="false">(3.14*POWER(H653,2)*0.25*G653)</f>
        <v>983.34752</v>
      </c>
      <c r="J653" s="6" t="n">
        <f aca="false">B653-C653/(2*10^5/1.8467)</f>
        <v>12.0297751545</v>
      </c>
      <c r="K653" s="24" t="n">
        <f aca="false">G653-J653</f>
        <v>2.7702248455</v>
      </c>
      <c r="L653" s="6" t="n">
        <f aca="false">I653/K653</f>
        <v>354.970291165126</v>
      </c>
      <c r="M653" s="29" t="n">
        <f aca="false">C653/L653</f>
        <v>520.812599254963</v>
      </c>
      <c r="N653" s="17" t="n">
        <f aca="false">J653/G653</f>
        <v>0.812822645574324</v>
      </c>
      <c r="O653" s="18" t="n">
        <f aca="false">LN(L653/(3.14*H653^2/4))</f>
        <v>1.67569869220441</v>
      </c>
    </row>
    <row r="654" customFormat="false" ht="14.25" hidden="false" customHeight="false" outlineLevel="0" collapsed="false">
      <c r="A654" s="27" t="n">
        <v>64</v>
      </c>
      <c r="B654" s="27" t="n">
        <v>13.7574</v>
      </c>
      <c r="C654" s="28" t="n">
        <v>185472</v>
      </c>
      <c r="G654" s="20" t="n">
        <f aca="false">$G$11</f>
        <v>14.8</v>
      </c>
      <c r="H654" s="20" t="n">
        <f aca="false">$H$11</f>
        <v>9.2</v>
      </c>
      <c r="I654" s="6" t="n">
        <f aca="false">(3.14*POWER(H654,2)*0.25*G654)</f>
        <v>983.34752</v>
      </c>
      <c r="J654" s="6" t="n">
        <f aca="false">B654-C654/(2*10^5/1.8467)</f>
        <v>12.044844288</v>
      </c>
      <c r="K654" s="24" t="n">
        <f aca="false">G654-J654</f>
        <v>2.755155712</v>
      </c>
      <c r="L654" s="6" t="n">
        <f aca="false">I654/K654</f>
        <v>356.91177660742</v>
      </c>
      <c r="M654" s="29" t="n">
        <f aca="false">C654/L654</f>
        <v>519.657831868091</v>
      </c>
      <c r="N654" s="17" t="n">
        <f aca="false">J654/G654</f>
        <v>0.81384083027027</v>
      </c>
      <c r="O654" s="18" t="n">
        <f aca="false">LN(L654/(3.14*H654^2/4))</f>
        <v>1.68115321998016</v>
      </c>
    </row>
    <row r="655" customFormat="false" ht="14.25" hidden="false" customHeight="false" outlineLevel="0" collapsed="false">
      <c r="A655" s="27" t="n">
        <v>64.1</v>
      </c>
      <c r="B655" s="27" t="n">
        <v>13.7781</v>
      </c>
      <c r="C655" s="28" t="n">
        <v>186071</v>
      </c>
      <c r="G655" s="20" t="n">
        <f aca="false">$G$11</f>
        <v>14.8</v>
      </c>
      <c r="H655" s="20" t="n">
        <f aca="false">$H$11</f>
        <v>9.2</v>
      </c>
      <c r="I655" s="6" t="n">
        <f aca="false">(3.14*POWER(H655,2)*0.25*G655)</f>
        <v>983.34752</v>
      </c>
      <c r="J655" s="6" t="n">
        <f aca="false">B655-C655/(2*10^5/1.8467)</f>
        <v>12.0600134215</v>
      </c>
      <c r="K655" s="24" t="n">
        <f aca="false">G655-J655</f>
        <v>2.7399865785</v>
      </c>
      <c r="L655" s="6" t="n">
        <f aca="false">I655/K655</f>
        <v>358.887714164765</v>
      </c>
      <c r="M655" s="29" t="n">
        <f aca="false">C655/L655</f>
        <v>518.46578374253</v>
      </c>
      <c r="N655" s="17" t="n">
        <f aca="false">J655/G655</f>
        <v>0.814865771722973</v>
      </c>
      <c r="O655" s="18" t="n">
        <f aca="false">LN(L655/(3.14*H655^2/4))</f>
        <v>1.68667415873975</v>
      </c>
    </row>
    <row r="656" customFormat="false" ht="14.25" hidden="false" customHeight="false" outlineLevel="0" collapsed="false">
      <c r="A656" s="27" t="n">
        <v>64.2</v>
      </c>
      <c r="B656" s="27" t="n">
        <v>13.7996</v>
      </c>
      <c r="C656" s="28" t="n">
        <v>186668</v>
      </c>
      <c r="G656" s="20" t="n">
        <f aca="false">$G$11</f>
        <v>14.8</v>
      </c>
      <c r="H656" s="20" t="n">
        <f aca="false">$H$11</f>
        <v>9.2</v>
      </c>
      <c r="I656" s="6" t="n">
        <f aca="false">(3.14*POWER(H656,2)*0.25*G656)</f>
        <v>983.34752</v>
      </c>
      <c r="J656" s="6" t="n">
        <f aca="false">B656-C656/(2*10^5/1.8467)</f>
        <v>12.076001022</v>
      </c>
      <c r="K656" s="24" t="n">
        <f aca="false">G656-J656</f>
        <v>2.723998978</v>
      </c>
      <c r="L656" s="6" t="n">
        <f aca="false">I656/K656</f>
        <v>360.994085512465</v>
      </c>
      <c r="M656" s="29" t="n">
        <f aca="false">C656/L656</f>
        <v>517.094344454445</v>
      </c>
      <c r="N656" s="17" t="n">
        <f aca="false">J656/G656</f>
        <v>0.815946015</v>
      </c>
      <c r="O656" s="18" t="n">
        <f aca="false">LN(L656/(3.14*H656^2/4))</f>
        <v>1.69252616766643</v>
      </c>
    </row>
    <row r="657" customFormat="false" ht="14.25" hidden="false" customHeight="false" outlineLevel="0" collapsed="false">
      <c r="A657" s="27" t="n">
        <v>64.3</v>
      </c>
      <c r="B657" s="27" t="n">
        <v>13.8204</v>
      </c>
      <c r="C657" s="28" t="n">
        <v>187252</v>
      </c>
      <c r="G657" s="20" t="n">
        <f aca="false">$G$11</f>
        <v>14.8</v>
      </c>
      <c r="H657" s="20" t="n">
        <f aca="false">$H$11</f>
        <v>9.2</v>
      </c>
      <c r="I657" s="6" t="n">
        <f aca="false">(3.14*POWER(H657,2)*0.25*G657)</f>
        <v>983.34752</v>
      </c>
      <c r="J657" s="6" t="n">
        <f aca="false">B657-C657/(2*10^5/1.8467)</f>
        <v>12.091408658</v>
      </c>
      <c r="K657" s="24" t="n">
        <f aca="false">G657-J657</f>
        <v>2.708591342</v>
      </c>
      <c r="L657" s="6" t="n">
        <f aca="false">I657/K657</f>
        <v>363.04757559843</v>
      </c>
      <c r="M657" s="29" t="n">
        <f aca="false">C657/L657</f>
        <v>515.778130982813</v>
      </c>
      <c r="N657" s="17" t="n">
        <f aca="false">J657/G657</f>
        <v>0.816987071486486</v>
      </c>
      <c r="O657" s="18" t="n">
        <f aca="false">LN(L657/(3.14*H657^2/4))</f>
        <v>1.69819848102131</v>
      </c>
    </row>
    <row r="658" customFormat="false" ht="14.25" hidden="false" customHeight="false" outlineLevel="0" collapsed="false">
      <c r="A658" s="27" t="n">
        <v>64.4</v>
      </c>
      <c r="B658" s="27" t="n">
        <v>13.8412</v>
      </c>
      <c r="C658" s="28" t="n">
        <v>187846</v>
      </c>
      <c r="G658" s="20" t="n">
        <f aca="false">$G$11</f>
        <v>14.8</v>
      </c>
      <c r="H658" s="20" t="n">
        <f aca="false">$H$11</f>
        <v>9.2</v>
      </c>
      <c r="I658" s="6" t="n">
        <f aca="false">(3.14*POWER(H658,2)*0.25*G658)</f>
        <v>983.34752</v>
      </c>
      <c r="J658" s="6" t="n">
        <f aca="false">B658-C658/(2*10^5/1.8467)</f>
        <v>12.106723959</v>
      </c>
      <c r="K658" s="24" t="n">
        <f aca="false">G658-J658</f>
        <v>2.693276041</v>
      </c>
      <c r="L658" s="6" t="n">
        <f aca="false">I658/K658</f>
        <v>365.112043856777</v>
      </c>
      <c r="M658" s="29" t="n">
        <f aca="false">C658/L658</f>
        <v>514.488643036072</v>
      </c>
      <c r="N658" s="17" t="n">
        <f aca="false">J658/G658</f>
        <v>0.818021889121622</v>
      </c>
      <c r="O658" s="18" t="n">
        <f aca="false">LN(L658/(3.14*H658^2/4))</f>
        <v>1.70386886903737</v>
      </c>
    </row>
    <row r="659" customFormat="false" ht="14.25" hidden="false" customHeight="false" outlineLevel="0" collapsed="false">
      <c r="A659" s="27" t="n">
        <v>64.5</v>
      </c>
      <c r="B659" s="27" t="n">
        <v>13.862</v>
      </c>
      <c r="C659" s="28" t="n">
        <v>188393</v>
      </c>
      <c r="G659" s="20" t="n">
        <f aca="false">$G$11</f>
        <v>14.8</v>
      </c>
      <c r="H659" s="20" t="n">
        <f aca="false">$H$11</f>
        <v>9.2</v>
      </c>
      <c r="I659" s="6" t="n">
        <f aca="false">(3.14*POWER(H659,2)*0.25*G659)</f>
        <v>983.34752</v>
      </c>
      <c r="J659" s="6" t="n">
        <f aca="false">B659-C659/(2*10^5/1.8467)</f>
        <v>12.1224732345</v>
      </c>
      <c r="K659" s="24" t="n">
        <f aca="false">G659-J659</f>
        <v>2.6775267655</v>
      </c>
      <c r="L659" s="6" t="n">
        <f aca="false">I659/K659</f>
        <v>367.259641498437</v>
      </c>
      <c r="M659" s="29" t="n">
        <f aca="false">C659/L659</f>
        <v>512.969514513894</v>
      </c>
      <c r="N659" s="17" t="n">
        <f aca="false">J659/G659</f>
        <v>0.819086029358108</v>
      </c>
      <c r="O659" s="18" t="n">
        <f aca="false">LN(L659/(3.14*H659^2/4))</f>
        <v>1.70973366102835</v>
      </c>
    </row>
    <row r="660" customFormat="false" ht="14.25" hidden="false" customHeight="false" outlineLevel="0" collapsed="false">
      <c r="A660" s="27" t="n">
        <v>64.6</v>
      </c>
      <c r="B660" s="27" t="n">
        <v>13.8828</v>
      </c>
      <c r="C660" s="28" t="n">
        <v>188972</v>
      </c>
      <c r="G660" s="20" t="n">
        <f aca="false">$G$11</f>
        <v>14.8</v>
      </c>
      <c r="H660" s="20" t="n">
        <f aca="false">$H$11</f>
        <v>9.2</v>
      </c>
      <c r="I660" s="6" t="n">
        <f aca="false">(3.14*POWER(H660,2)*0.25*G660)</f>
        <v>983.34752</v>
      </c>
      <c r="J660" s="6" t="n">
        <f aca="false">B660-C660/(2*10^5/1.8467)</f>
        <v>12.137927038</v>
      </c>
      <c r="K660" s="24" t="n">
        <f aca="false">G660-J660</f>
        <v>2.662072962</v>
      </c>
      <c r="L660" s="6" t="n">
        <f aca="false">I660/K660</f>
        <v>369.391648552418</v>
      </c>
      <c r="M660" s="29" t="n">
        <f aca="false">C660/L660</f>
        <v>511.576265301472</v>
      </c>
      <c r="N660" s="17" t="n">
        <f aca="false">J660/G660</f>
        <v>0.82013020527027</v>
      </c>
      <c r="O660" s="18" t="n">
        <f aca="false">LN(L660/(3.14*H660^2/4))</f>
        <v>1.71552205245751</v>
      </c>
    </row>
    <row r="661" customFormat="false" ht="14.25" hidden="false" customHeight="false" outlineLevel="0" collapsed="false">
      <c r="A661" s="27" t="n">
        <v>64.7</v>
      </c>
      <c r="B661" s="27" t="n">
        <v>13.9035</v>
      </c>
      <c r="C661" s="28" t="n">
        <v>189553</v>
      </c>
      <c r="G661" s="20" t="n">
        <f aca="false">$G$11</f>
        <v>14.8</v>
      </c>
      <c r="H661" s="20" t="n">
        <f aca="false">$H$11</f>
        <v>9.2</v>
      </c>
      <c r="I661" s="6" t="n">
        <f aca="false">(3.14*POWER(H661,2)*0.25*G661)</f>
        <v>983.34752</v>
      </c>
      <c r="J661" s="6" t="n">
        <f aca="false">B661-C661/(2*10^5/1.8467)</f>
        <v>12.1532623745</v>
      </c>
      <c r="K661" s="24" t="n">
        <f aca="false">G661-J661</f>
        <v>2.6467376255</v>
      </c>
      <c r="L661" s="6" t="n">
        <f aca="false">I661/K661</f>
        <v>371.531923121482</v>
      </c>
      <c r="M661" s="29" t="n">
        <f aca="false">C661/L661</f>
        <v>510.193036462228</v>
      </c>
      <c r="N661" s="17" t="n">
        <f aca="false">J661/G661</f>
        <v>0.821166376655405</v>
      </c>
      <c r="O661" s="18" t="n">
        <f aca="false">LN(L661/(3.14*H661^2/4))</f>
        <v>1.72129938389622</v>
      </c>
    </row>
    <row r="662" customFormat="false" ht="14.25" hidden="false" customHeight="false" outlineLevel="0" collapsed="false">
      <c r="A662" s="27" t="n">
        <v>64.8</v>
      </c>
      <c r="B662" s="27" t="n">
        <v>13.9242</v>
      </c>
      <c r="C662" s="28" t="n">
        <v>190124</v>
      </c>
      <c r="G662" s="20" t="n">
        <f aca="false">$G$11</f>
        <v>14.8</v>
      </c>
      <c r="H662" s="20" t="n">
        <f aca="false">$H$11</f>
        <v>9.2</v>
      </c>
      <c r="I662" s="6" t="n">
        <f aca="false">(3.14*POWER(H662,2)*0.25*G662)</f>
        <v>983.34752</v>
      </c>
      <c r="J662" s="6" t="n">
        <f aca="false">B662-C662/(2*10^5/1.8467)</f>
        <v>12.168690046</v>
      </c>
      <c r="K662" s="24" t="n">
        <f aca="false">G662-J662</f>
        <v>2.631309954</v>
      </c>
      <c r="L662" s="6" t="n">
        <f aca="false">I662/K662</f>
        <v>373.710257320753</v>
      </c>
      <c r="M662" s="29" t="n">
        <f aca="false">C662/L662</f>
        <v>508.747074172004</v>
      </c>
      <c r="N662" s="17" t="n">
        <f aca="false">J662/G662</f>
        <v>0.822208786891892</v>
      </c>
      <c r="O662" s="18" t="n">
        <f aca="false">LN(L662/(3.14*H662^2/4))</f>
        <v>1.72714537721293</v>
      </c>
    </row>
    <row r="663" customFormat="false" ht="14.25" hidden="false" customHeight="false" outlineLevel="0" collapsed="false">
      <c r="A663" s="27" t="n">
        <v>64.9</v>
      </c>
      <c r="B663" s="27" t="n">
        <v>13.9449</v>
      </c>
      <c r="C663" s="28" t="n">
        <v>190677</v>
      </c>
      <c r="G663" s="20" t="n">
        <f aca="false">$G$11</f>
        <v>14.8</v>
      </c>
      <c r="H663" s="20" t="n">
        <f aca="false">$H$11</f>
        <v>9.2</v>
      </c>
      <c r="I663" s="6" t="n">
        <f aca="false">(3.14*POWER(H663,2)*0.25*G663)</f>
        <v>983.34752</v>
      </c>
      <c r="J663" s="6" t="n">
        <f aca="false">B663-C663/(2*10^5/1.8467)</f>
        <v>12.1842839205</v>
      </c>
      <c r="K663" s="24" t="n">
        <f aca="false">G663-J663</f>
        <v>2.6157160795</v>
      </c>
      <c r="L663" s="6" t="n">
        <f aca="false">I663/K663</f>
        <v>375.938171465448</v>
      </c>
      <c r="M663" s="29" t="n">
        <f aca="false">C663/L663</f>
        <v>507.203084104815</v>
      </c>
      <c r="N663" s="17" t="n">
        <f aca="false">J663/G663</f>
        <v>0.823262427060811</v>
      </c>
      <c r="O663" s="18" t="n">
        <f aca="false">LN(L663/(3.14*H663^2/4))</f>
        <v>1.7330892853664</v>
      </c>
    </row>
    <row r="664" customFormat="false" ht="14.25" hidden="false" customHeight="false" outlineLevel="0" collapsed="false">
      <c r="A664" s="27" t="n">
        <v>65</v>
      </c>
      <c r="B664" s="27" t="n">
        <v>13.9663</v>
      </c>
      <c r="C664" s="28" t="n">
        <v>191268</v>
      </c>
      <c r="G664" s="20" t="n">
        <f aca="false">$G$11</f>
        <v>14.8</v>
      </c>
      <c r="H664" s="20" t="n">
        <f aca="false">$H$11</f>
        <v>9.2</v>
      </c>
      <c r="I664" s="6" t="n">
        <f aca="false">(3.14*POWER(H664,2)*0.25*G664)</f>
        <v>983.34752</v>
      </c>
      <c r="J664" s="6" t="n">
        <f aca="false">B664-C664/(2*10^5/1.8467)</f>
        <v>12.200226922</v>
      </c>
      <c r="K664" s="24" t="n">
        <f aca="false">G664-J664</f>
        <v>2.599773078</v>
      </c>
      <c r="L664" s="6" t="n">
        <f aca="false">I664/K664</f>
        <v>378.243596843647</v>
      </c>
      <c r="M664" s="29" t="n">
        <f aca="false">C664/L664</f>
        <v>505.674125341674</v>
      </c>
      <c r="N664" s="17" t="n">
        <f aca="false">J664/G664</f>
        <v>0.824339656891892</v>
      </c>
      <c r="O664" s="18" t="n">
        <f aca="false">LN(L664/(3.14*H664^2/4))</f>
        <v>1.73920301724386</v>
      </c>
    </row>
    <row r="665" customFormat="false" ht="14.25" hidden="false" customHeight="false" outlineLevel="0" collapsed="false">
      <c r="A665" s="27" t="n">
        <v>65.1</v>
      </c>
      <c r="B665" s="27" t="n">
        <v>13.987</v>
      </c>
      <c r="C665" s="28" t="n">
        <v>191784</v>
      </c>
      <c r="G665" s="20" t="n">
        <f aca="false">$G$11</f>
        <v>14.8</v>
      </c>
      <c r="H665" s="20" t="n">
        <f aca="false">$H$11</f>
        <v>9.2</v>
      </c>
      <c r="I665" s="6" t="n">
        <f aca="false">(3.14*POWER(H665,2)*0.25*G665)</f>
        <v>983.34752</v>
      </c>
      <c r="J665" s="6" t="n">
        <f aca="false">B665-C665/(2*10^5/1.8467)</f>
        <v>12.216162436</v>
      </c>
      <c r="K665" s="24" t="n">
        <f aca="false">G665-J665</f>
        <v>2.583837564</v>
      </c>
      <c r="L665" s="6" t="n">
        <f aca="false">I665/K665</f>
        <v>380.576369699376</v>
      </c>
      <c r="M665" s="29" t="n">
        <f aca="false">C665/L665</f>
        <v>503.93039418473</v>
      </c>
      <c r="N665" s="17" t="n">
        <f aca="false">J665/G665</f>
        <v>0.825416380810811</v>
      </c>
      <c r="O665" s="18" t="n">
        <f aca="false">LN(L665/(3.14*H665^2/4))</f>
        <v>1.74535145905473</v>
      </c>
    </row>
    <row r="666" customFormat="false" ht="14.25" hidden="false" customHeight="false" outlineLevel="0" collapsed="false">
      <c r="A666" s="27" t="n">
        <v>65.2</v>
      </c>
      <c r="B666" s="27" t="n">
        <v>14.0077</v>
      </c>
      <c r="C666" s="28" t="n">
        <v>192326</v>
      </c>
      <c r="G666" s="20" t="n">
        <f aca="false">$G$11</f>
        <v>14.8</v>
      </c>
      <c r="H666" s="20" t="n">
        <f aca="false">$H$11</f>
        <v>9.2</v>
      </c>
      <c r="I666" s="6" t="n">
        <f aca="false">(3.14*POWER(H666,2)*0.25*G666)</f>
        <v>983.34752</v>
      </c>
      <c r="J666" s="6" t="n">
        <f aca="false">B666-C666/(2*10^5/1.8467)</f>
        <v>12.231857879</v>
      </c>
      <c r="K666" s="24" t="n">
        <f aca="false">G666-J666</f>
        <v>2.568142121</v>
      </c>
      <c r="L666" s="6" t="n">
        <f aca="false">I666/K666</f>
        <v>382.902298108446</v>
      </c>
      <c r="M666" s="29" t="n">
        <f aca="false">C666/L666</f>
        <v>502.284788966007</v>
      </c>
      <c r="N666" s="17" t="n">
        <f aca="false">J666/G666</f>
        <v>0.826476883716216</v>
      </c>
      <c r="O666" s="18" t="n">
        <f aca="false">LN(L666/(3.14*H666^2/4))</f>
        <v>1.75144445340519</v>
      </c>
    </row>
    <row r="667" customFormat="false" ht="14.25" hidden="false" customHeight="false" outlineLevel="0" collapsed="false">
      <c r="A667" s="27" t="n">
        <v>65.3</v>
      </c>
      <c r="B667" s="27" t="n">
        <v>14.0283</v>
      </c>
      <c r="C667" s="28" t="n">
        <v>192859</v>
      </c>
      <c r="G667" s="20" t="n">
        <f aca="false">$G$11</f>
        <v>14.8</v>
      </c>
      <c r="H667" s="20" t="n">
        <f aca="false">$H$11</f>
        <v>9.2</v>
      </c>
      <c r="I667" s="6" t="n">
        <f aca="false">(3.14*POWER(H667,2)*0.25*G667)</f>
        <v>983.34752</v>
      </c>
      <c r="J667" s="6" t="n">
        <f aca="false">B667-C667/(2*10^5/1.8467)</f>
        <v>12.2475364235</v>
      </c>
      <c r="K667" s="24" t="n">
        <f aca="false">G667-J667</f>
        <v>2.5524635765</v>
      </c>
      <c r="L667" s="6" t="n">
        <f aca="false">I667/K667</f>
        <v>385.254281022254</v>
      </c>
      <c r="M667" s="29" t="n">
        <f aca="false">C667/L667</f>
        <v>500.601834944592</v>
      </c>
      <c r="N667" s="17" t="n">
        <f aca="false">J667/G667</f>
        <v>0.827536244831081</v>
      </c>
      <c r="O667" s="18" t="n">
        <f aca="false">LN(L667/(3.14*H667^2/4))</f>
        <v>1.75756817955075</v>
      </c>
    </row>
    <row r="668" customFormat="false" ht="14.25" hidden="false" customHeight="false" outlineLevel="0" collapsed="false">
      <c r="A668" s="27" t="n">
        <v>65.4</v>
      </c>
      <c r="B668" s="27" t="n">
        <v>14.049</v>
      </c>
      <c r="C668" s="28" t="n">
        <v>193353</v>
      </c>
      <c r="G668" s="20" t="n">
        <f aca="false">$G$11</f>
        <v>14.8</v>
      </c>
      <c r="H668" s="20" t="n">
        <f aca="false">$H$11</f>
        <v>9.2</v>
      </c>
      <c r="I668" s="6" t="n">
        <f aca="false">(3.14*POWER(H668,2)*0.25*G668)</f>
        <v>983.34752</v>
      </c>
      <c r="J668" s="6" t="n">
        <f aca="false">B668-C668/(2*10^5/1.8467)</f>
        <v>12.2636750745</v>
      </c>
      <c r="K668" s="24" t="n">
        <f aca="false">G668-J668</f>
        <v>2.5363249255</v>
      </c>
      <c r="L668" s="6" t="n">
        <f aca="false">I668/K668</f>
        <v>387.705656366621</v>
      </c>
      <c r="M668" s="29" t="n">
        <f aca="false">C668/L668</f>
        <v>498.710805026693</v>
      </c>
      <c r="N668" s="17" t="n">
        <f aca="false">J668/G668</f>
        <v>0.828626694222973</v>
      </c>
      <c r="O668" s="18" t="n">
        <f aca="false">LN(L668/(3.14*H668^2/4))</f>
        <v>1.76391102720526</v>
      </c>
    </row>
    <row r="669" customFormat="false" ht="14.25" hidden="false" customHeight="false" outlineLevel="0" collapsed="false">
      <c r="A669" s="27" t="n">
        <v>65.5</v>
      </c>
      <c r="B669" s="27" t="n">
        <v>14.0698</v>
      </c>
      <c r="C669" s="28" t="n">
        <v>193861</v>
      </c>
      <c r="G669" s="20" t="n">
        <f aca="false">$G$11</f>
        <v>14.8</v>
      </c>
      <c r="H669" s="20" t="n">
        <f aca="false">$H$11</f>
        <v>9.2</v>
      </c>
      <c r="I669" s="6" t="n">
        <f aca="false">(3.14*POWER(H669,2)*0.25*G669)</f>
        <v>983.34752</v>
      </c>
      <c r="J669" s="6" t="n">
        <f aca="false">B669-C669/(2*10^5/1.8467)</f>
        <v>12.2797844565</v>
      </c>
      <c r="K669" s="24" t="n">
        <f aca="false">G669-J669</f>
        <v>2.5202155435</v>
      </c>
      <c r="L669" s="6" t="n">
        <f aca="false">I669/K669</f>
        <v>390.183896189433</v>
      </c>
      <c r="M669" s="29" t="n">
        <f aca="false">C669/L669</f>
        <v>496.845210407867</v>
      </c>
      <c r="N669" s="17" t="n">
        <f aca="false">J669/G669</f>
        <v>0.82971516597973</v>
      </c>
      <c r="O669" s="18" t="n">
        <f aca="false">LN(L669/(3.14*H669^2/4))</f>
        <v>1.77028274976957</v>
      </c>
    </row>
    <row r="670" customFormat="false" ht="14.25" hidden="false" customHeight="false" outlineLevel="0" collapsed="false">
      <c r="A670" s="27" t="n">
        <v>65.6</v>
      </c>
      <c r="B670" s="27" t="n">
        <v>14.0905</v>
      </c>
      <c r="C670" s="28" t="n">
        <v>194355</v>
      </c>
      <c r="G670" s="20" t="n">
        <f aca="false">$G$11</f>
        <v>14.8</v>
      </c>
      <c r="H670" s="20" t="n">
        <f aca="false">$H$11</f>
        <v>9.2</v>
      </c>
      <c r="I670" s="6" t="n">
        <f aca="false">(3.14*POWER(H670,2)*0.25*G670)</f>
        <v>983.34752</v>
      </c>
      <c r="J670" s="6" t="n">
        <f aca="false">B670-C670/(2*10^5/1.8467)</f>
        <v>12.2959231075</v>
      </c>
      <c r="K670" s="24" t="n">
        <f aca="false">G670-J670</f>
        <v>2.5040768925</v>
      </c>
      <c r="L670" s="6" t="n">
        <f aca="false">I670/K670</f>
        <v>392.698611989608</v>
      </c>
      <c r="M670" s="29" t="n">
        <f aca="false">C670/L670</f>
        <v>494.921535411853</v>
      </c>
      <c r="N670" s="17" t="n">
        <f aca="false">J670/G670</f>
        <v>0.830805615371622</v>
      </c>
      <c r="O670" s="18" t="n">
        <f aca="false">LN(L670/(3.14*H670^2/4))</f>
        <v>1.77670702013628</v>
      </c>
    </row>
    <row r="671" customFormat="false" ht="14.25" hidden="false" customHeight="false" outlineLevel="0" collapsed="false">
      <c r="A671" s="27" t="n">
        <v>65.7</v>
      </c>
      <c r="B671" s="27" t="n">
        <v>14.1112</v>
      </c>
      <c r="C671" s="28" t="n">
        <v>194813</v>
      </c>
      <c r="G671" s="20" t="n">
        <f aca="false">$G$11</f>
        <v>14.8</v>
      </c>
      <c r="H671" s="20" t="n">
        <f aca="false">$H$11</f>
        <v>9.2</v>
      </c>
      <c r="I671" s="6" t="n">
        <f aca="false">(3.14*POWER(H671,2)*0.25*G671)</f>
        <v>983.34752</v>
      </c>
      <c r="J671" s="6" t="n">
        <f aca="false">B671-C671/(2*10^5/1.8467)</f>
        <v>12.3123941645</v>
      </c>
      <c r="K671" s="24" t="n">
        <f aca="false">G671-J671</f>
        <v>2.4876058355</v>
      </c>
      <c r="L671" s="6" t="n">
        <f aca="false">I671/K671</f>
        <v>395.298767178825</v>
      </c>
      <c r="M671" s="29" t="n">
        <f aca="false">C671/L671</f>
        <v>492.824709245478</v>
      </c>
      <c r="N671" s="17" t="n">
        <f aca="false">J671/G671</f>
        <v>0.831918524628378</v>
      </c>
      <c r="O671" s="18" t="n">
        <f aca="false">LN(L671/(3.14*H671^2/4))</f>
        <v>1.78330644468988</v>
      </c>
    </row>
    <row r="672" customFormat="false" ht="14.25" hidden="false" customHeight="false" outlineLevel="0" collapsed="false">
      <c r="A672" s="27" t="n">
        <v>65.8</v>
      </c>
      <c r="B672" s="27" t="n">
        <v>14.1326</v>
      </c>
      <c r="C672" s="28" t="n">
        <v>195218</v>
      </c>
      <c r="G672" s="20" t="n">
        <f aca="false">$G$11</f>
        <v>14.8</v>
      </c>
      <c r="H672" s="20" t="n">
        <f aca="false">$H$11</f>
        <v>9.2</v>
      </c>
      <c r="I672" s="6" t="n">
        <f aca="false">(3.14*POWER(H672,2)*0.25*G672)</f>
        <v>983.34752</v>
      </c>
      <c r="J672" s="6" t="n">
        <f aca="false">B672-C672/(2*10^5/1.8467)</f>
        <v>12.330054597</v>
      </c>
      <c r="K672" s="24" t="n">
        <f aca="false">G672-J672</f>
        <v>2.469945403</v>
      </c>
      <c r="L672" s="6" t="n">
        <f aca="false">I672/K672</f>
        <v>398.125205037174</v>
      </c>
      <c r="M672" s="29" t="n">
        <f aca="false">C672/L672</f>
        <v>490.343232556131</v>
      </c>
      <c r="N672" s="17" t="n">
        <f aca="false">J672/G672</f>
        <v>0.833111797094595</v>
      </c>
      <c r="O672" s="18" t="n">
        <f aca="false">LN(L672/(3.14*H672^2/4))</f>
        <v>1.79043113442306</v>
      </c>
    </row>
    <row r="673" customFormat="false" ht="14.25" hidden="false" customHeight="false" outlineLevel="0" collapsed="false">
      <c r="A673" s="27" t="n">
        <v>65.9</v>
      </c>
      <c r="B673" s="27" t="n">
        <v>14.1533</v>
      </c>
      <c r="C673" s="28" t="n">
        <v>195543</v>
      </c>
      <c r="G673" s="20" t="n">
        <f aca="false">$G$11</f>
        <v>14.8</v>
      </c>
      <c r="H673" s="20" t="n">
        <f aca="false">$H$11</f>
        <v>9.2</v>
      </c>
      <c r="I673" s="6" t="n">
        <f aca="false">(3.14*POWER(H673,2)*0.25*G673)</f>
        <v>983.34752</v>
      </c>
      <c r="J673" s="6" t="n">
        <f aca="false">B673-C673/(2*10^5/1.8467)</f>
        <v>12.3477537095</v>
      </c>
      <c r="K673" s="24" t="n">
        <f aca="false">G673-J673</f>
        <v>2.4522462905</v>
      </c>
      <c r="L673" s="6" t="n">
        <f aca="false">I673/K673</f>
        <v>400.998677746802</v>
      </c>
      <c r="M673" s="29" t="n">
        <f aca="false">C673/L673</f>
        <v>487.640011929091</v>
      </c>
      <c r="N673" s="17" t="n">
        <f aca="false">J673/G673</f>
        <v>0.834307683074324</v>
      </c>
      <c r="O673" s="18" t="n">
        <f aca="false">LN(L673/(3.14*H673^2/4))</f>
        <v>1.79762272300135</v>
      </c>
    </row>
    <row r="674" customFormat="false" ht="14.25" hidden="false" customHeight="false" outlineLevel="0" collapsed="false">
      <c r="A674" s="27" t="n">
        <v>66</v>
      </c>
      <c r="B674" s="27" t="n">
        <v>14.174</v>
      </c>
      <c r="C674" s="28" t="n">
        <v>195917</v>
      </c>
      <c r="G674" s="20" t="n">
        <f aca="false">$G$11</f>
        <v>14.8</v>
      </c>
      <c r="H674" s="20" t="n">
        <f aca="false">$H$11</f>
        <v>9.2</v>
      </c>
      <c r="I674" s="6" t="n">
        <f aca="false">(3.14*POWER(H674,2)*0.25*G674)</f>
        <v>983.34752</v>
      </c>
      <c r="J674" s="6" t="n">
        <f aca="false">B674-C674/(2*10^5/1.8467)</f>
        <v>12.3650003805</v>
      </c>
      <c r="K674" s="24" t="n">
        <f aca="false">G674-J674</f>
        <v>2.4349996195</v>
      </c>
      <c r="L674" s="6" t="n">
        <f aca="false">I674/K674</f>
        <v>403.838880353468</v>
      </c>
      <c r="M674" s="29" t="n">
        <f aca="false">C674/L674</f>
        <v>485.136547101458</v>
      </c>
      <c r="N674" s="17" t="n">
        <f aca="false">J674/G674</f>
        <v>0.835472998682432</v>
      </c>
      <c r="O674" s="18" t="n">
        <f aca="false">LN(L674/(3.14*H674^2/4))</f>
        <v>1.80468058049836</v>
      </c>
    </row>
    <row r="675" customFormat="false" ht="14.25" hidden="false" customHeight="false" outlineLevel="0" collapsed="false">
      <c r="A675" s="27" t="n">
        <v>66.1</v>
      </c>
      <c r="B675" s="27" t="n">
        <v>14.1938</v>
      </c>
      <c r="C675" s="28" t="n">
        <v>196064</v>
      </c>
      <c r="G675" s="20" t="n">
        <f aca="false">$G$11</f>
        <v>14.8</v>
      </c>
      <c r="H675" s="20" t="n">
        <f aca="false">$H$11</f>
        <v>9.2</v>
      </c>
      <c r="I675" s="6" t="n">
        <f aca="false">(3.14*POWER(H675,2)*0.25*G675)</f>
        <v>983.34752</v>
      </c>
      <c r="J675" s="6" t="n">
        <f aca="false">B675-C675/(2*10^5/1.8467)</f>
        <v>12.383443056</v>
      </c>
      <c r="K675" s="24" t="n">
        <f aca="false">G675-J675</f>
        <v>2.416556944</v>
      </c>
      <c r="L675" s="6" t="n">
        <f aca="false">I675/K675</f>
        <v>406.920897287988</v>
      </c>
      <c r="M675" s="29" t="n">
        <f aca="false">C675/L675</f>
        <v>481.823374780481</v>
      </c>
      <c r="N675" s="17" t="n">
        <f aca="false">J675/G675</f>
        <v>0.836719125405405</v>
      </c>
      <c r="O675" s="18" t="n">
        <f aca="false">LN(L675/(3.14*H675^2/4))</f>
        <v>1.81228340408508</v>
      </c>
    </row>
    <row r="676" customFormat="false" ht="14.25" hidden="false" customHeight="false" outlineLevel="0" collapsed="false">
      <c r="A676" s="27" t="n">
        <v>66.2</v>
      </c>
      <c r="B676" s="27" t="n">
        <v>14.2144</v>
      </c>
      <c r="C676" s="28" t="n">
        <v>196263</v>
      </c>
      <c r="G676" s="20" t="n">
        <f aca="false">$G$11</f>
        <v>14.8</v>
      </c>
      <c r="H676" s="20" t="n">
        <f aca="false">$H$11</f>
        <v>9.2</v>
      </c>
      <c r="I676" s="6" t="n">
        <f aca="false">(3.14*POWER(H676,2)*0.25*G676)</f>
        <v>983.34752</v>
      </c>
      <c r="J676" s="6" t="n">
        <f aca="false">B676-C676/(2*10^5/1.8467)</f>
        <v>12.4022055895</v>
      </c>
      <c r="K676" s="24" t="n">
        <f aca="false">G676-J676</f>
        <v>2.3977944105</v>
      </c>
      <c r="L676" s="6" t="n">
        <f aca="false">I676/K676</f>
        <v>410.105018050712</v>
      </c>
      <c r="M676" s="29" t="n">
        <f aca="false">C676/L676</f>
        <v>478.567662821748</v>
      </c>
      <c r="N676" s="17" t="n">
        <f aca="false">J676/G676</f>
        <v>0.837986864155405</v>
      </c>
      <c r="O676" s="18" t="n">
        <f aca="false">LN(L676/(3.14*H676^2/4))</f>
        <v>1.82007786157654</v>
      </c>
    </row>
    <row r="677" customFormat="false" ht="14.25" hidden="false" customHeight="false" outlineLevel="0" collapsed="false">
      <c r="A677" s="27" t="n">
        <v>66.3</v>
      </c>
      <c r="B677" s="27" t="n">
        <v>14.235</v>
      </c>
      <c r="C677" s="28" t="n">
        <v>196506</v>
      </c>
      <c r="G677" s="20" t="n">
        <f aca="false">$G$11</f>
        <v>14.8</v>
      </c>
      <c r="H677" s="20" t="n">
        <f aca="false">$H$11</f>
        <v>9.2</v>
      </c>
      <c r="I677" s="6" t="n">
        <f aca="false">(3.14*POWER(H677,2)*0.25*G677)</f>
        <v>983.34752</v>
      </c>
      <c r="J677" s="6" t="n">
        <f aca="false">B677-C677/(2*10^5/1.8467)</f>
        <v>12.420561849</v>
      </c>
      <c r="K677" s="24" t="n">
        <f aca="false">G677-J677</f>
        <v>2.379438151</v>
      </c>
      <c r="L677" s="6" t="n">
        <f aca="false">I677/K677</f>
        <v>413.268787670203</v>
      </c>
      <c r="M677" s="29" t="n">
        <f aca="false">C677/L677</f>
        <v>475.491994224388</v>
      </c>
      <c r="N677" s="17" t="n">
        <f aca="false">J677/G677</f>
        <v>0.839227151959459</v>
      </c>
      <c r="O677" s="18" t="n">
        <f aca="false">LN(L677/(3.14*H677^2/4))</f>
        <v>1.82776279196424</v>
      </c>
    </row>
    <row r="678" customFormat="false" ht="14.25" hidden="false" customHeight="false" outlineLevel="0" collapsed="false">
      <c r="A678" s="27" t="n">
        <v>66.4</v>
      </c>
      <c r="B678" s="27" t="n">
        <v>14.2556</v>
      </c>
      <c r="C678" s="28" t="n">
        <v>196738</v>
      </c>
      <c r="G678" s="20" t="n">
        <f aca="false">$G$11</f>
        <v>14.8</v>
      </c>
      <c r="H678" s="20" t="n">
        <f aca="false">$H$11</f>
        <v>9.2</v>
      </c>
      <c r="I678" s="6" t="n">
        <f aca="false">(3.14*POWER(H678,2)*0.25*G678)</f>
        <v>983.34752</v>
      </c>
      <c r="J678" s="6" t="n">
        <f aca="false">B678-C678/(2*10^5/1.8467)</f>
        <v>12.439019677</v>
      </c>
      <c r="K678" s="24" t="n">
        <f aca="false">G678-J678</f>
        <v>2.360980323</v>
      </c>
      <c r="L678" s="6" t="n">
        <f aca="false">I678/K678</f>
        <v>416.499667710276</v>
      </c>
      <c r="M678" s="29" t="n">
        <f aca="false">C678/L678</f>
        <v>472.360520913679</v>
      </c>
      <c r="N678" s="17" t="n">
        <f aca="false">J678/G678</f>
        <v>0.8404743025</v>
      </c>
      <c r="O678" s="18" t="n">
        <f aca="false">LN(L678/(3.14*H678^2/4))</f>
        <v>1.83555025688185</v>
      </c>
    </row>
    <row r="679" customFormat="false" ht="14.25" hidden="false" customHeight="false" outlineLevel="0" collapsed="false">
      <c r="A679" s="27" t="n">
        <v>66.5</v>
      </c>
      <c r="B679" s="27" t="n">
        <v>14.2762</v>
      </c>
      <c r="C679" s="28" t="n">
        <v>196972</v>
      </c>
      <c r="G679" s="20" t="n">
        <f aca="false">$G$11</f>
        <v>14.8</v>
      </c>
      <c r="H679" s="20" t="n">
        <f aca="false">$H$11</f>
        <v>9.2</v>
      </c>
      <c r="I679" s="6" t="n">
        <f aca="false">(3.14*POWER(H679,2)*0.25*G679)</f>
        <v>983.34752</v>
      </c>
      <c r="J679" s="6" t="n">
        <f aca="false">B679-C679/(2*10^5/1.8467)</f>
        <v>12.457459038</v>
      </c>
      <c r="K679" s="24" t="n">
        <f aca="false">G679-J679</f>
        <v>2.342540962</v>
      </c>
      <c r="L679" s="6" t="n">
        <f aca="false">I679/K679</f>
        <v>419.778153702142</v>
      </c>
      <c r="M679" s="29" t="n">
        <f aca="false">C679/L679</f>
        <v>469.228801601151</v>
      </c>
      <c r="N679" s="17" t="n">
        <f aca="false">J679/G679</f>
        <v>0.84172020527027</v>
      </c>
      <c r="O679" s="18" t="n">
        <f aca="false">LN(L679/(3.14*H679^2/4))</f>
        <v>1.84339095934641</v>
      </c>
    </row>
    <row r="680" customFormat="false" ht="14.25" hidden="false" customHeight="false" outlineLevel="0" collapsed="false">
      <c r="A680" s="27" t="n">
        <v>66.6</v>
      </c>
      <c r="B680" s="27" t="n">
        <v>14.2976</v>
      </c>
      <c r="C680" s="28" t="n">
        <v>197251</v>
      </c>
      <c r="G680" s="20" t="n">
        <f aca="false">$G$11</f>
        <v>14.8</v>
      </c>
      <c r="H680" s="20" t="n">
        <f aca="false">$H$11</f>
        <v>9.2</v>
      </c>
      <c r="I680" s="6" t="n">
        <f aca="false">(3.14*POWER(H680,2)*0.25*G680)</f>
        <v>983.34752</v>
      </c>
      <c r="J680" s="6" t="n">
        <f aca="false">B680-C680/(2*10^5/1.8467)</f>
        <v>12.4762828915</v>
      </c>
      <c r="K680" s="24" t="n">
        <f aca="false">G680-J680</f>
        <v>2.3237171085</v>
      </c>
      <c r="L680" s="6" t="n">
        <f aca="false">I680/K680</f>
        <v>423.178671966127</v>
      </c>
      <c r="M680" s="29" t="n">
        <f aca="false">C680/L680</f>
        <v>466.117536319951</v>
      </c>
      <c r="N680" s="17" t="n">
        <f aca="false">J680/G680</f>
        <v>0.842992087263513</v>
      </c>
      <c r="O680" s="18" t="n">
        <f aca="false">LN(L680/(3.14*H680^2/4))</f>
        <v>1.85145907530839</v>
      </c>
    </row>
    <row r="681" customFormat="false" ht="14.25" hidden="false" customHeight="false" outlineLevel="0" collapsed="false">
      <c r="A681" s="27" t="n">
        <v>66.7</v>
      </c>
      <c r="B681" s="27" t="n">
        <v>14.3183</v>
      </c>
      <c r="C681" s="28" t="n">
        <v>197500</v>
      </c>
      <c r="G681" s="20" t="n">
        <f aca="false">$G$11</f>
        <v>14.8</v>
      </c>
      <c r="H681" s="20" t="n">
        <f aca="false">$H$11</f>
        <v>9.2</v>
      </c>
      <c r="I681" s="6" t="n">
        <f aca="false">(3.14*POWER(H681,2)*0.25*G681)</f>
        <v>983.34752</v>
      </c>
      <c r="J681" s="6" t="n">
        <f aca="false">B681-C681/(2*10^5/1.8467)</f>
        <v>12.49468375</v>
      </c>
      <c r="K681" s="24" t="n">
        <f aca="false">G681-J681</f>
        <v>2.30531625</v>
      </c>
      <c r="L681" s="6" t="n">
        <f aca="false">I681/K681</f>
        <v>426.556451853406</v>
      </c>
      <c r="M681" s="29" t="n">
        <f aca="false">C681/L681</f>
        <v>463.010227935491</v>
      </c>
      <c r="N681" s="17" t="n">
        <f aca="false">J681/G681</f>
        <v>0.844235388513513</v>
      </c>
      <c r="O681" s="18" t="n">
        <f aca="false">LN(L681/(3.14*H681^2/4))</f>
        <v>1.8594093119974</v>
      </c>
    </row>
    <row r="682" customFormat="false" ht="14.25" hidden="false" customHeight="false" outlineLevel="0" collapsed="false">
      <c r="A682" s="27" t="n">
        <v>66.8</v>
      </c>
      <c r="B682" s="27" t="n">
        <v>14.3389</v>
      </c>
      <c r="C682" s="28" t="n">
        <v>197777</v>
      </c>
      <c r="G682" s="20" t="n">
        <f aca="false">$G$11</f>
        <v>14.8</v>
      </c>
      <c r="H682" s="20" t="n">
        <f aca="false">$H$11</f>
        <v>9.2</v>
      </c>
      <c r="I682" s="6" t="n">
        <f aca="false">(3.14*POWER(H682,2)*0.25*G682)</f>
        <v>983.34752</v>
      </c>
      <c r="J682" s="6" t="n">
        <f aca="false">B682-C682/(2*10^5/1.8467)</f>
        <v>12.5127260705</v>
      </c>
      <c r="K682" s="24" t="n">
        <f aca="false">G682-J682</f>
        <v>2.2872739295</v>
      </c>
      <c r="L682" s="6" t="n">
        <f aca="false">I682/K682</f>
        <v>429.921185791227</v>
      </c>
      <c r="M682" s="29" t="n">
        <f aca="false">C682/L682</f>
        <v>460.030830153232</v>
      </c>
      <c r="N682" s="17" t="n">
        <f aca="false">J682/G682</f>
        <v>0.845454464222973</v>
      </c>
      <c r="O682" s="18" t="n">
        <f aca="false">LN(L682/(3.14*H682^2/4))</f>
        <v>1.86726649612028</v>
      </c>
    </row>
    <row r="683" customFormat="false" ht="14.25" hidden="false" customHeight="false" outlineLevel="0" collapsed="false">
      <c r="A683" s="27" t="n">
        <v>66.9</v>
      </c>
      <c r="B683" s="27" t="n">
        <v>14.3591</v>
      </c>
      <c r="C683" s="28" t="n">
        <v>198156</v>
      </c>
      <c r="G683" s="20" t="n">
        <f aca="false">$G$11</f>
        <v>14.8</v>
      </c>
      <c r="H683" s="20" t="n">
        <f aca="false">$H$11</f>
        <v>9.2</v>
      </c>
      <c r="I683" s="6" t="n">
        <f aca="false">(3.14*POWER(H683,2)*0.25*G683)</f>
        <v>983.34752</v>
      </c>
      <c r="J683" s="6" t="n">
        <f aca="false">B683-C683/(2*10^5/1.8467)</f>
        <v>12.529426574</v>
      </c>
      <c r="K683" s="24" t="n">
        <f aca="false">G683-J683</f>
        <v>2.270573426</v>
      </c>
      <c r="L683" s="6" t="n">
        <f aca="false">I683/K683</f>
        <v>433.083338657906</v>
      </c>
      <c r="M683" s="29" t="n">
        <f aca="false">C683/L683</f>
        <v>457.547040747564</v>
      </c>
      <c r="N683" s="17" t="n">
        <f aca="false">J683/G683</f>
        <v>0.846582876621622</v>
      </c>
      <c r="O683" s="18" t="n">
        <f aca="false">LN(L683/(3.14*H683^2/4))</f>
        <v>1.87459477060475</v>
      </c>
    </row>
    <row r="684" customFormat="false" ht="14.25" hidden="false" customHeight="false" outlineLevel="0" collapsed="false">
      <c r="A684" s="27" t="n">
        <v>67</v>
      </c>
      <c r="B684" s="27" t="n">
        <v>14.3794</v>
      </c>
      <c r="C684" s="28" t="n">
        <v>198629</v>
      </c>
      <c r="G684" s="20" t="n">
        <f aca="false">$G$11</f>
        <v>14.8</v>
      </c>
      <c r="H684" s="20" t="n">
        <f aca="false">$H$11</f>
        <v>9.2</v>
      </c>
      <c r="I684" s="6" t="n">
        <f aca="false">(3.14*POWER(H684,2)*0.25*G684)</f>
        <v>983.34752</v>
      </c>
      <c r="J684" s="6" t="n">
        <f aca="false">B684-C684/(2*10^5/1.8467)</f>
        <v>12.5453591285</v>
      </c>
      <c r="K684" s="24" t="n">
        <f aca="false">G684-J684</f>
        <v>2.2546408715</v>
      </c>
      <c r="L684" s="6" t="n">
        <f aca="false">I684/K684</f>
        <v>436.143747960084</v>
      </c>
      <c r="M684" s="29" t="n">
        <f aca="false">C684/L684</f>
        <v>455.420949925387</v>
      </c>
      <c r="N684" s="17" t="n">
        <f aca="false">J684/G684</f>
        <v>0.847659400574324</v>
      </c>
      <c r="O684" s="18" t="n">
        <f aca="false">LN(L684/(3.14*H684^2/4))</f>
        <v>1.88163647925676</v>
      </c>
    </row>
    <row r="685" customFormat="false" ht="14.25" hidden="false" customHeight="false" outlineLevel="0" collapsed="false">
      <c r="A685" s="27" t="n">
        <v>67.1</v>
      </c>
      <c r="B685" s="27" t="n">
        <v>14.3991</v>
      </c>
      <c r="C685" s="28" t="n">
        <v>198848</v>
      </c>
      <c r="G685" s="20" t="n">
        <f aca="false">$G$11</f>
        <v>14.8</v>
      </c>
      <c r="H685" s="20" t="n">
        <f aca="false">$H$11</f>
        <v>9.2</v>
      </c>
      <c r="I685" s="6" t="n">
        <f aca="false">(3.14*POWER(H685,2)*0.25*G685)</f>
        <v>983.34752</v>
      </c>
      <c r="J685" s="6" t="n">
        <f aca="false">B685-C685/(2*10^5/1.8467)</f>
        <v>12.563036992</v>
      </c>
      <c r="K685" s="24" t="n">
        <f aca="false">G685-J685</f>
        <v>2.236963008</v>
      </c>
      <c r="L685" s="6" t="n">
        <f aca="false">I685/K685</f>
        <v>439.59042527001</v>
      </c>
      <c r="M685" s="29" t="n">
        <f aca="false">C685/L685</f>
        <v>452.348341931837</v>
      </c>
      <c r="N685" s="17" t="n">
        <f aca="false">J685/G685</f>
        <v>0.848853850810811</v>
      </c>
      <c r="O685" s="18" t="n">
        <f aca="false">LN(L685/(3.14*H685^2/4))</f>
        <v>1.88950803483153</v>
      </c>
    </row>
    <row r="686" customFormat="false" ht="14.25" hidden="false" customHeight="false" outlineLevel="0" collapsed="false">
      <c r="A686" s="27" t="n">
        <v>67.2</v>
      </c>
      <c r="B686" s="27" t="n">
        <v>14.4197</v>
      </c>
      <c r="C686" s="28" t="n">
        <v>199226</v>
      </c>
      <c r="G686" s="20" t="n">
        <f aca="false">$G$11</f>
        <v>14.8</v>
      </c>
      <c r="H686" s="20" t="n">
        <f aca="false">$H$11</f>
        <v>9.2</v>
      </c>
      <c r="I686" s="6" t="n">
        <f aca="false">(3.14*POWER(H686,2)*0.25*G686)</f>
        <v>983.34752</v>
      </c>
      <c r="J686" s="6" t="n">
        <f aca="false">B686-C686/(2*10^5/1.8467)</f>
        <v>12.580146729</v>
      </c>
      <c r="K686" s="24" t="n">
        <f aca="false">G686-J686</f>
        <v>2.219853271</v>
      </c>
      <c r="L686" s="6" t="n">
        <f aca="false">I686/K686</f>
        <v>442.978611625543</v>
      </c>
      <c r="M686" s="29" t="n">
        <f aca="false">C686/L686</f>
        <v>449.741804167306</v>
      </c>
      <c r="N686" s="17" t="n">
        <f aca="false">J686/G686</f>
        <v>0.850009914121622</v>
      </c>
      <c r="O686" s="18" t="n">
        <f aca="false">LN(L686/(3.14*H686^2/4))</f>
        <v>1.89718608121434</v>
      </c>
    </row>
    <row r="687" customFormat="false" ht="14.25" hidden="false" customHeight="false" outlineLevel="0" collapsed="false">
      <c r="A687" s="27" t="n">
        <v>67.3</v>
      </c>
      <c r="B687" s="27" t="n">
        <v>14.44</v>
      </c>
      <c r="C687" s="28" t="n">
        <v>199458</v>
      </c>
      <c r="G687" s="20" t="n">
        <f aca="false">$G$11</f>
        <v>14.8</v>
      </c>
      <c r="H687" s="20" t="n">
        <f aca="false">$H$11</f>
        <v>9.2</v>
      </c>
      <c r="I687" s="6" t="n">
        <f aca="false">(3.14*POWER(H687,2)*0.25*G687)</f>
        <v>983.34752</v>
      </c>
      <c r="J687" s="6" t="n">
        <f aca="false">B687-C687/(2*10^5/1.8467)</f>
        <v>12.598304557</v>
      </c>
      <c r="K687" s="24" t="n">
        <f aca="false">G687-J687</f>
        <v>2.201695443</v>
      </c>
      <c r="L687" s="6" t="n">
        <f aca="false">I687/K687</f>
        <v>446.631945906244</v>
      </c>
      <c r="M687" s="29" t="n">
        <f aca="false">C687/L687</f>
        <v>446.58247541001</v>
      </c>
      <c r="N687" s="17" t="n">
        <f aca="false">J687/G687</f>
        <v>0.851236794391892</v>
      </c>
      <c r="O687" s="18" t="n">
        <f aca="false">LN(L687/(3.14*H687^2/4))</f>
        <v>1.90539946129949</v>
      </c>
    </row>
    <row r="688" customFormat="false" ht="14.25" hidden="false" customHeight="false" outlineLevel="0" collapsed="false">
      <c r="A688" s="27" t="n">
        <v>67.4</v>
      </c>
      <c r="B688" s="27" t="n">
        <v>14.4614</v>
      </c>
      <c r="C688" s="28" t="n">
        <v>199664</v>
      </c>
      <c r="G688" s="20" t="n">
        <f aca="false">$G$11</f>
        <v>14.8</v>
      </c>
      <c r="H688" s="20" t="n">
        <f aca="false">$H$11</f>
        <v>9.2</v>
      </c>
      <c r="I688" s="6" t="n">
        <f aca="false">(3.14*POWER(H688,2)*0.25*G688)</f>
        <v>983.34752</v>
      </c>
      <c r="J688" s="6" t="n">
        <f aca="false">B688-C688/(2*10^5/1.8467)</f>
        <v>12.617802456</v>
      </c>
      <c r="K688" s="24" t="n">
        <f aca="false">G688-J688</f>
        <v>2.182197544</v>
      </c>
      <c r="L688" s="6" t="n">
        <f aca="false">I688/K688</f>
        <v>450.622594963382</v>
      </c>
      <c r="M688" s="29" t="n">
        <f aca="false">C688/L688</f>
        <v>443.084750369042</v>
      </c>
      <c r="N688" s="17" t="n">
        <f aca="false">J688/G688</f>
        <v>0.85255422</v>
      </c>
      <c r="O688" s="18" t="n">
        <f aca="false">LN(L688/(3.14*H688^2/4))</f>
        <v>1.91429476400155</v>
      </c>
    </row>
    <row r="689" customFormat="false" ht="14.25" hidden="false" customHeight="false" outlineLevel="0" collapsed="false">
      <c r="A689" s="27" t="n">
        <v>67.5</v>
      </c>
      <c r="B689" s="27" t="n">
        <v>14.4821</v>
      </c>
      <c r="C689" s="28" t="n">
        <v>199958</v>
      </c>
      <c r="G689" s="20" t="n">
        <f aca="false">$G$11</f>
        <v>14.8</v>
      </c>
      <c r="H689" s="20" t="n">
        <f aca="false">$H$11</f>
        <v>9.2</v>
      </c>
      <c r="I689" s="6" t="n">
        <f aca="false">(3.14*POWER(H689,2)*0.25*G689)</f>
        <v>983.34752</v>
      </c>
      <c r="J689" s="6" t="n">
        <f aca="false">B689-C689/(2*10^5/1.8467)</f>
        <v>12.635787807</v>
      </c>
      <c r="K689" s="24" t="n">
        <f aca="false">G689-J689</f>
        <v>2.164212193</v>
      </c>
      <c r="L689" s="6" t="n">
        <f aca="false">I689/K689</f>
        <v>454.36742440532</v>
      </c>
      <c r="M689" s="29" t="n">
        <f aca="false">C689/L689</f>
        <v>440.079964495048</v>
      </c>
      <c r="N689" s="17" t="n">
        <f aca="false">J689/G689</f>
        <v>0.853769446418919</v>
      </c>
      <c r="O689" s="18" t="n">
        <f aca="false">LN(L689/(3.14*H689^2/4))</f>
        <v>1.92257076867803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2025-10-28T14:17:06Z</dcterms:created>
  <dc:creator>Зульфия</dc:creator>
  <dc:description/>
  <dc:language>en-US</dc:language>
  <cp:lastModifiedBy>Зульфия</cp:lastModifiedBy>
  <dcterms:modified xsi:type="dcterms:W3CDTF">2025-10-30T17:55:31Z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